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z\Desktop\Variáveis marianne FINAL\indst\BIFUbC\"/>
    </mc:Choice>
  </mc:AlternateContent>
  <xr:revisionPtr revIDLastSave="0" documentId="8_{D2174BF5-0975-4C96-A12E-C94BC5B81648}" xr6:coauthVersionLast="45" xr6:coauthVersionMax="45" xr10:uidLastSave="{00000000-0000-0000-0000-000000000000}"/>
  <bookViews>
    <workbookView xWindow="-108" yWindow="-108" windowWidth="23256" windowHeight="12576" tabRatio="862" xr2:uid="{2C30004F-171A-47AA-9646-68C84A8C1BBA}"/>
  </bookViews>
  <sheets>
    <sheet name="About" sheetId="3" r:id="rId1"/>
    <sheet name="Iron and steel" sheetId="15" r:id="rId2"/>
    <sheet name="Agriculture" sheetId="14" r:id="rId3"/>
    <sheet name="Chemicals" sheetId="13" r:id="rId4"/>
    <sheet name="O&amp;G systems" sheetId="2" r:id="rId5"/>
    <sheet name="Non-ferrous metallurgy" sheetId="17" r:id="rId6"/>
    <sheet name="Data" sheetId="1" r:id="rId7"/>
    <sheet name="BIFUbC-electricity" sheetId="4" r:id="rId8"/>
    <sheet name="BIFUbC-coal" sheetId="6" r:id="rId9"/>
    <sheet name="BIFUbC-natural-gas" sheetId="5" r:id="rId10"/>
    <sheet name="BIFUbC-biomass" sheetId="7" r:id="rId11"/>
    <sheet name="BIFUbC-petroleum-diesel" sheetId="8" r:id="rId12"/>
    <sheet name="BIFUbC-heat" sheetId="9" r:id="rId13"/>
    <sheet name="BIFUbC-crude-oil" sheetId="19" r:id="rId14"/>
    <sheet name="BIFUbC-heavy-or-residual-oil" sheetId="10" r:id="rId15"/>
    <sheet name="BIFUbC-LPG-propane-or-butane" sheetId="11" r:id="rId16"/>
    <sheet name="BIFUbC-hydrogen" sheetId="1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2" l="1"/>
  <c r="C39" i="2"/>
  <c r="C67" i="2" s="1"/>
  <c r="B2" i="19" l="1"/>
  <c r="C2" i="19"/>
  <c r="D2" i="19"/>
  <c r="E2" i="19"/>
  <c r="B3" i="19"/>
  <c r="C3" i="19"/>
  <c r="D3" i="19"/>
  <c r="E3" i="19"/>
  <c r="B4" i="19"/>
  <c r="C4" i="19"/>
  <c r="D4" i="19"/>
  <c r="E4" i="19"/>
  <c r="B5" i="19"/>
  <c r="C5" i="19"/>
  <c r="D5" i="19"/>
  <c r="E5" i="19"/>
  <c r="B6" i="19"/>
  <c r="C6" i="19"/>
  <c r="D6" i="19"/>
  <c r="E6" i="19"/>
  <c r="B7" i="19"/>
  <c r="C7" i="19"/>
  <c r="D7" i="19"/>
  <c r="E7" i="19"/>
  <c r="B8" i="19"/>
  <c r="C8" i="19"/>
  <c r="D8" i="19"/>
  <c r="E8" i="19"/>
  <c r="B9" i="19"/>
  <c r="C9" i="19"/>
  <c r="D9" i="19"/>
  <c r="E9" i="19"/>
  <c r="AP28" i="1" l="1"/>
  <c r="AF29" i="1"/>
  <c r="AF28" i="1"/>
  <c r="AA28" i="1"/>
  <c r="V28" i="1"/>
  <c r="L29" i="1"/>
  <c r="L28" i="1"/>
  <c r="G29" i="1"/>
  <c r="B29" i="1"/>
  <c r="B28" i="1"/>
  <c r="D69" i="2"/>
  <c r="E70" i="2"/>
  <c r="L21" i="1" s="1"/>
  <c r="H54" i="2"/>
  <c r="D70" i="2" s="1"/>
  <c r="G21" i="1" s="1"/>
  <c r="B3" i="4" s="1"/>
  <c r="I54" i="2"/>
  <c r="E68" i="2"/>
  <c r="D68" i="2"/>
  <c r="G28" i="1" s="1"/>
  <c r="F68" i="2"/>
  <c r="Q28" i="1" s="1"/>
  <c r="G68" i="2"/>
  <c r="H68" i="2"/>
  <c r="I68" i="2"/>
  <c r="J68" i="2"/>
  <c r="AK28" i="1" s="1"/>
  <c r="K68" i="2"/>
  <c r="E69" i="2"/>
  <c r="F69" i="2"/>
  <c r="Q29" i="1" s="1"/>
  <c r="G69" i="2"/>
  <c r="V29" i="1" s="1"/>
  <c r="H69" i="2"/>
  <c r="AA29" i="1" s="1"/>
  <c r="I69" i="2"/>
  <c r="J69" i="2"/>
  <c r="AK29" i="1" s="1"/>
  <c r="K69" i="2"/>
  <c r="AP29" i="1" s="1"/>
  <c r="C69" i="2"/>
  <c r="C68" i="2"/>
  <c r="C21" i="2"/>
  <c r="D13" i="2"/>
  <c r="E13" i="2"/>
  <c r="F13" i="2"/>
  <c r="G13" i="2"/>
  <c r="H13" i="2"/>
  <c r="I13" i="2"/>
  <c r="J13" i="2"/>
  <c r="K13" i="2"/>
  <c r="C13" i="2"/>
  <c r="P26" i="2"/>
  <c r="B71" i="1"/>
  <c r="G48" i="2"/>
  <c r="I63" i="1"/>
  <c r="AO66" i="1"/>
  <c r="AN66" i="1"/>
  <c r="AM66" i="1"/>
  <c r="AL66" i="1"/>
  <c r="AJ66" i="1"/>
  <c r="AI66" i="1"/>
  <c r="AH66" i="1"/>
  <c r="AG66" i="1"/>
  <c r="AE66" i="1"/>
  <c r="AD66" i="1"/>
  <c r="AC66" i="1"/>
  <c r="AB66" i="1"/>
  <c r="Z66" i="1"/>
  <c r="Y66" i="1"/>
  <c r="X66" i="1"/>
  <c r="W66" i="1"/>
  <c r="U66" i="1"/>
  <c r="T66" i="1"/>
  <c r="S66" i="1"/>
  <c r="R66" i="1"/>
  <c r="P66" i="1"/>
  <c r="O66" i="1"/>
  <c r="N66" i="1"/>
  <c r="M66" i="1"/>
  <c r="K66" i="1"/>
  <c r="J66" i="1"/>
  <c r="I66" i="1"/>
  <c r="H66" i="1"/>
  <c r="F66" i="1"/>
  <c r="E66" i="1"/>
  <c r="D66" i="1"/>
  <c r="C66" i="1"/>
  <c r="AO65" i="1"/>
  <c r="AN65" i="1"/>
  <c r="AM65" i="1"/>
  <c r="AL65" i="1"/>
  <c r="AJ65" i="1"/>
  <c r="AI65" i="1"/>
  <c r="AH65" i="1"/>
  <c r="AG65" i="1"/>
  <c r="AE65" i="1"/>
  <c r="AD65" i="1"/>
  <c r="AC65" i="1"/>
  <c r="AB65" i="1"/>
  <c r="Z65" i="1"/>
  <c r="Y65" i="1"/>
  <c r="X65" i="1"/>
  <c r="W65" i="1"/>
  <c r="U65" i="1"/>
  <c r="T65" i="1"/>
  <c r="S65" i="1"/>
  <c r="R65" i="1"/>
  <c r="P65" i="1"/>
  <c r="O65" i="1"/>
  <c r="N65" i="1"/>
  <c r="M65" i="1"/>
  <c r="K65" i="1"/>
  <c r="J65" i="1"/>
  <c r="I65" i="1"/>
  <c r="H65" i="1"/>
  <c r="F65" i="1"/>
  <c r="E65" i="1"/>
  <c r="D65" i="1"/>
  <c r="C65" i="1"/>
  <c r="AL64" i="1"/>
  <c r="AO64" i="1"/>
  <c r="AN64" i="1"/>
  <c r="AM64" i="1"/>
  <c r="AJ64" i="1"/>
  <c r="AE64" i="1"/>
  <c r="AD64" i="1"/>
  <c r="Z64" i="1"/>
  <c r="Y64" i="1"/>
  <c r="X64" i="1"/>
  <c r="W64" i="1"/>
  <c r="N64" i="1"/>
  <c r="P64" i="1"/>
  <c r="O64" i="1"/>
  <c r="F64" i="1"/>
  <c r="AO63" i="1"/>
  <c r="AN63" i="1"/>
  <c r="AM63" i="1"/>
  <c r="AL63" i="1"/>
  <c r="AJ63" i="1"/>
  <c r="AI63" i="1"/>
  <c r="AH63" i="1"/>
  <c r="AG63" i="1"/>
  <c r="AE63" i="1"/>
  <c r="AD63" i="1"/>
  <c r="AC63" i="1"/>
  <c r="AB63" i="1"/>
  <c r="Z63" i="1"/>
  <c r="Y63" i="1"/>
  <c r="X63" i="1"/>
  <c r="W63" i="1"/>
  <c r="U63" i="1"/>
  <c r="T63" i="1"/>
  <c r="S63" i="1"/>
  <c r="R63" i="1"/>
  <c r="P63" i="1"/>
  <c r="O63" i="1"/>
  <c r="N63" i="1"/>
  <c r="M63" i="1"/>
  <c r="K63" i="1"/>
  <c r="J63" i="1"/>
  <c r="H63" i="1"/>
  <c r="F63" i="1"/>
  <c r="E63" i="1"/>
  <c r="D63" i="1"/>
  <c r="C63" i="1"/>
  <c r="AO62" i="1"/>
  <c r="AN62" i="1"/>
  <c r="AM62" i="1"/>
  <c r="AL62" i="1"/>
  <c r="AJ62" i="1"/>
  <c r="AI62" i="1"/>
  <c r="AH62" i="1"/>
  <c r="AG62" i="1"/>
  <c r="AE62" i="1"/>
  <c r="AD62" i="1"/>
  <c r="AC62" i="1"/>
  <c r="AB62" i="1"/>
  <c r="Z62" i="1"/>
  <c r="Y62" i="1"/>
  <c r="X62" i="1"/>
  <c r="W62" i="1"/>
  <c r="U62" i="1"/>
  <c r="T62" i="1"/>
  <c r="S62" i="1"/>
  <c r="R62" i="1"/>
  <c r="P62" i="1"/>
  <c r="O62" i="1"/>
  <c r="N62" i="1"/>
  <c r="M62" i="1"/>
  <c r="K62" i="1"/>
  <c r="J62" i="1"/>
  <c r="I62" i="1"/>
  <c r="H62" i="1"/>
  <c r="F62" i="1"/>
  <c r="E62" i="1"/>
  <c r="D62" i="1"/>
  <c r="C62" i="1"/>
  <c r="AO61" i="1"/>
  <c r="AN61" i="1"/>
  <c r="AM61" i="1"/>
  <c r="AL61" i="1"/>
  <c r="AI61" i="1"/>
  <c r="AE61" i="1"/>
  <c r="AD61" i="1"/>
  <c r="Z61" i="1"/>
  <c r="Y61" i="1"/>
  <c r="X61" i="1"/>
  <c r="W61" i="1"/>
  <c r="N61" i="1"/>
  <c r="P61" i="1"/>
  <c r="O61" i="1"/>
  <c r="F61" i="1"/>
  <c r="AO60" i="1"/>
  <c r="AN60" i="1"/>
  <c r="AM60" i="1"/>
  <c r="AL60" i="1"/>
  <c r="AH60" i="1"/>
  <c r="AE60" i="1"/>
  <c r="AD60" i="1"/>
  <c r="Z60" i="1"/>
  <c r="Y60" i="1"/>
  <c r="X60" i="1"/>
  <c r="W60" i="1"/>
  <c r="N60" i="1"/>
  <c r="P60" i="1"/>
  <c r="O60" i="1"/>
  <c r="F60" i="1"/>
  <c r="AO59" i="1"/>
  <c r="AN59" i="1"/>
  <c r="AM59" i="1"/>
  <c r="AL59" i="1"/>
  <c r="AH59" i="1"/>
  <c r="AE59" i="1"/>
  <c r="AD59" i="1"/>
  <c r="Z59" i="1"/>
  <c r="Y59" i="1"/>
  <c r="X59" i="1"/>
  <c r="W59" i="1"/>
  <c r="N59" i="1"/>
  <c r="P59" i="1"/>
  <c r="O59" i="1"/>
  <c r="F59" i="1"/>
  <c r="AO58" i="1"/>
  <c r="AN58" i="1"/>
  <c r="AM58" i="1"/>
  <c r="AL58" i="1"/>
  <c r="AI58" i="1"/>
  <c r="AE58" i="1"/>
  <c r="AD58" i="1"/>
  <c r="Z58" i="1"/>
  <c r="Y58" i="1"/>
  <c r="X58" i="1"/>
  <c r="W58" i="1"/>
  <c r="N58" i="1"/>
  <c r="P58" i="1"/>
  <c r="O58" i="1"/>
  <c r="F58" i="1"/>
  <c r="AO57" i="1"/>
  <c r="AN57" i="1"/>
  <c r="AM57" i="1"/>
  <c r="AL57" i="1"/>
  <c r="AH57" i="1"/>
  <c r="AE57" i="1"/>
  <c r="AD57" i="1"/>
  <c r="Z57" i="1"/>
  <c r="Y57" i="1"/>
  <c r="X57" i="1"/>
  <c r="W57" i="1"/>
  <c r="N57" i="1"/>
  <c r="P57" i="1"/>
  <c r="O57" i="1"/>
  <c r="F57" i="1"/>
  <c r="H59" i="1" l="1"/>
  <c r="H64" i="1"/>
  <c r="I57" i="1"/>
  <c r="I59" i="1"/>
  <c r="AG59" i="1"/>
  <c r="I60" i="1"/>
  <c r="AG60" i="1"/>
  <c r="I61" i="1"/>
  <c r="AG61" i="1"/>
  <c r="J57" i="1"/>
  <c r="R60" i="1"/>
  <c r="J61" i="1"/>
  <c r="J64" i="1"/>
  <c r="AH64" i="1"/>
  <c r="AI57" i="1"/>
  <c r="K59" i="1"/>
  <c r="AI64" i="1"/>
  <c r="H57" i="1"/>
  <c r="H61" i="1"/>
  <c r="AG57" i="1"/>
  <c r="AG64" i="1"/>
  <c r="R57" i="1"/>
  <c r="J59" i="1"/>
  <c r="R64" i="1"/>
  <c r="K57" i="1"/>
  <c r="C58" i="1"/>
  <c r="S58" i="1"/>
  <c r="C59" i="1"/>
  <c r="S59" i="1"/>
  <c r="AI59" i="1"/>
  <c r="S60" i="1"/>
  <c r="AI60" i="1"/>
  <c r="C64" i="1"/>
  <c r="K64" i="1"/>
  <c r="D57" i="1"/>
  <c r="T57" i="1"/>
  <c r="AB57" i="1"/>
  <c r="AJ57" i="1"/>
  <c r="D58" i="1"/>
  <c r="T58" i="1"/>
  <c r="AB58" i="1"/>
  <c r="AJ58" i="1"/>
  <c r="D59" i="1"/>
  <c r="T59" i="1"/>
  <c r="AB59" i="1"/>
  <c r="AJ59" i="1"/>
  <c r="D60" i="1"/>
  <c r="T60" i="1"/>
  <c r="AB60" i="1"/>
  <c r="AJ60" i="1"/>
  <c r="D61" i="1"/>
  <c r="T61" i="1"/>
  <c r="AB61" i="1"/>
  <c r="AJ61" i="1"/>
  <c r="D64" i="1"/>
  <c r="T64" i="1"/>
  <c r="AB64" i="1"/>
  <c r="J58" i="1"/>
  <c r="J60" i="1"/>
  <c r="S57" i="1"/>
  <c r="C60" i="1"/>
  <c r="K61" i="1"/>
  <c r="M57" i="1"/>
  <c r="M58" i="1"/>
  <c r="AC58" i="1"/>
  <c r="M59" i="1"/>
  <c r="AC59" i="1"/>
  <c r="E60" i="1"/>
  <c r="U60" i="1"/>
  <c r="AC60" i="1"/>
  <c r="E61" i="1"/>
  <c r="M61" i="1"/>
  <c r="U61" i="1"/>
  <c r="AC61" i="1"/>
  <c r="E64" i="1"/>
  <c r="M64" i="1"/>
  <c r="U64" i="1"/>
  <c r="AC64" i="1"/>
  <c r="H58" i="1"/>
  <c r="H60" i="1"/>
  <c r="I58" i="1"/>
  <c r="AG58" i="1"/>
  <c r="I64" i="1"/>
  <c r="R58" i="1"/>
  <c r="AH58" i="1"/>
  <c r="R59" i="1"/>
  <c r="R61" i="1"/>
  <c r="AH61" i="1"/>
  <c r="C57" i="1"/>
  <c r="K58" i="1"/>
  <c r="K60" i="1"/>
  <c r="C61" i="1"/>
  <c r="S61" i="1"/>
  <c r="S64" i="1"/>
  <c r="E57" i="1"/>
  <c r="U57" i="1"/>
  <c r="AC57" i="1"/>
  <c r="E58" i="1"/>
  <c r="U58" i="1"/>
  <c r="E59" i="1"/>
  <c r="U59" i="1"/>
  <c r="M60" i="1"/>
  <c r="L27" i="14" l="1"/>
  <c r="I26" i="14"/>
  <c r="Q26" i="14"/>
  <c r="Y26" i="14"/>
  <c r="AG26" i="14"/>
  <c r="AO26" i="14"/>
  <c r="AP27" i="14"/>
  <c r="F27" i="14" s="1"/>
  <c r="F32" i="14" s="1"/>
  <c r="AP26" i="14"/>
  <c r="K26" i="14" s="1"/>
  <c r="AP25" i="14"/>
  <c r="B26" i="14"/>
  <c r="AH25" i="14"/>
  <c r="AI25" i="14"/>
  <c r="G25" i="14"/>
  <c r="E25" i="14"/>
  <c r="Z25" i="14" s="1"/>
  <c r="G2" i="4"/>
  <c r="AL5" i="1"/>
  <c r="AM5" i="1"/>
  <c r="AN5" i="1"/>
  <c r="AO5" i="1"/>
  <c r="AL6" i="1"/>
  <c r="AM6" i="1"/>
  <c r="AN6" i="1"/>
  <c r="AO6" i="1"/>
  <c r="AL8" i="1"/>
  <c r="AM8" i="1"/>
  <c r="AN8" i="1"/>
  <c r="AO8" i="1"/>
  <c r="AL9" i="1"/>
  <c r="AM9" i="1"/>
  <c r="AN9" i="1"/>
  <c r="AO9" i="1"/>
  <c r="AL11" i="1"/>
  <c r="AM11" i="1"/>
  <c r="AN11" i="1"/>
  <c r="AO11" i="1"/>
  <c r="AL12" i="1"/>
  <c r="AM12" i="1"/>
  <c r="AN12" i="1"/>
  <c r="AO12" i="1"/>
  <c r="AL13" i="1"/>
  <c r="AM13" i="1"/>
  <c r="AN13" i="1"/>
  <c r="AO13" i="1"/>
  <c r="AL14" i="1"/>
  <c r="AM14" i="1"/>
  <c r="AN14" i="1"/>
  <c r="AO14" i="1"/>
  <c r="AL15" i="1"/>
  <c r="AM15" i="1"/>
  <c r="AN15" i="1"/>
  <c r="AO15" i="1"/>
  <c r="AL16" i="1"/>
  <c r="AM16" i="1"/>
  <c r="AN16" i="1"/>
  <c r="AO16" i="1"/>
  <c r="AL17" i="1"/>
  <c r="AM17" i="1"/>
  <c r="AN17" i="1"/>
  <c r="AO17" i="1"/>
  <c r="AL22" i="1"/>
  <c r="AM22" i="1"/>
  <c r="AN22" i="1"/>
  <c r="AO22" i="1"/>
  <c r="AL24" i="1"/>
  <c r="AM24" i="1"/>
  <c r="AN24" i="1"/>
  <c r="AO24" i="1"/>
  <c r="AL25" i="1"/>
  <c r="AM25" i="1"/>
  <c r="AN25" i="1"/>
  <c r="AO25" i="1"/>
  <c r="AL26" i="1"/>
  <c r="AM26" i="1"/>
  <c r="AN26" i="1"/>
  <c r="AO26" i="1"/>
  <c r="AL27" i="1"/>
  <c r="AM27" i="1"/>
  <c r="AN27" i="1"/>
  <c r="AO27" i="1"/>
  <c r="AL28" i="1"/>
  <c r="AM28" i="1"/>
  <c r="AN28" i="1"/>
  <c r="AO28" i="1"/>
  <c r="AL29" i="1"/>
  <c r="AM29" i="1"/>
  <c r="AN29" i="1"/>
  <c r="AO29" i="1"/>
  <c r="AL30" i="1"/>
  <c r="AM30" i="1"/>
  <c r="AN30" i="1"/>
  <c r="AO30" i="1"/>
  <c r="AL38" i="1"/>
  <c r="AM38" i="1"/>
  <c r="AN38" i="1"/>
  <c r="AO38" i="1"/>
  <c r="AL39" i="1"/>
  <c r="AM39" i="1"/>
  <c r="AN39" i="1"/>
  <c r="AO39" i="1"/>
  <c r="AL41" i="1"/>
  <c r="AM41" i="1"/>
  <c r="AN41" i="1"/>
  <c r="AO41" i="1"/>
  <c r="AL42" i="1"/>
  <c r="AM42" i="1"/>
  <c r="AN42" i="1"/>
  <c r="AO42" i="1"/>
  <c r="AL50" i="1"/>
  <c r="AM50" i="1"/>
  <c r="AN50" i="1"/>
  <c r="AO50" i="1"/>
  <c r="AL51" i="1"/>
  <c r="AM51" i="1"/>
  <c r="AN51" i="1"/>
  <c r="AO51" i="1"/>
  <c r="AL53" i="1"/>
  <c r="AM53" i="1"/>
  <c r="AN53" i="1"/>
  <c r="AO53" i="1"/>
  <c r="AL54" i="1"/>
  <c r="AM54" i="1"/>
  <c r="AN54" i="1"/>
  <c r="AO54" i="1"/>
  <c r="AL274" i="1"/>
  <c r="AM274" i="1"/>
  <c r="AN274" i="1"/>
  <c r="AO274" i="1"/>
  <c r="AL275" i="1"/>
  <c r="AM275" i="1"/>
  <c r="AN275" i="1"/>
  <c r="AO275" i="1"/>
  <c r="AL276" i="1"/>
  <c r="AM276" i="1"/>
  <c r="AN276" i="1"/>
  <c r="AO276" i="1"/>
  <c r="AL277" i="1"/>
  <c r="AM277" i="1"/>
  <c r="AN277" i="1"/>
  <c r="AO277" i="1"/>
  <c r="AL278" i="1"/>
  <c r="AM278" i="1"/>
  <c r="AN278" i="1"/>
  <c r="AO278" i="1"/>
  <c r="AL279" i="1"/>
  <c r="AM279" i="1"/>
  <c r="AN279" i="1"/>
  <c r="AO279" i="1"/>
  <c r="AL280" i="1"/>
  <c r="AM280" i="1"/>
  <c r="AN280" i="1"/>
  <c r="AO280" i="1"/>
  <c r="AL281" i="1"/>
  <c r="AM281" i="1"/>
  <c r="AN281" i="1"/>
  <c r="AO281" i="1"/>
  <c r="AL282" i="1"/>
  <c r="AM282" i="1"/>
  <c r="AN282" i="1"/>
  <c r="AO282" i="1"/>
  <c r="AL283" i="1"/>
  <c r="AM283" i="1"/>
  <c r="AN283" i="1"/>
  <c r="AO283" i="1"/>
  <c r="AL285" i="1"/>
  <c r="AM285" i="1"/>
  <c r="AN285" i="1"/>
  <c r="AO285" i="1"/>
  <c r="AL286" i="1"/>
  <c r="AM286" i="1"/>
  <c r="AN286" i="1"/>
  <c r="AO286" i="1"/>
  <c r="AL287" i="1"/>
  <c r="AM287" i="1"/>
  <c r="AN287" i="1"/>
  <c r="AO287" i="1"/>
  <c r="AL288" i="1"/>
  <c r="AM288" i="1"/>
  <c r="AN288" i="1"/>
  <c r="AO288" i="1"/>
  <c r="AL289" i="1"/>
  <c r="AM289" i="1"/>
  <c r="AN289" i="1"/>
  <c r="AO289" i="1"/>
  <c r="AL290" i="1"/>
  <c r="AM290" i="1"/>
  <c r="AN290" i="1"/>
  <c r="AO290" i="1"/>
  <c r="AL291" i="1"/>
  <c r="AM291" i="1"/>
  <c r="AN291" i="1"/>
  <c r="AO291" i="1"/>
  <c r="AL292" i="1"/>
  <c r="AM292" i="1"/>
  <c r="AN292" i="1"/>
  <c r="AO292" i="1"/>
  <c r="AL293" i="1"/>
  <c r="AM293" i="1"/>
  <c r="AN293" i="1"/>
  <c r="AO293" i="1"/>
  <c r="AL294" i="1"/>
  <c r="AM294" i="1"/>
  <c r="AN294" i="1"/>
  <c r="AO294" i="1"/>
  <c r="AL72" i="1"/>
  <c r="AM72" i="1"/>
  <c r="AN72" i="1"/>
  <c r="AO72" i="1"/>
  <c r="AL73" i="1"/>
  <c r="AM73" i="1"/>
  <c r="AN73" i="1"/>
  <c r="AO73" i="1"/>
  <c r="AL74" i="1"/>
  <c r="AM74" i="1"/>
  <c r="AN74" i="1"/>
  <c r="AO74" i="1"/>
  <c r="AL75" i="1"/>
  <c r="AM75" i="1"/>
  <c r="AN75" i="1"/>
  <c r="AO75" i="1"/>
  <c r="AL76" i="1"/>
  <c r="AM76" i="1"/>
  <c r="AN76" i="1"/>
  <c r="AO76" i="1"/>
  <c r="AL77" i="1"/>
  <c r="AM77" i="1"/>
  <c r="AN77" i="1"/>
  <c r="AO77" i="1"/>
  <c r="AL78" i="1"/>
  <c r="AM78" i="1"/>
  <c r="AN78" i="1"/>
  <c r="AO78" i="1"/>
  <c r="AL79" i="1"/>
  <c r="AM79" i="1"/>
  <c r="AN79" i="1"/>
  <c r="AO79" i="1"/>
  <c r="AL80" i="1"/>
  <c r="AM80" i="1"/>
  <c r="AN80" i="1"/>
  <c r="AO80" i="1"/>
  <c r="AL81" i="1"/>
  <c r="AM81" i="1"/>
  <c r="AN81" i="1"/>
  <c r="AO81" i="1"/>
  <c r="AL83" i="1"/>
  <c r="AM83" i="1"/>
  <c r="AN83" i="1"/>
  <c r="AO83" i="1"/>
  <c r="AL84" i="1"/>
  <c r="AM84" i="1"/>
  <c r="AN84" i="1"/>
  <c r="AO84" i="1"/>
  <c r="AL85" i="1"/>
  <c r="AM85" i="1"/>
  <c r="AN85" i="1"/>
  <c r="AO85" i="1"/>
  <c r="AL86" i="1"/>
  <c r="AM86" i="1"/>
  <c r="AN86" i="1"/>
  <c r="AO86" i="1"/>
  <c r="AL88" i="1"/>
  <c r="AM88" i="1"/>
  <c r="AN88" i="1"/>
  <c r="AO88" i="1"/>
  <c r="AL89" i="1"/>
  <c r="AM89" i="1"/>
  <c r="AN89" i="1"/>
  <c r="AO89" i="1"/>
  <c r="AL90" i="1"/>
  <c r="AM90" i="1"/>
  <c r="AN90" i="1"/>
  <c r="AO90" i="1"/>
  <c r="AL91" i="1"/>
  <c r="AM91" i="1"/>
  <c r="AN91" i="1"/>
  <c r="AO91" i="1"/>
  <c r="AL92" i="1"/>
  <c r="AM92" i="1"/>
  <c r="AN92" i="1"/>
  <c r="AO92" i="1"/>
  <c r="AL93" i="1"/>
  <c r="AM93" i="1"/>
  <c r="AN93" i="1"/>
  <c r="AO93" i="1"/>
  <c r="AL97" i="1"/>
  <c r="AM97" i="1"/>
  <c r="AN97" i="1"/>
  <c r="AO97" i="1"/>
  <c r="AL98" i="1"/>
  <c r="AM98" i="1"/>
  <c r="AN98" i="1"/>
  <c r="AO98" i="1"/>
  <c r="AL101" i="1"/>
  <c r="AM101" i="1"/>
  <c r="AN101" i="1"/>
  <c r="AO101" i="1"/>
  <c r="AL102" i="1"/>
  <c r="AM102" i="1"/>
  <c r="AN102" i="1"/>
  <c r="AO102" i="1"/>
  <c r="AL103" i="1"/>
  <c r="AM103" i="1"/>
  <c r="AN103" i="1"/>
  <c r="AO103" i="1"/>
  <c r="AL104" i="1"/>
  <c r="AM104" i="1"/>
  <c r="AN104" i="1"/>
  <c r="AO104" i="1"/>
  <c r="AL105" i="1"/>
  <c r="AM105" i="1"/>
  <c r="AN105" i="1"/>
  <c r="AO105" i="1"/>
  <c r="AL107" i="1"/>
  <c r="AM107" i="1"/>
  <c r="AN107" i="1"/>
  <c r="AO107" i="1"/>
  <c r="AL122" i="1"/>
  <c r="AM122" i="1"/>
  <c r="AN122" i="1"/>
  <c r="AO122" i="1"/>
  <c r="AL123" i="1"/>
  <c r="AM123" i="1"/>
  <c r="AN123" i="1"/>
  <c r="AO123" i="1"/>
  <c r="AL124" i="1"/>
  <c r="AM124" i="1"/>
  <c r="AN124" i="1"/>
  <c r="AO124" i="1"/>
  <c r="AL125" i="1"/>
  <c r="AM125" i="1"/>
  <c r="AN125" i="1"/>
  <c r="AO125" i="1"/>
  <c r="AL126" i="1"/>
  <c r="AM126" i="1"/>
  <c r="AN126" i="1"/>
  <c r="AO126" i="1"/>
  <c r="AL127" i="1"/>
  <c r="AM127" i="1"/>
  <c r="AN127" i="1"/>
  <c r="AO127" i="1"/>
  <c r="AL128" i="1"/>
  <c r="AM128" i="1"/>
  <c r="AN128" i="1"/>
  <c r="AO128" i="1"/>
  <c r="AL129" i="1"/>
  <c r="AM129" i="1"/>
  <c r="AN129" i="1"/>
  <c r="AO129" i="1"/>
  <c r="AL130" i="1"/>
  <c r="AM130" i="1"/>
  <c r="AN130" i="1"/>
  <c r="AO130" i="1"/>
  <c r="AL131" i="1"/>
  <c r="AM131" i="1"/>
  <c r="AN131" i="1"/>
  <c r="AO131" i="1"/>
  <c r="AL134" i="1"/>
  <c r="AM134" i="1"/>
  <c r="AN134" i="1"/>
  <c r="AO134" i="1"/>
  <c r="AL135" i="1"/>
  <c r="AM135" i="1"/>
  <c r="AN135" i="1"/>
  <c r="AO135" i="1"/>
  <c r="AL136" i="1"/>
  <c r="AM136" i="1"/>
  <c r="AN136" i="1"/>
  <c r="AO136" i="1"/>
  <c r="AL137" i="1"/>
  <c r="AM137" i="1"/>
  <c r="AN137" i="1"/>
  <c r="AO137" i="1"/>
  <c r="AL138" i="1"/>
  <c r="AM138" i="1"/>
  <c r="AN138" i="1"/>
  <c r="AO138" i="1"/>
  <c r="AL139" i="1"/>
  <c r="AM139" i="1"/>
  <c r="AN139" i="1"/>
  <c r="AO139" i="1"/>
  <c r="AL140" i="1"/>
  <c r="AM140" i="1"/>
  <c r="AN140" i="1"/>
  <c r="AO140" i="1"/>
  <c r="AL141" i="1"/>
  <c r="AM141" i="1"/>
  <c r="AN141" i="1"/>
  <c r="AO141" i="1"/>
  <c r="AL142" i="1"/>
  <c r="AM142" i="1"/>
  <c r="AN142" i="1"/>
  <c r="AO142" i="1"/>
  <c r="AL143" i="1"/>
  <c r="AM143" i="1"/>
  <c r="AN143" i="1"/>
  <c r="AO143" i="1"/>
  <c r="AL147" i="1"/>
  <c r="AM147" i="1"/>
  <c r="AN147" i="1"/>
  <c r="AO147" i="1"/>
  <c r="AL148" i="1"/>
  <c r="AM148" i="1"/>
  <c r="AN148" i="1"/>
  <c r="AO148" i="1"/>
  <c r="AL149" i="1"/>
  <c r="AM149" i="1"/>
  <c r="AN149" i="1"/>
  <c r="AO149" i="1"/>
  <c r="AL151" i="1"/>
  <c r="AM151" i="1"/>
  <c r="AN151" i="1"/>
  <c r="AO151" i="1"/>
  <c r="AL152" i="1"/>
  <c r="AM152" i="1"/>
  <c r="AN152" i="1"/>
  <c r="AO152" i="1"/>
  <c r="AL153" i="1"/>
  <c r="AM153" i="1"/>
  <c r="AN153" i="1"/>
  <c r="AO153" i="1"/>
  <c r="AL154" i="1"/>
  <c r="AM154" i="1"/>
  <c r="AN154" i="1"/>
  <c r="AO154" i="1"/>
  <c r="AL155" i="1"/>
  <c r="AM155" i="1"/>
  <c r="AN155" i="1"/>
  <c r="AO155" i="1"/>
  <c r="AL156" i="1"/>
  <c r="AM156" i="1"/>
  <c r="AN156" i="1"/>
  <c r="AO156" i="1"/>
  <c r="AL157" i="1"/>
  <c r="AM157" i="1"/>
  <c r="AN157" i="1"/>
  <c r="AO157" i="1"/>
  <c r="AL158" i="1"/>
  <c r="AM158" i="1"/>
  <c r="AN158" i="1"/>
  <c r="AO158" i="1"/>
  <c r="AL159" i="1"/>
  <c r="AM159" i="1"/>
  <c r="AN159" i="1"/>
  <c r="AO159" i="1"/>
  <c r="AL174" i="1"/>
  <c r="AM174" i="1"/>
  <c r="AN174" i="1"/>
  <c r="AO174" i="1"/>
  <c r="AL175" i="1"/>
  <c r="AM175" i="1"/>
  <c r="AN175" i="1"/>
  <c r="AO175" i="1"/>
  <c r="AL176" i="1"/>
  <c r="AM176" i="1"/>
  <c r="AN176" i="1"/>
  <c r="AO176" i="1"/>
  <c r="AL177" i="1"/>
  <c r="AM177" i="1"/>
  <c r="AN177" i="1"/>
  <c r="AO177" i="1"/>
  <c r="AL178" i="1"/>
  <c r="AM178" i="1"/>
  <c r="AN178" i="1"/>
  <c r="AO178" i="1"/>
  <c r="AL179" i="1"/>
  <c r="AM179" i="1"/>
  <c r="AN179" i="1"/>
  <c r="AO179" i="1"/>
  <c r="AL180" i="1"/>
  <c r="AM180" i="1"/>
  <c r="AN180" i="1"/>
  <c r="AO180" i="1"/>
  <c r="AL181" i="1"/>
  <c r="AM181" i="1"/>
  <c r="AN181" i="1"/>
  <c r="AO181" i="1"/>
  <c r="AL182" i="1"/>
  <c r="AM182" i="1"/>
  <c r="AN182" i="1"/>
  <c r="AO182" i="1"/>
  <c r="AL183" i="1"/>
  <c r="AM183" i="1"/>
  <c r="AN183" i="1"/>
  <c r="AO183" i="1"/>
  <c r="AL184" i="1"/>
  <c r="AM184" i="1"/>
  <c r="AN184" i="1"/>
  <c r="AO184" i="1"/>
  <c r="AL186" i="1"/>
  <c r="AM186" i="1"/>
  <c r="AN186" i="1"/>
  <c r="AO186" i="1"/>
  <c r="AL192" i="1"/>
  <c r="AM192" i="1"/>
  <c r="AN192" i="1"/>
  <c r="AO192" i="1"/>
  <c r="AL193" i="1"/>
  <c r="AM193" i="1"/>
  <c r="AN193" i="1"/>
  <c r="AO193" i="1"/>
  <c r="AL196" i="1"/>
  <c r="AM196" i="1"/>
  <c r="AN196" i="1"/>
  <c r="AO196" i="1"/>
  <c r="AL198" i="1"/>
  <c r="AM198" i="1"/>
  <c r="AN198" i="1"/>
  <c r="AO198" i="1"/>
  <c r="AL199" i="1"/>
  <c r="AM199" i="1"/>
  <c r="AN199" i="1"/>
  <c r="AO199" i="1"/>
  <c r="AL200" i="1"/>
  <c r="AM200" i="1"/>
  <c r="AN200" i="1"/>
  <c r="AO200" i="1"/>
  <c r="AL201" i="1"/>
  <c r="AM201" i="1"/>
  <c r="AN201" i="1"/>
  <c r="AO201" i="1"/>
  <c r="AL203" i="1"/>
  <c r="AM203" i="1"/>
  <c r="AN203" i="1"/>
  <c r="AO203" i="1"/>
  <c r="AL204" i="1"/>
  <c r="AM204" i="1"/>
  <c r="AN204" i="1"/>
  <c r="AO204" i="1"/>
  <c r="AL205" i="1"/>
  <c r="AM205" i="1"/>
  <c r="AN205" i="1"/>
  <c r="AO205" i="1"/>
  <c r="AL206" i="1"/>
  <c r="AM206" i="1"/>
  <c r="AN206" i="1"/>
  <c r="AO206" i="1"/>
  <c r="AL207" i="1"/>
  <c r="AM207" i="1"/>
  <c r="AN207" i="1"/>
  <c r="AO207" i="1"/>
  <c r="AL208" i="1"/>
  <c r="AM208" i="1"/>
  <c r="AN208" i="1"/>
  <c r="AO208" i="1"/>
  <c r="AL209" i="1"/>
  <c r="AM209" i="1"/>
  <c r="AN209" i="1"/>
  <c r="AO209" i="1"/>
  <c r="AL210" i="1"/>
  <c r="AM210" i="1"/>
  <c r="AN210" i="1"/>
  <c r="AO210" i="1"/>
  <c r="AL211" i="1"/>
  <c r="AM211" i="1"/>
  <c r="AN211" i="1"/>
  <c r="AO211" i="1"/>
  <c r="AL212" i="1"/>
  <c r="AM212" i="1"/>
  <c r="AN212" i="1"/>
  <c r="AO212" i="1"/>
  <c r="AL214" i="1"/>
  <c r="AM214" i="1"/>
  <c r="AN214" i="1"/>
  <c r="AO214" i="1"/>
  <c r="AL215" i="1"/>
  <c r="AM215" i="1"/>
  <c r="AN215" i="1"/>
  <c r="AO215" i="1"/>
  <c r="AL216" i="1"/>
  <c r="AM216" i="1"/>
  <c r="AN216" i="1"/>
  <c r="AO216" i="1"/>
  <c r="AL217" i="1"/>
  <c r="AM217" i="1"/>
  <c r="AN217" i="1"/>
  <c r="AO217" i="1"/>
  <c r="AL218" i="1"/>
  <c r="AM218" i="1"/>
  <c r="AN218" i="1"/>
  <c r="AO218" i="1"/>
  <c r="AL219" i="1"/>
  <c r="AM219" i="1"/>
  <c r="AN219" i="1"/>
  <c r="AO219" i="1"/>
  <c r="AL220" i="1"/>
  <c r="AM220" i="1"/>
  <c r="AN220" i="1"/>
  <c r="AO220" i="1"/>
  <c r="AL221" i="1"/>
  <c r="AM221" i="1"/>
  <c r="AN221" i="1"/>
  <c r="AO221" i="1"/>
  <c r="AL222" i="1"/>
  <c r="AM222" i="1"/>
  <c r="AN222" i="1"/>
  <c r="AO222" i="1"/>
  <c r="AL223" i="1"/>
  <c r="AM223" i="1"/>
  <c r="AN223" i="1"/>
  <c r="AO223" i="1"/>
  <c r="AL224" i="1"/>
  <c r="AM224" i="1"/>
  <c r="AN224" i="1"/>
  <c r="AO224" i="1"/>
  <c r="AL225" i="1"/>
  <c r="AM225" i="1"/>
  <c r="AN225" i="1"/>
  <c r="AO225" i="1"/>
  <c r="AL226" i="1"/>
  <c r="AM226" i="1"/>
  <c r="AN226" i="1"/>
  <c r="AO226" i="1"/>
  <c r="AL227" i="1"/>
  <c r="AM227" i="1"/>
  <c r="AN227" i="1"/>
  <c r="AO227" i="1"/>
  <c r="AL228" i="1"/>
  <c r="AM228" i="1"/>
  <c r="AN228" i="1"/>
  <c r="AO228" i="1"/>
  <c r="AL229" i="1"/>
  <c r="AM229" i="1"/>
  <c r="AN229" i="1"/>
  <c r="AO229" i="1"/>
  <c r="AL230" i="1"/>
  <c r="AM230" i="1"/>
  <c r="AN230" i="1"/>
  <c r="AO230" i="1"/>
  <c r="AL231" i="1"/>
  <c r="AM231" i="1"/>
  <c r="AN231" i="1"/>
  <c r="AO231" i="1"/>
  <c r="AL232" i="1"/>
  <c r="AM232" i="1"/>
  <c r="AN232" i="1"/>
  <c r="AO232" i="1"/>
  <c r="AL233" i="1"/>
  <c r="AM233" i="1"/>
  <c r="AN233" i="1"/>
  <c r="AO233" i="1"/>
  <c r="AL234" i="1"/>
  <c r="AM234" i="1"/>
  <c r="AN234" i="1"/>
  <c r="AO234" i="1"/>
  <c r="AL235" i="1"/>
  <c r="AM235" i="1"/>
  <c r="AN235" i="1"/>
  <c r="AO235" i="1"/>
  <c r="AL236" i="1"/>
  <c r="AM236" i="1"/>
  <c r="AN236" i="1"/>
  <c r="AO236" i="1"/>
  <c r="AL239" i="1"/>
  <c r="AM239" i="1"/>
  <c r="AN239" i="1"/>
  <c r="AO239" i="1"/>
  <c r="AL240" i="1"/>
  <c r="AM240" i="1"/>
  <c r="AN240" i="1"/>
  <c r="AO240" i="1"/>
  <c r="AL241" i="1"/>
  <c r="AM241" i="1"/>
  <c r="AN241" i="1"/>
  <c r="AO241" i="1"/>
  <c r="AL242" i="1"/>
  <c r="AM242" i="1"/>
  <c r="AN242" i="1"/>
  <c r="AO242" i="1"/>
  <c r="AL243" i="1"/>
  <c r="AM243" i="1"/>
  <c r="AN243" i="1"/>
  <c r="AO243" i="1"/>
  <c r="AL244" i="1"/>
  <c r="AM244" i="1"/>
  <c r="AN244" i="1"/>
  <c r="AO244" i="1"/>
  <c r="AL245" i="1"/>
  <c r="AM245" i="1"/>
  <c r="AN245" i="1"/>
  <c r="AO245" i="1"/>
  <c r="AL246" i="1"/>
  <c r="AM246" i="1"/>
  <c r="AN246" i="1"/>
  <c r="AO246" i="1"/>
  <c r="AL247" i="1"/>
  <c r="AM247" i="1"/>
  <c r="AN247" i="1"/>
  <c r="AO247" i="1"/>
  <c r="AL248" i="1"/>
  <c r="AM248" i="1"/>
  <c r="AN248" i="1"/>
  <c r="AO248" i="1"/>
  <c r="AL251" i="1"/>
  <c r="AM251" i="1"/>
  <c r="AN251" i="1"/>
  <c r="AO251" i="1"/>
  <c r="AL252" i="1"/>
  <c r="AM252" i="1"/>
  <c r="AN252" i="1"/>
  <c r="AO252" i="1"/>
  <c r="AL253" i="1"/>
  <c r="AM253" i="1"/>
  <c r="AN253" i="1"/>
  <c r="AO253" i="1"/>
  <c r="AL254" i="1"/>
  <c r="AM254" i="1"/>
  <c r="AN254" i="1"/>
  <c r="AO254" i="1"/>
  <c r="AL255" i="1"/>
  <c r="AM255" i="1"/>
  <c r="AN255" i="1"/>
  <c r="AO255" i="1"/>
  <c r="AL256" i="1"/>
  <c r="AM256" i="1"/>
  <c r="AN256" i="1"/>
  <c r="AO256" i="1"/>
  <c r="AL257" i="1"/>
  <c r="AM257" i="1"/>
  <c r="AN257" i="1"/>
  <c r="AO257" i="1"/>
  <c r="AL258" i="1"/>
  <c r="AM258" i="1"/>
  <c r="AN258" i="1"/>
  <c r="AO258" i="1"/>
  <c r="AL259" i="1"/>
  <c r="AM259" i="1"/>
  <c r="AN259" i="1"/>
  <c r="AO259" i="1"/>
  <c r="AM4" i="1"/>
  <c r="AN4" i="1"/>
  <c r="AO4" i="1"/>
  <c r="AL4" i="1"/>
  <c r="AG5" i="1"/>
  <c r="AH5" i="1"/>
  <c r="AI5" i="1"/>
  <c r="AJ5" i="1"/>
  <c r="AG6" i="1"/>
  <c r="AH6" i="1"/>
  <c r="AI6" i="1"/>
  <c r="AJ6" i="1"/>
  <c r="AG8" i="1"/>
  <c r="AH8" i="1"/>
  <c r="AI8" i="1"/>
  <c r="AJ8" i="1"/>
  <c r="AG9" i="1"/>
  <c r="AH9" i="1"/>
  <c r="AI9" i="1"/>
  <c r="AJ9" i="1"/>
  <c r="AG11" i="1"/>
  <c r="AH11" i="1"/>
  <c r="AI11" i="1"/>
  <c r="AJ11" i="1"/>
  <c r="AG12" i="1"/>
  <c r="AH12" i="1"/>
  <c r="AI12" i="1"/>
  <c r="AJ12" i="1"/>
  <c r="AG13" i="1"/>
  <c r="AH13" i="1"/>
  <c r="AI13" i="1"/>
  <c r="AJ13" i="1"/>
  <c r="AG14" i="1"/>
  <c r="AH14" i="1"/>
  <c r="AI14" i="1"/>
  <c r="AJ14" i="1"/>
  <c r="AG15" i="1"/>
  <c r="AH15" i="1"/>
  <c r="AI15" i="1"/>
  <c r="AJ15" i="1"/>
  <c r="AG16" i="1"/>
  <c r="AH16" i="1"/>
  <c r="AI16" i="1"/>
  <c r="AJ16" i="1"/>
  <c r="AG17" i="1"/>
  <c r="AH17" i="1"/>
  <c r="AI17" i="1"/>
  <c r="AJ17" i="1"/>
  <c r="AG22" i="1"/>
  <c r="AH22" i="1"/>
  <c r="AI22" i="1"/>
  <c r="AJ22" i="1"/>
  <c r="AG24" i="1"/>
  <c r="AH24" i="1"/>
  <c r="AI24" i="1"/>
  <c r="AJ24" i="1"/>
  <c r="AG25" i="1"/>
  <c r="AH25" i="1"/>
  <c r="AI25" i="1"/>
  <c r="AJ25" i="1"/>
  <c r="AG26" i="1"/>
  <c r="AH26" i="1"/>
  <c r="AI26" i="1"/>
  <c r="AJ26" i="1"/>
  <c r="AG27" i="1"/>
  <c r="AH27" i="1"/>
  <c r="AI27" i="1"/>
  <c r="AJ27" i="1"/>
  <c r="AG28" i="1"/>
  <c r="AH28" i="1"/>
  <c r="AI28" i="1"/>
  <c r="AJ28" i="1"/>
  <c r="AG29" i="1"/>
  <c r="AH29" i="1"/>
  <c r="AI29" i="1"/>
  <c r="AJ29" i="1"/>
  <c r="AG30" i="1"/>
  <c r="AH30" i="1"/>
  <c r="AI30" i="1"/>
  <c r="AJ30" i="1"/>
  <c r="AG38" i="1"/>
  <c r="AH38" i="1"/>
  <c r="AI38" i="1"/>
  <c r="AJ38" i="1"/>
  <c r="AG39" i="1"/>
  <c r="AH39" i="1"/>
  <c r="AI39" i="1"/>
  <c r="AJ39" i="1"/>
  <c r="AG41" i="1"/>
  <c r="AH41" i="1"/>
  <c r="AI41" i="1"/>
  <c r="AJ41" i="1"/>
  <c r="AG42" i="1"/>
  <c r="AH42" i="1"/>
  <c r="AI42" i="1"/>
  <c r="AJ42" i="1"/>
  <c r="AG50" i="1"/>
  <c r="AH50" i="1"/>
  <c r="AI50" i="1"/>
  <c r="AJ50" i="1"/>
  <c r="AG51" i="1"/>
  <c r="AH51" i="1"/>
  <c r="AI51" i="1"/>
  <c r="AJ51" i="1"/>
  <c r="AG53" i="1"/>
  <c r="AH53" i="1"/>
  <c r="AI53" i="1"/>
  <c r="AJ53" i="1"/>
  <c r="AG54" i="1"/>
  <c r="AH54" i="1"/>
  <c r="AI54" i="1"/>
  <c r="AJ54" i="1"/>
  <c r="AG274" i="1"/>
  <c r="AH274" i="1"/>
  <c r="AI274" i="1"/>
  <c r="AJ274" i="1"/>
  <c r="AG275" i="1"/>
  <c r="AH275" i="1"/>
  <c r="AI275" i="1"/>
  <c r="AJ275" i="1"/>
  <c r="AG276" i="1"/>
  <c r="AH276" i="1"/>
  <c r="AI276" i="1"/>
  <c r="AJ276" i="1"/>
  <c r="AG277" i="1"/>
  <c r="AH277" i="1"/>
  <c r="AI277" i="1"/>
  <c r="AJ277" i="1"/>
  <c r="AG278" i="1"/>
  <c r="AH278" i="1"/>
  <c r="AI278" i="1"/>
  <c r="AJ278" i="1"/>
  <c r="AG279" i="1"/>
  <c r="AH279" i="1"/>
  <c r="AI279" i="1"/>
  <c r="AJ279" i="1"/>
  <c r="AG280" i="1"/>
  <c r="AH280" i="1"/>
  <c r="AI280" i="1"/>
  <c r="AJ280" i="1"/>
  <c r="AG281" i="1"/>
  <c r="AH281" i="1"/>
  <c r="AI281" i="1"/>
  <c r="AJ281" i="1"/>
  <c r="AG282" i="1"/>
  <c r="AH282" i="1"/>
  <c r="AI282" i="1"/>
  <c r="AJ282" i="1"/>
  <c r="AG283" i="1"/>
  <c r="AH283" i="1"/>
  <c r="AI283" i="1"/>
  <c r="AJ283" i="1"/>
  <c r="AG285" i="1"/>
  <c r="AH285" i="1"/>
  <c r="AI285" i="1"/>
  <c r="AJ285" i="1"/>
  <c r="AG286" i="1"/>
  <c r="AH286" i="1"/>
  <c r="AI286" i="1"/>
  <c r="AJ286" i="1"/>
  <c r="AG287" i="1"/>
  <c r="AH287" i="1"/>
  <c r="AI287" i="1"/>
  <c r="AJ287" i="1"/>
  <c r="AG288" i="1"/>
  <c r="AH288" i="1"/>
  <c r="AI288" i="1"/>
  <c r="AJ288" i="1"/>
  <c r="AG289" i="1"/>
  <c r="AH289" i="1"/>
  <c r="AI289" i="1"/>
  <c r="AJ289" i="1"/>
  <c r="AG290" i="1"/>
  <c r="AH290" i="1"/>
  <c r="AI290" i="1"/>
  <c r="AJ290" i="1"/>
  <c r="AG291" i="1"/>
  <c r="AH291" i="1"/>
  <c r="AI291" i="1"/>
  <c r="AJ291" i="1"/>
  <c r="AG292" i="1"/>
  <c r="AH292" i="1"/>
  <c r="AI292" i="1"/>
  <c r="AJ292" i="1"/>
  <c r="AG293" i="1"/>
  <c r="AH293" i="1"/>
  <c r="AI293" i="1"/>
  <c r="AJ293" i="1"/>
  <c r="AG294" i="1"/>
  <c r="AH294" i="1"/>
  <c r="AI294" i="1"/>
  <c r="AJ294" i="1"/>
  <c r="AG72" i="1"/>
  <c r="AH72" i="1"/>
  <c r="AI72" i="1"/>
  <c r="AJ72" i="1"/>
  <c r="AG73" i="1"/>
  <c r="AH73" i="1"/>
  <c r="AI73" i="1"/>
  <c r="AJ73" i="1"/>
  <c r="AG74" i="1"/>
  <c r="AH74" i="1"/>
  <c r="AI74" i="1"/>
  <c r="AJ74" i="1"/>
  <c r="AG75" i="1"/>
  <c r="AH75" i="1"/>
  <c r="AI75" i="1"/>
  <c r="AJ75" i="1"/>
  <c r="AG76" i="1"/>
  <c r="AH76" i="1"/>
  <c r="AI76" i="1"/>
  <c r="AJ76" i="1"/>
  <c r="AG77" i="1"/>
  <c r="AH77" i="1"/>
  <c r="AI77" i="1"/>
  <c r="AJ77" i="1"/>
  <c r="AG78" i="1"/>
  <c r="AH78" i="1"/>
  <c r="AI78" i="1"/>
  <c r="AJ78" i="1"/>
  <c r="AG79" i="1"/>
  <c r="AH79" i="1"/>
  <c r="AI79" i="1"/>
  <c r="AJ79" i="1"/>
  <c r="AG80" i="1"/>
  <c r="AH80" i="1"/>
  <c r="AI80" i="1"/>
  <c r="AJ80" i="1"/>
  <c r="AG81" i="1"/>
  <c r="AH81" i="1"/>
  <c r="AI81" i="1"/>
  <c r="AJ81" i="1"/>
  <c r="AG83" i="1"/>
  <c r="AH83" i="1"/>
  <c r="AI83" i="1"/>
  <c r="AJ83" i="1"/>
  <c r="AG84" i="1"/>
  <c r="AH84" i="1"/>
  <c r="AI84" i="1"/>
  <c r="AJ84" i="1"/>
  <c r="AG85" i="1"/>
  <c r="AH85" i="1"/>
  <c r="AI85" i="1"/>
  <c r="AJ85" i="1"/>
  <c r="AG86" i="1"/>
  <c r="AH86" i="1"/>
  <c r="AI86" i="1"/>
  <c r="AJ86" i="1"/>
  <c r="AG88" i="1"/>
  <c r="AH88" i="1"/>
  <c r="AI88" i="1"/>
  <c r="AJ88" i="1"/>
  <c r="AG89" i="1"/>
  <c r="AH89" i="1"/>
  <c r="AI89" i="1"/>
  <c r="AJ89" i="1"/>
  <c r="AG90" i="1"/>
  <c r="AH90" i="1"/>
  <c r="AI90" i="1"/>
  <c r="AJ90" i="1"/>
  <c r="AG91" i="1"/>
  <c r="AH91" i="1"/>
  <c r="AI91" i="1"/>
  <c r="AJ91" i="1"/>
  <c r="AG92" i="1"/>
  <c r="AH92" i="1"/>
  <c r="AI92" i="1"/>
  <c r="AJ92" i="1"/>
  <c r="AG93" i="1"/>
  <c r="AH93" i="1"/>
  <c r="AI93" i="1"/>
  <c r="AJ93" i="1"/>
  <c r="AG97" i="1"/>
  <c r="AH97" i="1"/>
  <c r="AI97" i="1"/>
  <c r="AJ97" i="1"/>
  <c r="AG98" i="1"/>
  <c r="AH98" i="1"/>
  <c r="AI98" i="1"/>
  <c r="AJ98" i="1"/>
  <c r="AG101" i="1"/>
  <c r="AH101" i="1"/>
  <c r="AI101" i="1"/>
  <c r="AJ101" i="1"/>
  <c r="AG102" i="1"/>
  <c r="AH102" i="1"/>
  <c r="AI102" i="1"/>
  <c r="AJ102" i="1"/>
  <c r="AG103" i="1"/>
  <c r="AH103" i="1"/>
  <c r="AI103" i="1"/>
  <c r="AJ103" i="1"/>
  <c r="AG104" i="1"/>
  <c r="AH104" i="1"/>
  <c r="AI104" i="1"/>
  <c r="AJ104" i="1"/>
  <c r="AG105" i="1"/>
  <c r="AH105" i="1"/>
  <c r="AI105" i="1"/>
  <c r="AJ105" i="1"/>
  <c r="AG107" i="1"/>
  <c r="AH107" i="1"/>
  <c r="AI107" i="1"/>
  <c r="AJ107" i="1"/>
  <c r="AG122" i="1"/>
  <c r="AH122" i="1"/>
  <c r="AI122" i="1"/>
  <c r="AJ122" i="1"/>
  <c r="AG123" i="1"/>
  <c r="AH123" i="1"/>
  <c r="AI123" i="1"/>
  <c r="AJ123" i="1"/>
  <c r="AG124" i="1"/>
  <c r="AH124" i="1"/>
  <c r="AI124" i="1"/>
  <c r="AJ124" i="1"/>
  <c r="AG125" i="1"/>
  <c r="AH125" i="1"/>
  <c r="AI125" i="1"/>
  <c r="AJ125" i="1"/>
  <c r="AG126" i="1"/>
  <c r="AH126" i="1"/>
  <c r="AI126" i="1"/>
  <c r="AJ126" i="1"/>
  <c r="AG127" i="1"/>
  <c r="AH127" i="1"/>
  <c r="AI127" i="1"/>
  <c r="AJ127" i="1"/>
  <c r="AG128" i="1"/>
  <c r="AH128" i="1"/>
  <c r="AI128" i="1"/>
  <c r="AJ128" i="1"/>
  <c r="AG129" i="1"/>
  <c r="AH129" i="1"/>
  <c r="AI129" i="1"/>
  <c r="AJ129" i="1"/>
  <c r="AG130" i="1"/>
  <c r="AH130" i="1"/>
  <c r="AI130" i="1"/>
  <c r="AJ130" i="1"/>
  <c r="AG131" i="1"/>
  <c r="AH131" i="1"/>
  <c r="AI131" i="1"/>
  <c r="AJ131" i="1"/>
  <c r="AG134" i="1"/>
  <c r="AH134" i="1"/>
  <c r="AI134" i="1"/>
  <c r="AJ134" i="1"/>
  <c r="AG135" i="1"/>
  <c r="AH135" i="1"/>
  <c r="AI135" i="1"/>
  <c r="AJ135" i="1"/>
  <c r="AG136" i="1"/>
  <c r="AH136" i="1"/>
  <c r="AI136" i="1"/>
  <c r="AJ136" i="1"/>
  <c r="AG137" i="1"/>
  <c r="AH137" i="1"/>
  <c r="AI137" i="1"/>
  <c r="AJ137" i="1"/>
  <c r="AG138" i="1"/>
  <c r="AH138" i="1"/>
  <c r="AI138" i="1"/>
  <c r="AJ138" i="1"/>
  <c r="AG139" i="1"/>
  <c r="AH139" i="1"/>
  <c r="AI139" i="1"/>
  <c r="AJ139" i="1"/>
  <c r="AG140" i="1"/>
  <c r="AH140" i="1"/>
  <c r="AI140" i="1"/>
  <c r="AJ140" i="1"/>
  <c r="AG141" i="1"/>
  <c r="AH141" i="1"/>
  <c r="AI141" i="1"/>
  <c r="AJ141" i="1"/>
  <c r="AG142" i="1"/>
  <c r="AH142" i="1"/>
  <c r="AI142" i="1"/>
  <c r="AJ142" i="1"/>
  <c r="AG143" i="1"/>
  <c r="AH143" i="1"/>
  <c r="AI143" i="1"/>
  <c r="AJ143" i="1"/>
  <c r="AG147" i="1"/>
  <c r="AH147" i="1"/>
  <c r="AI147" i="1"/>
  <c r="AJ147" i="1"/>
  <c r="AG148" i="1"/>
  <c r="AH148" i="1"/>
  <c r="AI148" i="1"/>
  <c r="AJ148" i="1"/>
  <c r="AG149" i="1"/>
  <c r="AH149" i="1"/>
  <c r="AI149" i="1"/>
  <c r="AJ149" i="1"/>
  <c r="AG151" i="1"/>
  <c r="AH151" i="1"/>
  <c r="AI151" i="1"/>
  <c r="AJ151" i="1"/>
  <c r="AG152" i="1"/>
  <c r="AH152" i="1"/>
  <c r="AI152" i="1"/>
  <c r="AJ152" i="1"/>
  <c r="AG153" i="1"/>
  <c r="AH153" i="1"/>
  <c r="AI153" i="1"/>
  <c r="AJ153" i="1"/>
  <c r="AG154" i="1"/>
  <c r="AH154" i="1"/>
  <c r="AI154" i="1"/>
  <c r="AJ154" i="1"/>
  <c r="AG155" i="1"/>
  <c r="AH155" i="1"/>
  <c r="AI155" i="1"/>
  <c r="AJ155" i="1"/>
  <c r="AG156" i="1"/>
  <c r="AH156" i="1"/>
  <c r="AI156" i="1"/>
  <c r="AJ156" i="1"/>
  <c r="AG157" i="1"/>
  <c r="AH157" i="1"/>
  <c r="AI157" i="1"/>
  <c r="AJ157" i="1"/>
  <c r="AG158" i="1"/>
  <c r="AH158" i="1"/>
  <c r="AI158" i="1"/>
  <c r="AJ158" i="1"/>
  <c r="AG159" i="1"/>
  <c r="AH159" i="1"/>
  <c r="AI159" i="1"/>
  <c r="AJ159" i="1"/>
  <c r="AG174" i="1"/>
  <c r="AH174" i="1"/>
  <c r="AI174" i="1"/>
  <c r="AJ174" i="1"/>
  <c r="AG175" i="1"/>
  <c r="AH175" i="1"/>
  <c r="AI175" i="1"/>
  <c r="AJ175" i="1"/>
  <c r="AG176" i="1"/>
  <c r="AH176" i="1"/>
  <c r="AI176" i="1"/>
  <c r="AJ176" i="1"/>
  <c r="AG177" i="1"/>
  <c r="AH177" i="1"/>
  <c r="AI177" i="1"/>
  <c r="AJ177" i="1"/>
  <c r="AG178" i="1"/>
  <c r="AH178" i="1"/>
  <c r="AI178" i="1"/>
  <c r="AJ178" i="1"/>
  <c r="AG179" i="1"/>
  <c r="AH179" i="1"/>
  <c r="AI179" i="1"/>
  <c r="AJ179" i="1"/>
  <c r="AG180" i="1"/>
  <c r="AH180" i="1"/>
  <c r="AI180" i="1"/>
  <c r="AJ180" i="1"/>
  <c r="AG181" i="1"/>
  <c r="AH181" i="1"/>
  <c r="AI181" i="1"/>
  <c r="AJ181" i="1"/>
  <c r="AG182" i="1"/>
  <c r="AH182" i="1"/>
  <c r="AI182" i="1"/>
  <c r="AJ182" i="1"/>
  <c r="AG183" i="1"/>
  <c r="AH183" i="1"/>
  <c r="AI183" i="1"/>
  <c r="AJ183" i="1"/>
  <c r="AG184" i="1"/>
  <c r="AH184" i="1"/>
  <c r="AI184" i="1"/>
  <c r="AJ184" i="1"/>
  <c r="AG186" i="1"/>
  <c r="AH186" i="1"/>
  <c r="AI186" i="1"/>
  <c r="AJ186" i="1"/>
  <c r="AG192" i="1"/>
  <c r="AH192" i="1"/>
  <c r="AI192" i="1"/>
  <c r="AJ192" i="1"/>
  <c r="AG193" i="1"/>
  <c r="AH193" i="1"/>
  <c r="AI193" i="1"/>
  <c r="AJ193" i="1"/>
  <c r="AG196" i="1"/>
  <c r="AH196" i="1"/>
  <c r="AI196" i="1"/>
  <c r="AJ196" i="1"/>
  <c r="AG198" i="1"/>
  <c r="AH198" i="1"/>
  <c r="AI198" i="1"/>
  <c r="AJ198" i="1"/>
  <c r="AG199" i="1"/>
  <c r="AH199" i="1"/>
  <c r="AI199" i="1"/>
  <c r="AJ199" i="1"/>
  <c r="AG200" i="1"/>
  <c r="AH200" i="1"/>
  <c r="AI200" i="1"/>
  <c r="AJ200" i="1"/>
  <c r="AG201" i="1"/>
  <c r="AH201" i="1"/>
  <c r="AI201" i="1"/>
  <c r="AJ201" i="1"/>
  <c r="AG203" i="1"/>
  <c r="AH203" i="1"/>
  <c r="AI203" i="1"/>
  <c r="AJ203" i="1"/>
  <c r="AG204" i="1"/>
  <c r="AH204" i="1"/>
  <c r="AI204" i="1"/>
  <c r="AJ204" i="1"/>
  <c r="AG205" i="1"/>
  <c r="AH205" i="1"/>
  <c r="AI205" i="1"/>
  <c r="AJ205" i="1"/>
  <c r="AG206" i="1"/>
  <c r="AH206" i="1"/>
  <c r="AI206" i="1"/>
  <c r="AJ206" i="1"/>
  <c r="AG207" i="1"/>
  <c r="AH207" i="1"/>
  <c r="AI207" i="1"/>
  <c r="AJ207" i="1"/>
  <c r="AG208" i="1"/>
  <c r="AH208" i="1"/>
  <c r="AI208" i="1"/>
  <c r="AJ208" i="1"/>
  <c r="AG209" i="1"/>
  <c r="AH209" i="1"/>
  <c r="AI209" i="1"/>
  <c r="AJ209" i="1"/>
  <c r="AG210" i="1"/>
  <c r="AH210" i="1"/>
  <c r="AI210" i="1"/>
  <c r="AJ210" i="1"/>
  <c r="AG211" i="1"/>
  <c r="AH211" i="1"/>
  <c r="AI211" i="1"/>
  <c r="AJ211" i="1"/>
  <c r="AG212" i="1"/>
  <c r="AH212" i="1"/>
  <c r="AI212" i="1"/>
  <c r="AJ212" i="1"/>
  <c r="AG214" i="1"/>
  <c r="AH214" i="1"/>
  <c r="AI214" i="1"/>
  <c r="AJ214" i="1"/>
  <c r="AG215" i="1"/>
  <c r="AH215" i="1"/>
  <c r="AI215" i="1"/>
  <c r="AJ215" i="1"/>
  <c r="AG216" i="1"/>
  <c r="AH216" i="1"/>
  <c r="AI216" i="1"/>
  <c r="AJ216" i="1"/>
  <c r="AG217" i="1"/>
  <c r="AH217" i="1"/>
  <c r="AI217" i="1"/>
  <c r="AJ217" i="1"/>
  <c r="AG218" i="1"/>
  <c r="AH218" i="1"/>
  <c r="AI218" i="1"/>
  <c r="AJ218" i="1"/>
  <c r="AG219" i="1"/>
  <c r="AH219" i="1"/>
  <c r="AI219" i="1"/>
  <c r="AJ219" i="1"/>
  <c r="AG220" i="1"/>
  <c r="AH220" i="1"/>
  <c r="AI220" i="1"/>
  <c r="AJ220" i="1"/>
  <c r="AG221" i="1"/>
  <c r="AH221" i="1"/>
  <c r="AI221" i="1"/>
  <c r="AJ221" i="1"/>
  <c r="AG222" i="1"/>
  <c r="AH222" i="1"/>
  <c r="AI222" i="1"/>
  <c r="AJ222" i="1"/>
  <c r="AG223" i="1"/>
  <c r="AH223" i="1"/>
  <c r="AI223" i="1"/>
  <c r="AJ223" i="1"/>
  <c r="AG224" i="1"/>
  <c r="AH224" i="1"/>
  <c r="AI224" i="1"/>
  <c r="AJ224" i="1"/>
  <c r="AG225" i="1"/>
  <c r="AH225" i="1"/>
  <c r="AI225" i="1"/>
  <c r="AJ225" i="1"/>
  <c r="AG226" i="1"/>
  <c r="AH226" i="1"/>
  <c r="AI226" i="1"/>
  <c r="AJ226" i="1"/>
  <c r="AG227" i="1"/>
  <c r="AH227" i="1"/>
  <c r="AI227" i="1"/>
  <c r="AJ227" i="1"/>
  <c r="AG228" i="1"/>
  <c r="AH228" i="1"/>
  <c r="AI228" i="1"/>
  <c r="AJ228" i="1"/>
  <c r="AG229" i="1"/>
  <c r="AH229" i="1"/>
  <c r="AI229" i="1"/>
  <c r="AJ229" i="1"/>
  <c r="AG230" i="1"/>
  <c r="AH230" i="1"/>
  <c r="AI230" i="1"/>
  <c r="AJ230" i="1"/>
  <c r="AG231" i="1"/>
  <c r="AH231" i="1"/>
  <c r="AI231" i="1"/>
  <c r="AJ231" i="1"/>
  <c r="AG232" i="1"/>
  <c r="AH232" i="1"/>
  <c r="AI232" i="1"/>
  <c r="AJ232" i="1"/>
  <c r="AG233" i="1"/>
  <c r="AH233" i="1"/>
  <c r="AI233" i="1"/>
  <c r="AJ233" i="1"/>
  <c r="AG234" i="1"/>
  <c r="AH234" i="1"/>
  <c r="AI234" i="1"/>
  <c r="AJ234" i="1"/>
  <c r="AG235" i="1"/>
  <c r="AH235" i="1"/>
  <c r="AI235" i="1"/>
  <c r="AJ235" i="1"/>
  <c r="AG236" i="1"/>
  <c r="AH236" i="1"/>
  <c r="AI236" i="1"/>
  <c r="AJ236" i="1"/>
  <c r="AG239" i="1"/>
  <c r="AH239" i="1"/>
  <c r="AI239" i="1"/>
  <c r="AJ239" i="1"/>
  <c r="AG240" i="1"/>
  <c r="AH240" i="1"/>
  <c r="AI240" i="1"/>
  <c r="AJ240" i="1"/>
  <c r="AG241" i="1"/>
  <c r="AH241" i="1"/>
  <c r="AI241" i="1"/>
  <c r="AJ241" i="1"/>
  <c r="AG242" i="1"/>
  <c r="AH242" i="1"/>
  <c r="AI242" i="1"/>
  <c r="AJ242" i="1"/>
  <c r="AG243" i="1"/>
  <c r="AH243" i="1"/>
  <c r="AI243" i="1"/>
  <c r="AJ243" i="1"/>
  <c r="AG244" i="1"/>
  <c r="AH244" i="1"/>
  <c r="AI244" i="1"/>
  <c r="AJ244" i="1"/>
  <c r="AG245" i="1"/>
  <c r="AH245" i="1"/>
  <c r="AI245" i="1"/>
  <c r="AJ245" i="1"/>
  <c r="AG246" i="1"/>
  <c r="AH246" i="1"/>
  <c r="AI246" i="1"/>
  <c r="AJ246" i="1"/>
  <c r="AG247" i="1"/>
  <c r="AH247" i="1"/>
  <c r="AI247" i="1"/>
  <c r="AJ247" i="1"/>
  <c r="AG248" i="1"/>
  <c r="AH248" i="1"/>
  <c r="AI248" i="1"/>
  <c r="AJ248" i="1"/>
  <c r="AG251" i="1"/>
  <c r="AH251" i="1"/>
  <c r="AI251" i="1"/>
  <c r="AJ251" i="1"/>
  <c r="AG252" i="1"/>
  <c r="AH252" i="1"/>
  <c r="AI252" i="1"/>
  <c r="AJ252" i="1"/>
  <c r="AG253" i="1"/>
  <c r="AH253" i="1"/>
  <c r="AI253" i="1"/>
  <c r="AJ253" i="1"/>
  <c r="AG254" i="1"/>
  <c r="AH254" i="1"/>
  <c r="AI254" i="1"/>
  <c r="AJ254" i="1"/>
  <c r="AG255" i="1"/>
  <c r="AH255" i="1"/>
  <c r="AI255" i="1"/>
  <c r="AJ255" i="1"/>
  <c r="AG256" i="1"/>
  <c r="AH256" i="1"/>
  <c r="AI256" i="1"/>
  <c r="AJ256" i="1"/>
  <c r="AG257" i="1"/>
  <c r="AH257" i="1"/>
  <c r="AI257" i="1"/>
  <c r="AJ257" i="1"/>
  <c r="AG258" i="1"/>
  <c r="AH258" i="1"/>
  <c r="AI258" i="1"/>
  <c r="AJ258" i="1"/>
  <c r="AG259" i="1"/>
  <c r="AH259" i="1"/>
  <c r="AI259" i="1"/>
  <c r="AJ259" i="1"/>
  <c r="AH4" i="1"/>
  <c r="AI4" i="1"/>
  <c r="AJ4" i="1"/>
  <c r="AG4" i="1"/>
  <c r="AB5" i="1"/>
  <c r="AC5" i="1"/>
  <c r="AD5" i="1"/>
  <c r="AE5" i="1"/>
  <c r="AB6" i="1"/>
  <c r="AC6" i="1"/>
  <c r="AD6" i="1"/>
  <c r="AE6" i="1"/>
  <c r="AB8" i="1"/>
  <c r="AC8" i="1"/>
  <c r="AD8" i="1"/>
  <c r="AE8" i="1"/>
  <c r="AB9" i="1"/>
  <c r="AC9" i="1"/>
  <c r="AD9" i="1"/>
  <c r="AE9" i="1"/>
  <c r="AB11" i="1"/>
  <c r="AC11" i="1"/>
  <c r="AD11" i="1"/>
  <c r="AE11" i="1"/>
  <c r="AB12" i="1"/>
  <c r="AC12" i="1"/>
  <c r="AD12" i="1"/>
  <c r="AE12" i="1"/>
  <c r="AB13" i="1"/>
  <c r="AC13" i="1"/>
  <c r="AD13" i="1"/>
  <c r="AE13" i="1"/>
  <c r="AB14" i="1"/>
  <c r="AC14" i="1"/>
  <c r="AD14" i="1"/>
  <c r="AE14" i="1"/>
  <c r="AB15" i="1"/>
  <c r="AC15" i="1"/>
  <c r="AD15" i="1"/>
  <c r="AE15" i="1"/>
  <c r="AB16" i="1"/>
  <c r="AC16" i="1"/>
  <c r="AD16" i="1"/>
  <c r="AE16" i="1"/>
  <c r="AB17" i="1"/>
  <c r="AC17" i="1"/>
  <c r="AD17" i="1"/>
  <c r="AE17" i="1"/>
  <c r="AB22" i="1"/>
  <c r="AC22" i="1"/>
  <c r="AD22" i="1"/>
  <c r="AE22" i="1"/>
  <c r="AB24" i="1"/>
  <c r="AC24" i="1"/>
  <c r="AD24" i="1"/>
  <c r="AE24" i="1"/>
  <c r="AB25" i="1"/>
  <c r="AC25" i="1"/>
  <c r="AD25" i="1"/>
  <c r="AE25" i="1"/>
  <c r="AB26" i="1"/>
  <c r="AC26" i="1"/>
  <c r="AD26" i="1"/>
  <c r="AE26" i="1"/>
  <c r="AB27" i="1"/>
  <c r="AC27" i="1"/>
  <c r="AD27" i="1"/>
  <c r="AE27" i="1"/>
  <c r="AB28" i="1"/>
  <c r="AC28" i="1"/>
  <c r="AD28" i="1"/>
  <c r="AE28" i="1"/>
  <c r="AB29" i="1"/>
  <c r="AC29" i="1"/>
  <c r="AD29" i="1"/>
  <c r="AE29" i="1"/>
  <c r="AB30" i="1"/>
  <c r="AC30" i="1"/>
  <c r="AD30" i="1"/>
  <c r="AE30" i="1"/>
  <c r="AB38" i="1"/>
  <c r="AC38" i="1"/>
  <c r="AD38" i="1"/>
  <c r="AE38" i="1"/>
  <c r="AB39" i="1"/>
  <c r="AC39" i="1"/>
  <c r="AD39" i="1"/>
  <c r="AE39" i="1"/>
  <c r="AB41" i="1"/>
  <c r="AC41" i="1"/>
  <c r="AD41" i="1"/>
  <c r="AE41" i="1"/>
  <c r="AB42" i="1"/>
  <c r="AC42" i="1"/>
  <c r="AD42" i="1"/>
  <c r="AE42" i="1"/>
  <c r="AB50" i="1"/>
  <c r="AC50" i="1"/>
  <c r="AD50" i="1"/>
  <c r="AE50" i="1"/>
  <c r="AB51" i="1"/>
  <c r="AC51" i="1"/>
  <c r="AD51" i="1"/>
  <c r="AE51" i="1"/>
  <c r="AB53" i="1"/>
  <c r="AC53" i="1"/>
  <c r="AD53" i="1"/>
  <c r="AE53" i="1"/>
  <c r="AB54" i="1"/>
  <c r="AC54" i="1"/>
  <c r="AD54" i="1"/>
  <c r="AE54" i="1"/>
  <c r="AB274" i="1"/>
  <c r="AC274" i="1"/>
  <c r="AD274" i="1"/>
  <c r="AE274" i="1"/>
  <c r="AB275" i="1"/>
  <c r="AC275" i="1"/>
  <c r="AD275" i="1"/>
  <c r="AE275" i="1"/>
  <c r="AB276" i="1"/>
  <c r="AC276" i="1"/>
  <c r="AD276" i="1"/>
  <c r="AE276" i="1"/>
  <c r="AB277" i="1"/>
  <c r="AC277" i="1"/>
  <c r="AD277" i="1"/>
  <c r="AE277" i="1"/>
  <c r="AB278" i="1"/>
  <c r="AC278" i="1"/>
  <c r="AD278" i="1"/>
  <c r="AE278" i="1"/>
  <c r="AB279" i="1"/>
  <c r="AC279" i="1"/>
  <c r="AD279" i="1"/>
  <c r="AE279" i="1"/>
  <c r="AB280" i="1"/>
  <c r="AC280" i="1"/>
  <c r="AD280" i="1"/>
  <c r="AE280" i="1"/>
  <c r="AB281" i="1"/>
  <c r="AC281" i="1"/>
  <c r="AD281" i="1"/>
  <c r="AE281" i="1"/>
  <c r="AB282" i="1"/>
  <c r="AC282" i="1"/>
  <c r="AD282" i="1"/>
  <c r="AE282" i="1"/>
  <c r="AB283" i="1"/>
  <c r="AC283" i="1"/>
  <c r="AD283" i="1"/>
  <c r="AE283" i="1"/>
  <c r="AB285" i="1"/>
  <c r="AC285" i="1"/>
  <c r="AD285" i="1"/>
  <c r="AE285" i="1"/>
  <c r="AB286" i="1"/>
  <c r="AC286" i="1"/>
  <c r="AD286" i="1"/>
  <c r="AE286" i="1"/>
  <c r="AB287" i="1"/>
  <c r="AC287" i="1"/>
  <c r="AD287" i="1"/>
  <c r="AE287" i="1"/>
  <c r="AB288" i="1"/>
  <c r="AC288" i="1"/>
  <c r="AD288" i="1"/>
  <c r="AE288" i="1"/>
  <c r="AB289" i="1"/>
  <c r="AC289" i="1"/>
  <c r="AD289" i="1"/>
  <c r="AE289" i="1"/>
  <c r="AB290" i="1"/>
  <c r="AC290" i="1"/>
  <c r="AD290" i="1"/>
  <c r="AE290" i="1"/>
  <c r="AB291" i="1"/>
  <c r="AC291" i="1"/>
  <c r="AD291" i="1"/>
  <c r="AE291" i="1"/>
  <c r="AB292" i="1"/>
  <c r="AC292" i="1"/>
  <c r="AD292" i="1"/>
  <c r="AE292" i="1"/>
  <c r="AB293" i="1"/>
  <c r="AC293" i="1"/>
  <c r="AD293" i="1"/>
  <c r="AE293" i="1"/>
  <c r="AB294" i="1"/>
  <c r="AC294" i="1"/>
  <c r="AD294" i="1"/>
  <c r="AE294" i="1"/>
  <c r="AB72" i="1"/>
  <c r="AC72" i="1"/>
  <c r="AD72" i="1"/>
  <c r="AE72" i="1"/>
  <c r="AB73" i="1"/>
  <c r="AC73" i="1"/>
  <c r="AD73" i="1"/>
  <c r="AE73" i="1"/>
  <c r="AB74" i="1"/>
  <c r="AC74" i="1"/>
  <c r="AD74" i="1"/>
  <c r="AE74" i="1"/>
  <c r="AB75" i="1"/>
  <c r="AC75" i="1"/>
  <c r="AD75" i="1"/>
  <c r="AE75" i="1"/>
  <c r="AB76" i="1"/>
  <c r="AC76" i="1"/>
  <c r="AD76" i="1"/>
  <c r="AE76" i="1"/>
  <c r="AB77" i="1"/>
  <c r="AC77" i="1"/>
  <c r="AD77" i="1"/>
  <c r="AE77" i="1"/>
  <c r="AB78" i="1"/>
  <c r="AC78" i="1"/>
  <c r="AD78" i="1"/>
  <c r="AE78" i="1"/>
  <c r="AB79" i="1"/>
  <c r="AC79" i="1"/>
  <c r="AD79" i="1"/>
  <c r="AE79" i="1"/>
  <c r="AB80" i="1"/>
  <c r="AC80" i="1"/>
  <c r="AD80" i="1"/>
  <c r="AE80" i="1"/>
  <c r="AB81" i="1"/>
  <c r="AC81" i="1"/>
  <c r="AD81" i="1"/>
  <c r="AE81" i="1"/>
  <c r="AB83" i="1"/>
  <c r="AC83" i="1"/>
  <c r="AD83" i="1"/>
  <c r="AE83" i="1"/>
  <c r="AB84" i="1"/>
  <c r="AC84" i="1"/>
  <c r="AD84" i="1"/>
  <c r="AE84" i="1"/>
  <c r="AB85" i="1"/>
  <c r="AC85" i="1"/>
  <c r="AD85" i="1"/>
  <c r="AE85" i="1"/>
  <c r="AB86" i="1"/>
  <c r="AC86" i="1"/>
  <c r="AD86" i="1"/>
  <c r="AE86" i="1"/>
  <c r="AB88" i="1"/>
  <c r="AC88" i="1"/>
  <c r="AD88" i="1"/>
  <c r="AE88" i="1"/>
  <c r="AB89" i="1"/>
  <c r="AC89" i="1"/>
  <c r="AD89" i="1"/>
  <c r="AE89" i="1"/>
  <c r="AB90" i="1"/>
  <c r="AC90" i="1"/>
  <c r="AD90" i="1"/>
  <c r="AE90" i="1"/>
  <c r="AB91" i="1"/>
  <c r="AC91" i="1"/>
  <c r="AD91" i="1"/>
  <c r="AE91" i="1"/>
  <c r="AB92" i="1"/>
  <c r="AC92" i="1"/>
  <c r="AD92" i="1"/>
  <c r="AE92" i="1"/>
  <c r="AB93" i="1"/>
  <c r="AC93" i="1"/>
  <c r="AD93" i="1"/>
  <c r="AE93" i="1"/>
  <c r="AB97" i="1"/>
  <c r="AC97" i="1"/>
  <c r="AD97" i="1"/>
  <c r="AE97" i="1"/>
  <c r="AB98" i="1"/>
  <c r="AC98" i="1"/>
  <c r="AD98" i="1"/>
  <c r="AE98" i="1"/>
  <c r="AB101" i="1"/>
  <c r="AC101" i="1"/>
  <c r="AD101" i="1"/>
  <c r="AE101" i="1"/>
  <c r="AB102" i="1"/>
  <c r="AC102" i="1"/>
  <c r="AD102" i="1"/>
  <c r="AE102" i="1"/>
  <c r="AB103" i="1"/>
  <c r="AC103" i="1"/>
  <c r="AD103" i="1"/>
  <c r="AE103" i="1"/>
  <c r="AB104" i="1"/>
  <c r="AC104" i="1"/>
  <c r="AD104" i="1"/>
  <c r="AE104" i="1"/>
  <c r="AB105" i="1"/>
  <c r="AC105" i="1"/>
  <c r="AD105" i="1"/>
  <c r="AE105" i="1"/>
  <c r="AB107" i="1"/>
  <c r="AC107" i="1"/>
  <c r="AD107" i="1"/>
  <c r="AE107" i="1"/>
  <c r="AB122" i="1"/>
  <c r="AC122" i="1"/>
  <c r="AD122" i="1"/>
  <c r="AE122" i="1"/>
  <c r="AB123" i="1"/>
  <c r="AC123" i="1"/>
  <c r="AD123" i="1"/>
  <c r="AE123" i="1"/>
  <c r="AB124" i="1"/>
  <c r="AC124" i="1"/>
  <c r="AD124" i="1"/>
  <c r="AE124" i="1"/>
  <c r="AB125" i="1"/>
  <c r="AC125" i="1"/>
  <c r="AD125" i="1"/>
  <c r="AE125" i="1"/>
  <c r="AB126" i="1"/>
  <c r="AC126" i="1"/>
  <c r="AD126" i="1"/>
  <c r="AE126" i="1"/>
  <c r="AB127" i="1"/>
  <c r="AC127" i="1"/>
  <c r="AD127" i="1"/>
  <c r="AE127" i="1"/>
  <c r="AB128" i="1"/>
  <c r="AC128" i="1"/>
  <c r="AD128" i="1"/>
  <c r="AE128" i="1"/>
  <c r="AB129" i="1"/>
  <c r="AC129" i="1"/>
  <c r="AD129" i="1"/>
  <c r="AE129" i="1"/>
  <c r="AB130" i="1"/>
  <c r="AC130" i="1"/>
  <c r="AD130" i="1"/>
  <c r="AE130" i="1"/>
  <c r="AB131" i="1"/>
  <c r="AC131" i="1"/>
  <c r="AD131" i="1"/>
  <c r="AE131" i="1"/>
  <c r="AB134" i="1"/>
  <c r="AC134" i="1"/>
  <c r="AD134" i="1"/>
  <c r="AE134" i="1"/>
  <c r="AB135" i="1"/>
  <c r="AC135" i="1"/>
  <c r="AD135" i="1"/>
  <c r="AE135" i="1"/>
  <c r="AB136" i="1"/>
  <c r="AC136" i="1"/>
  <c r="AD136" i="1"/>
  <c r="AE136" i="1"/>
  <c r="AB137" i="1"/>
  <c r="AC137" i="1"/>
  <c r="AD137" i="1"/>
  <c r="AE137" i="1"/>
  <c r="AB138" i="1"/>
  <c r="AC138" i="1"/>
  <c r="AD138" i="1"/>
  <c r="AE138" i="1"/>
  <c r="AB139" i="1"/>
  <c r="AC139" i="1"/>
  <c r="AD139" i="1"/>
  <c r="AE139" i="1"/>
  <c r="AB140" i="1"/>
  <c r="AC140" i="1"/>
  <c r="AD140" i="1"/>
  <c r="AE140" i="1"/>
  <c r="AB141" i="1"/>
  <c r="AC141" i="1"/>
  <c r="AD141" i="1"/>
  <c r="AE141" i="1"/>
  <c r="AB142" i="1"/>
  <c r="AC142" i="1"/>
  <c r="AD142" i="1"/>
  <c r="AE142" i="1"/>
  <c r="AB143" i="1"/>
  <c r="AC143" i="1"/>
  <c r="AD143" i="1"/>
  <c r="AE143" i="1"/>
  <c r="AB147" i="1"/>
  <c r="AC147" i="1"/>
  <c r="AD147" i="1"/>
  <c r="AE147" i="1"/>
  <c r="AB148" i="1"/>
  <c r="AC148" i="1"/>
  <c r="AD148" i="1"/>
  <c r="AE148" i="1"/>
  <c r="AB149" i="1"/>
  <c r="AC149" i="1"/>
  <c r="AD149" i="1"/>
  <c r="AE149" i="1"/>
  <c r="AB151" i="1"/>
  <c r="AC151" i="1"/>
  <c r="AD151" i="1"/>
  <c r="AE151" i="1"/>
  <c r="AB152" i="1"/>
  <c r="AC152" i="1"/>
  <c r="AD152" i="1"/>
  <c r="AE152" i="1"/>
  <c r="AB153" i="1"/>
  <c r="AC153" i="1"/>
  <c r="AD153" i="1"/>
  <c r="AE153" i="1"/>
  <c r="AB154" i="1"/>
  <c r="AC154" i="1"/>
  <c r="AD154" i="1"/>
  <c r="AE154" i="1"/>
  <c r="AB155" i="1"/>
  <c r="AC155" i="1"/>
  <c r="AD155" i="1"/>
  <c r="AE155" i="1"/>
  <c r="AB156" i="1"/>
  <c r="AC156" i="1"/>
  <c r="AD156" i="1"/>
  <c r="AE156" i="1"/>
  <c r="AB157" i="1"/>
  <c r="AC157" i="1"/>
  <c r="AD157" i="1"/>
  <c r="AE157" i="1"/>
  <c r="AB158" i="1"/>
  <c r="AC158" i="1"/>
  <c r="AD158" i="1"/>
  <c r="AE158" i="1"/>
  <c r="AB159" i="1"/>
  <c r="AC159" i="1"/>
  <c r="AD159" i="1"/>
  <c r="AE159" i="1"/>
  <c r="AB174" i="1"/>
  <c r="AC174" i="1"/>
  <c r="AD174" i="1"/>
  <c r="AE174" i="1"/>
  <c r="AB175" i="1"/>
  <c r="AC175" i="1"/>
  <c r="AD175" i="1"/>
  <c r="AE175" i="1"/>
  <c r="AB176" i="1"/>
  <c r="AC176" i="1"/>
  <c r="AD176" i="1"/>
  <c r="AE176" i="1"/>
  <c r="AB177" i="1"/>
  <c r="AC177" i="1"/>
  <c r="AD177" i="1"/>
  <c r="AE177" i="1"/>
  <c r="AB178" i="1"/>
  <c r="AC178" i="1"/>
  <c r="AD178" i="1"/>
  <c r="AE178" i="1"/>
  <c r="AB179" i="1"/>
  <c r="AC179" i="1"/>
  <c r="AD179" i="1"/>
  <c r="AE179" i="1"/>
  <c r="AB180" i="1"/>
  <c r="AC180" i="1"/>
  <c r="AD180" i="1"/>
  <c r="AE180" i="1"/>
  <c r="AB181" i="1"/>
  <c r="AC181" i="1"/>
  <c r="AD181" i="1"/>
  <c r="AE181" i="1"/>
  <c r="AB182" i="1"/>
  <c r="AC182" i="1"/>
  <c r="AD182" i="1"/>
  <c r="AE182" i="1"/>
  <c r="AB183" i="1"/>
  <c r="AC183" i="1"/>
  <c r="AD183" i="1"/>
  <c r="AE183" i="1"/>
  <c r="AB184" i="1"/>
  <c r="AC184" i="1"/>
  <c r="AD184" i="1"/>
  <c r="AE184" i="1"/>
  <c r="AB186" i="1"/>
  <c r="AC186" i="1"/>
  <c r="AD186" i="1"/>
  <c r="AE186" i="1"/>
  <c r="AB192" i="1"/>
  <c r="AC192" i="1"/>
  <c r="AD192" i="1"/>
  <c r="AE192" i="1"/>
  <c r="AB193" i="1"/>
  <c r="AC193" i="1"/>
  <c r="AD193" i="1"/>
  <c r="AE193" i="1"/>
  <c r="AB196" i="1"/>
  <c r="AC196" i="1"/>
  <c r="AD196" i="1"/>
  <c r="AE196" i="1"/>
  <c r="AB198" i="1"/>
  <c r="AC198" i="1"/>
  <c r="AD198" i="1"/>
  <c r="AE198" i="1"/>
  <c r="AB199" i="1"/>
  <c r="AC199" i="1"/>
  <c r="AD199" i="1"/>
  <c r="AE199" i="1"/>
  <c r="AB200" i="1"/>
  <c r="AC200" i="1"/>
  <c r="AD200" i="1"/>
  <c r="AE200" i="1"/>
  <c r="AB201" i="1"/>
  <c r="AC201" i="1"/>
  <c r="AD201" i="1"/>
  <c r="AE201" i="1"/>
  <c r="AB203" i="1"/>
  <c r="AC203" i="1"/>
  <c r="AD203" i="1"/>
  <c r="AE203" i="1"/>
  <c r="AB204" i="1"/>
  <c r="AC204" i="1"/>
  <c r="AD204" i="1"/>
  <c r="AE204" i="1"/>
  <c r="AB205" i="1"/>
  <c r="AC205" i="1"/>
  <c r="AD205" i="1"/>
  <c r="AE205" i="1"/>
  <c r="AB206" i="1"/>
  <c r="AC206" i="1"/>
  <c r="AD206" i="1"/>
  <c r="AE206" i="1"/>
  <c r="AB207" i="1"/>
  <c r="AC207" i="1"/>
  <c r="AD207" i="1"/>
  <c r="AE207" i="1"/>
  <c r="AB208" i="1"/>
  <c r="AC208" i="1"/>
  <c r="AD208" i="1"/>
  <c r="AE208" i="1"/>
  <c r="AB209" i="1"/>
  <c r="AC209" i="1"/>
  <c r="AD209" i="1"/>
  <c r="AE209" i="1"/>
  <c r="AB210" i="1"/>
  <c r="AC210" i="1"/>
  <c r="AD210" i="1"/>
  <c r="AE210" i="1"/>
  <c r="AB211" i="1"/>
  <c r="AC211" i="1"/>
  <c r="AD211" i="1"/>
  <c r="AE211" i="1"/>
  <c r="AB212" i="1"/>
  <c r="AC212" i="1"/>
  <c r="AD212" i="1"/>
  <c r="AE212" i="1"/>
  <c r="AB214" i="1"/>
  <c r="AC214" i="1"/>
  <c r="AD214" i="1"/>
  <c r="AE214" i="1"/>
  <c r="AB215" i="1"/>
  <c r="AC215" i="1"/>
  <c r="AD215" i="1"/>
  <c r="AE215" i="1"/>
  <c r="AB216" i="1"/>
  <c r="AC216" i="1"/>
  <c r="AD216" i="1"/>
  <c r="AE216" i="1"/>
  <c r="AB217" i="1"/>
  <c r="AC217" i="1"/>
  <c r="AD217" i="1"/>
  <c r="AE217" i="1"/>
  <c r="AB218" i="1"/>
  <c r="AC218" i="1"/>
  <c r="AD218" i="1"/>
  <c r="AE218" i="1"/>
  <c r="AB219" i="1"/>
  <c r="AC219" i="1"/>
  <c r="AD219" i="1"/>
  <c r="AE219" i="1"/>
  <c r="AB220" i="1"/>
  <c r="AC220" i="1"/>
  <c r="AD220" i="1"/>
  <c r="AE220" i="1"/>
  <c r="AB221" i="1"/>
  <c r="AC221" i="1"/>
  <c r="AD221" i="1"/>
  <c r="AE221" i="1"/>
  <c r="AB222" i="1"/>
  <c r="AC222" i="1"/>
  <c r="AD222" i="1"/>
  <c r="AE222" i="1"/>
  <c r="AB223" i="1"/>
  <c r="AC223" i="1"/>
  <c r="AD223" i="1"/>
  <c r="AE223" i="1"/>
  <c r="AB224" i="1"/>
  <c r="AC224" i="1"/>
  <c r="AD224" i="1"/>
  <c r="AE224" i="1"/>
  <c r="AB225" i="1"/>
  <c r="AC225" i="1"/>
  <c r="AD225" i="1"/>
  <c r="AE225" i="1"/>
  <c r="AB226" i="1"/>
  <c r="AC226" i="1"/>
  <c r="AD226" i="1"/>
  <c r="AE226" i="1"/>
  <c r="AB227" i="1"/>
  <c r="AC227" i="1"/>
  <c r="AD227" i="1"/>
  <c r="AE227" i="1"/>
  <c r="AB228" i="1"/>
  <c r="AC228" i="1"/>
  <c r="AD228" i="1"/>
  <c r="AE228" i="1"/>
  <c r="AB229" i="1"/>
  <c r="AC229" i="1"/>
  <c r="AD229" i="1"/>
  <c r="AE229" i="1"/>
  <c r="AB230" i="1"/>
  <c r="AC230" i="1"/>
  <c r="AD230" i="1"/>
  <c r="AE230" i="1"/>
  <c r="AB231" i="1"/>
  <c r="AC231" i="1"/>
  <c r="AD231" i="1"/>
  <c r="AE231" i="1"/>
  <c r="AB232" i="1"/>
  <c r="AC232" i="1"/>
  <c r="AD232" i="1"/>
  <c r="AE232" i="1"/>
  <c r="AB233" i="1"/>
  <c r="AC233" i="1"/>
  <c r="AD233" i="1"/>
  <c r="AE233" i="1"/>
  <c r="AB234" i="1"/>
  <c r="AC234" i="1"/>
  <c r="AD234" i="1"/>
  <c r="AE234" i="1"/>
  <c r="AB235" i="1"/>
  <c r="AC235" i="1"/>
  <c r="AD235" i="1"/>
  <c r="AE235" i="1"/>
  <c r="AB236" i="1"/>
  <c r="AC236" i="1"/>
  <c r="AD236" i="1"/>
  <c r="AE236" i="1"/>
  <c r="AB239" i="1"/>
  <c r="AC239" i="1"/>
  <c r="AD239" i="1"/>
  <c r="AE239" i="1"/>
  <c r="AB240" i="1"/>
  <c r="AC240" i="1"/>
  <c r="AD240" i="1"/>
  <c r="AE240" i="1"/>
  <c r="AB241" i="1"/>
  <c r="AC241" i="1"/>
  <c r="AD241" i="1"/>
  <c r="AE241" i="1"/>
  <c r="AB242" i="1"/>
  <c r="AC242" i="1"/>
  <c r="AD242" i="1"/>
  <c r="AE242" i="1"/>
  <c r="AB243" i="1"/>
  <c r="AC243" i="1"/>
  <c r="AD243" i="1"/>
  <c r="AE243" i="1"/>
  <c r="AB244" i="1"/>
  <c r="AC244" i="1"/>
  <c r="AD244" i="1"/>
  <c r="AE244" i="1"/>
  <c r="AB245" i="1"/>
  <c r="AC245" i="1"/>
  <c r="AD245" i="1"/>
  <c r="AE245" i="1"/>
  <c r="AB246" i="1"/>
  <c r="AC246" i="1"/>
  <c r="AD246" i="1"/>
  <c r="AE246" i="1"/>
  <c r="AB247" i="1"/>
  <c r="AC247" i="1"/>
  <c r="AD247" i="1"/>
  <c r="AE247" i="1"/>
  <c r="AB248" i="1"/>
  <c r="AC248" i="1"/>
  <c r="AD248" i="1"/>
  <c r="AE248" i="1"/>
  <c r="AB251" i="1"/>
  <c r="AC251" i="1"/>
  <c r="AD251" i="1"/>
  <c r="AE251" i="1"/>
  <c r="AB252" i="1"/>
  <c r="AC252" i="1"/>
  <c r="AD252" i="1"/>
  <c r="AE252" i="1"/>
  <c r="AB253" i="1"/>
  <c r="AC253" i="1"/>
  <c r="AD253" i="1"/>
  <c r="AE253" i="1"/>
  <c r="AB254" i="1"/>
  <c r="AC254" i="1"/>
  <c r="AD254" i="1"/>
  <c r="AE254" i="1"/>
  <c r="AB255" i="1"/>
  <c r="AC255" i="1"/>
  <c r="AD255" i="1"/>
  <c r="AE255" i="1"/>
  <c r="AB256" i="1"/>
  <c r="AC256" i="1"/>
  <c r="AD256" i="1"/>
  <c r="AE256" i="1"/>
  <c r="AB257" i="1"/>
  <c r="AC257" i="1"/>
  <c r="AD257" i="1"/>
  <c r="AE257" i="1"/>
  <c r="AB258" i="1"/>
  <c r="AC258" i="1"/>
  <c r="AD258" i="1"/>
  <c r="AE258" i="1"/>
  <c r="AB259" i="1"/>
  <c r="AC259" i="1"/>
  <c r="AD259" i="1"/>
  <c r="AE259" i="1"/>
  <c r="AC4" i="1"/>
  <c r="AD4" i="1"/>
  <c r="AE4" i="1"/>
  <c r="AB4" i="1"/>
  <c r="W5" i="1"/>
  <c r="X5" i="1"/>
  <c r="Y5" i="1"/>
  <c r="Z5" i="1"/>
  <c r="W6" i="1"/>
  <c r="X6" i="1"/>
  <c r="Y6" i="1"/>
  <c r="Z6" i="1"/>
  <c r="W8" i="1"/>
  <c r="X8" i="1"/>
  <c r="Y8" i="1"/>
  <c r="Z8" i="1"/>
  <c r="W9" i="1"/>
  <c r="X9" i="1"/>
  <c r="Y9" i="1"/>
  <c r="Z9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22" i="1"/>
  <c r="X22" i="1"/>
  <c r="Y22" i="1"/>
  <c r="Z22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8" i="1"/>
  <c r="X38" i="1"/>
  <c r="Y38" i="1"/>
  <c r="Z38" i="1"/>
  <c r="W39" i="1"/>
  <c r="X39" i="1"/>
  <c r="Y39" i="1"/>
  <c r="Z39" i="1"/>
  <c r="W41" i="1"/>
  <c r="X41" i="1"/>
  <c r="Y41" i="1"/>
  <c r="Z41" i="1"/>
  <c r="W42" i="1"/>
  <c r="X42" i="1"/>
  <c r="Y42" i="1"/>
  <c r="Z42" i="1"/>
  <c r="W50" i="1"/>
  <c r="X50" i="1"/>
  <c r="Y50" i="1"/>
  <c r="Z50" i="1"/>
  <c r="W51" i="1"/>
  <c r="X51" i="1"/>
  <c r="Y51" i="1"/>
  <c r="Z51" i="1"/>
  <c r="W53" i="1"/>
  <c r="X53" i="1"/>
  <c r="Y53" i="1"/>
  <c r="Z53" i="1"/>
  <c r="W54" i="1"/>
  <c r="X54" i="1"/>
  <c r="Y54" i="1"/>
  <c r="Z54" i="1"/>
  <c r="W274" i="1"/>
  <c r="X274" i="1"/>
  <c r="Y274" i="1"/>
  <c r="Z274" i="1"/>
  <c r="W275" i="1"/>
  <c r="X275" i="1"/>
  <c r="Y275" i="1"/>
  <c r="Z275" i="1"/>
  <c r="W276" i="1"/>
  <c r="X276" i="1"/>
  <c r="Y276" i="1"/>
  <c r="Z276" i="1"/>
  <c r="W277" i="1"/>
  <c r="X277" i="1"/>
  <c r="Y277" i="1"/>
  <c r="Z277" i="1"/>
  <c r="W278" i="1"/>
  <c r="X278" i="1"/>
  <c r="Y278" i="1"/>
  <c r="Z278" i="1"/>
  <c r="W279" i="1"/>
  <c r="X279" i="1"/>
  <c r="Y279" i="1"/>
  <c r="Z279" i="1"/>
  <c r="W280" i="1"/>
  <c r="X280" i="1"/>
  <c r="Y280" i="1"/>
  <c r="Z280" i="1"/>
  <c r="W281" i="1"/>
  <c r="X281" i="1"/>
  <c r="Y281" i="1"/>
  <c r="Z281" i="1"/>
  <c r="W282" i="1"/>
  <c r="X282" i="1"/>
  <c r="Y282" i="1"/>
  <c r="Z282" i="1"/>
  <c r="W283" i="1"/>
  <c r="X283" i="1"/>
  <c r="Y283" i="1"/>
  <c r="Z283" i="1"/>
  <c r="W285" i="1"/>
  <c r="X285" i="1"/>
  <c r="Y285" i="1"/>
  <c r="Z285" i="1"/>
  <c r="W286" i="1"/>
  <c r="X286" i="1"/>
  <c r="Y286" i="1"/>
  <c r="Z286" i="1"/>
  <c r="W287" i="1"/>
  <c r="X287" i="1"/>
  <c r="Y287" i="1"/>
  <c r="Z287" i="1"/>
  <c r="W288" i="1"/>
  <c r="X288" i="1"/>
  <c r="Y288" i="1"/>
  <c r="Z288" i="1"/>
  <c r="W289" i="1"/>
  <c r="X289" i="1"/>
  <c r="Y289" i="1"/>
  <c r="Z289" i="1"/>
  <c r="W290" i="1"/>
  <c r="X290" i="1"/>
  <c r="Y290" i="1"/>
  <c r="Z290" i="1"/>
  <c r="W291" i="1"/>
  <c r="X291" i="1"/>
  <c r="Y291" i="1"/>
  <c r="Z291" i="1"/>
  <c r="W292" i="1"/>
  <c r="X292" i="1"/>
  <c r="Y292" i="1"/>
  <c r="Z292" i="1"/>
  <c r="W293" i="1"/>
  <c r="X293" i="1"/>
  <c r="Y293" i="1"/>
  <c r="Z293" i="1"/>
  <c r="W294" i="1"/>
  <c r="X294" i="1"/>
  <c r="Y294" i="1"/>
  <c r="Z294" i="1"/>
  <c r="W72" i="1"/>
  <c r="X72" i="1"/>
  <c r="Y72" i="1"/>
  <c r="Z72" i="1"/>
  <c r="W73" i="1"/>
  <c r="X73" i="1"/>
  <c r="Y73" i="1"/>
  <c r="Z73" i="1"/>
  <c r="W74" i="1"/>
  <c r="X74" i="1"/>
  <c r="Y74" i="1"/>
  <c r="Z74" i="1"/>
  <c r="W75" i="1"/>
  <c r="X75" i="1"/>
  <c r="Y75" i="1"/>
  <c r="Z75" i="1"/>
  <c r="W76" i="1"/>
  <c r="X76" i="1"/>
  <c r="Y76" i="1"/>
  <c r="Z76" i="1"/>
  <c r="W77" i="1"/>
  <c r="X77" i="1"/>
  <c r="Y77" i="1"/>
  <c r="Z77" i="1"/>
  <c r="W78" i="1"/>
  <c r="X78" i="1"/>
  <c r="Y78" i="1"/>
  <c r="Z78" i="1"/>
  <c r="W79" i="1"/>
  <c r="X79" i="1"/>
  <c r="Y79" i="1"/>
  <c r="Z79" i="1"/>
  <c r="W80" i="1"/>
  <c r="X80" i="1"/>
  <c r="Y80" i="1"/>
  <c r="Z80" i="1"/>
  <c r="W81" i="1"/>
  <c r="X81" i="1"/>
  <c r="Y81" i="1"/>
  <c r="Z81" i="1"/>
  <c r="W83" i="1"/>
  <c r="X83" i="1"/>
  <c r="Y83" i="1"/>
  <c r="Z83" i="1"/>
  <c r="W84" i="1"/>
  <c r="X84" i="1"/>
  <c r="Y84" i="1"/>
  <c r="Z84" i="1"/>
  <c r="W85" i="1"/>
  <c r="X85" i="1"/>
  <c r="Y85" i="1"/>
  <c r="Z85" i="1"/>
  <c r="W86" i="1"/>
  <c r="X86" i="1"/>
  <c r="Y86" i="1"/>
  <c r="Z86" i="1"/>
  <c r="W88" i="1"/>
  <c r="X88" i="1"/>
  <c r="Y88" i="1"/>
  <c r="Z88" i="1"/>
  <c r="W89" i="1"/>
  <c r="X89" i="1"/>
  <c r="Y89" i="1"/>
  <c r="Z89" i="1"/>
  <c r="W90" i="1"/>
  <c r="X90" i="1"/>
  <c r="Y90" i="1"/>
  <c r="Z90" i="1"/>
  <c r="W91" i="1"/>
  <c r="X91" i="1"/>
  <c r="Y91" i="1"/>
  <c r="Z91" i="1"/>
  <c r="W92" i="1"/>
  <c r="X92" i="1"/>
  <c r="Y92" i="1"/>
  <c r="Z92" i="1"/>
  <c r="W93" i="1"/>
  <c r="X93" i="1"/>
  <c r="Y93" i="1"/>
  <c r="Z93" i="1"/>
  <c r="W97" i="1"/>
  <c r="X97" i="1"/>
  <c r="Y97" i="1"/>
  <c r="Z97" i="1"/>
  <c r="W98" i="1"/>
  <c r="X98" i="1"/>
  <c r="Y98" i="1"/>
  <c r="Z98" i="1"/>
  <c r="W101" i="1"/>
  <c r="X101" i="1"/>
  <c r="Y101" i="1"/>
  <c r="Z101" i="1"/>
  <c r="W102" i="1"/>
  <c r="X102" i="1"/>
  <c r="Y102" i="1"/>
  <c r="Z102" i="1"/>
  <c r="W103" i="1"/>
  <c r="X103" i="1"/>
  <c r="Y103" i="1"/>
  <c r="Z103" i="1"/>
  <c r="W104" i="1"/>
  <c r="X104" i="1"/>
  <c r="Y104" i="1"/>
  <c r="Z104" i="1"/>
  <c r="W105" i="1"/>
  <c r="X105" i="1"/>
  <c r="Y105" i="1"/>
  <c r="Z105" i="1"/>
  <c r="W107" i="1"/>
  <c r="X107" i="1"/>
  <c r="Y107" i="1"/>
  <c r="Z107" i="1"/>
  <c r="W122" i="1"/>
  <c r="X122" i="1"/>
  <c r="Y122" i="1"/>
  <c r="Z122" i="1"/>
  <c r="W123" i="1"/>
  <c r="X123" i="1"/>
  <c r="Y123" i="1"/>
  <c r="Z123" i="1"/>
  <c r="W124" i="1"/>
  <c r="X124" i="1"/>
  <c r="Y124" i="1"/>
  <c r="Z124" i="1"/>
  <c r="W125" i="1"/>
  <c r="X125" i="1"/>
  <c r="Y125" i="1"/>
  <c r="Z125" i="1"/>
  <c r="W126" i="1"/>
  <c r="X126" i="1"/>
  <c r="Y126" i="1"/>
  <c r="Z126" i="1"/>
  <c r="W127" i="1"/>
  <c r="X127" i="1"/>
  <c r="Y127" i="1"/>
  <c r="Z127" i="1"/>
  <c r="W128" i="1"/>
  <c r="X128" i="1"/>
  <c r="Y128" i="1"/>
  <c r="Z128" i="1"/>
  <c r="W129" i="1"/>
  <c r="X129" i="1"/>
  <c r="Y129" i="1"/>
  <c r="Z129" i="1"/>
  <c r="W130" i="1"/>
  <c r="X130" i="1"/>
  <c r="Y130" i="1"/>
  <c r="Z130" i="1"/>
  <c r="W131" i="1"/>
  <c r="X131" i="1"/>
  <c r="Y131" i="1"/>
  <c r="Z131" i="1"/>
  <c r="W134" i="1"/>
  <c r="X134" i="1"/>
  <c r="Y134" i="1"/>
  <c r="Z134" i="1"/>
  <c r="W135" i="1"/>
  <c r="X135" i="1"/>
  <c r="Y135" i="1"/>
  <c r="Z135" i="1"/>
  <c r="W136" i="1"/>
  <c r="X136" i="1"/>
  <c r="Y136" i="1"/>
  <c r="Z136" i="1"/>
  <c r="W137" i="1"/>
  <c r="X137" i="1"/>
  <c r="Y137" i="1"/>
  <c r="Z137" i="1"/>
  <c r="W138" i="1"/>
  <c r="X138" i="1"/>
  <c r="Y138" i="1"/>
  <c r="Z138" i="1"/>
  <c r="W139" i="1"/>
  <c r="X139" i="1"/>
  <c r="Y139" i="1"/>
  <c r="Z139" i="1"/>
  <c r="W140" i="1"/>
  <c r="X140" i="1"/>
  <c r="Y140" i="1"/>
  <c r="Z140" i="1"/>
  <c r="W141" i="1"/>
  <c r="X141" i="1"/>
  <c r="Y141" i="1"/>
  <c r="Z141" i="1"/>
  <c r="W142" i="1"/>
  <c r="X142" i="1"/>
  <c r="Y142" i="1"/>
  <c r="Z142" i="1"/>
  <c r="W143" i="1"/>
  <c r="X143" i="1"/>
  <c r="Y143" i="1"/>
  <c r="Z143" i="1"/>
  <c r="W147" i="1"/>
  <c r="X147" i="1"/>
  <c r="Y147" i="1"/>
  <c r="Z147" i="1"/>
  <c r="W148" i="1"/>
  <c r="X148" i="1"/>
  <c r="Y148" i="1"/>
  <c r="Z148" i="1"/>
  <c r="W149" i="1"/>
  <c r="X149" i="1"/>
  <c r="Y149" i="1"/>
  <c r="Z149" i="1"/>
  <c r="W151" i="1"/>
  <c r="X151" i="1"/>
  <c r="Y151" i="1"/>
  <c r="Z151" i="1"/>
  <c r="W152" i="1"/>
  <c r="X152" i="1"/>
  <c r="Y152" i="1"/>
  <c r="Z152" i="1"/>
  <c r="W153" i="1"/>
  <c r="X153" i="1"/>
  <c r="Y153" i="1"/>
  <c r="Z153" i="1"/>
  <c r="W154" i="1"/>
  <c r="X154" i="1"/>
  <c r="Y154" i="1"/>
  <c r="Z154" i="1"/>
  <c r="W155" i="1"/>
  <c r="X155" i="1"/>
  <c r="Y155" i="1"/>
  <c r="Z155" i="1"/>
  <c r="W156" i="1"/>
  <c r="X156" i="1"/>
  <c r="Y156" i="1"/>
  <c r="Z156" i="1"/>
  <c r="W157" i="1"/>
  <c r="X157" i="1"/>
  <c r="Y157" i="1"/>
  <c r="Z157" i="1"/>
  <c r="W158" i="1"/>
  <c r="X158" i="1"/>
  <c r="Y158" i="1"/>
  <c r="Z158" i="1"/>
  <c r="W159" i="1"/>
  <c r="X159" i="1"/>
  <c r="Y159" i="1"/>
  <c r="Z159" i="1"/>
  <c r="W174" i="1"/>
  <c r="X174" i="1"/>
  <c r="Y174" i="1"/>
  <c r="Z174" i="1"/>
  <c r="W175" i="1"/>
  <c r="X175" i="1"/>
  <c r="Y175" i="1"/>
  <c r="Z175" i="1"/>
  <c r="W176" i="1"/>
  <c r="X176" i="1"/>
  <c r="Y176" i="1"/>
  <c r="Z176" i="1"/>
  <c r="W177" i="1"/>
  <c r="X177" i="1"/>
  <c r="Y177" i="1"/>
  <c r="Z177" i="1"/>
  <c r="W178" i="1"/>
  <c r="X178" i="1"/>
  <c r="Y178" i="1"/>
  <c r="Z178" i="1"/>
  <c r="W179" i="1"/>
  <c r="X179" i="1"/>
  <c r="Y179" i="1"/>
  <c r="Z179" i="1"/>
  <c r="W180" i="1"/>
  <c r="X180" i="1"/>
  <c r="Y180" i="1"/>
  <c r="Z180" i="1"/>
  <c r="W181" i="1"/>
  <c r="X181" i="1"/>
  <c r="Y181" i="1"/>
  <c r="Z181" i="1"/>
  <c r="W182" i="1"/>
  <c r="X182" i="1"/>
  <c r="Y182" i="1"/>
  <c r="Z182" i="1"/>
  <c r="W183" i="1"/>
  <c r="X183" i="1"/>
  <c r="Y183" i="1"/>
  <c r="Z183" i="1"/>
  <c r="W184" i="1"/>
  <c r="X184" i="1"/>
  <c r="Y184" i="1"/>
  <c r="Z184" i="1"/>
  <c r="W186" i="1"/>
  <c r="X186" i="1"/>
  <c r="Y186" i="1"/>
  <c r="Z186" i="1"/>
  <c r="W192" i="1"/>
  <c r="X192" i="1"/>
  <c r="Y192" i="1"/>
  <c r="Z192" i="1"/>
  <c r="W193" i="1"/>
  <c r="X193" i="1"/>
  <c r="Y193" i="1"/>
  <c r="Z193" i="1"/>
  <c r="W196" i="1"/>
  <c r="X196" i="1"/>
  <c r="Y196" i="1"/>
  <c r="Z196" i="1"/>
  <c r="W198" i="1"/>
  <c r="X198" i="1"/>
  <c r="Y198" i="1"/>
  <c r="Z198" i="1"/>
  <c r="W199" i="1"/>
  <c r="X199" i="1"/>
  <c r="Y199" i="1"/>
  <c r="Z199" i="1"/>
  <c r="W200" i="1"/>
  <c r="X200" i="1"/>
  <c r="Y200" i="1"/>
  <c r="Z200" i="1"/>
  <c r="W201" i="1"/>
  <c r="X201" i="1"/>
  <c r="Y201" i="1"/>
  <c r="Z201" i="1"/>
  <c r="W203" i="1"/>
  <c r="X203" i="1"/>
  <c r="Y203" i="1"/>
  <c r="Z203" i="1"/>
  <c r="W204" i="1"/>
  <c r="X204" i="1"/>
  <c r="Y204" i="1"/>
  <c r="Z204" i="1"/>
  <c r="W205" i="1"/>
  <c r="X205" i="1"/>
  <c r="Y205" i="1"/>
  <c r="Z205" i="1"/>
  <c r="W206" i="1"/>
  <c r="X206" i="1"/>
  <c r="Y206" i="1"/>
  <c r="Z206" i="1"/>
  <c r="W207" i="1"/>
  <c r="X207" i="1"/>
  <c r="Y207" i="1"/>
  <c r="Z207" i="1"/>
  <c r="W208" i="1"/>
  <c r="X208" i="1"/>
  <c r="Y208" i="1"/>
  <c r="Z208" i="1"/>
  <c r="W209" i="1"/>
  <c r="X209" i="1"/>
  <c r="Y209" i="1"/>
  <c r="Z209" i="1"/>
  <c r="W210" i="1"/>
  <c r="X210" i="1"/>
  <c r="Y210" i="1"/>
  <c r="Z210" i="1"/>
  <c r="W211" i="1"/>
  <c r="X211" i="1"/>
  <c r="Y211" i="1"/>
  <c r="Z211" i="1"/>
  <c r="W212" i="1"/>
  <c r="X212" i="1"/>
  <c r="Y212" i="1"/>
  <c r="Z212" i="1"/>
  <c r="W214" i="1"/>
  <c r="X214" i="1"/>
  <c r="Y214" i="1"/>
  <c r="Z214" i="1"/>
  <c r="W215" i="1"/>
  <c r="X215" i="1"/>
  <c r="Y215" i="1"/>
  <c r="Z215" i="1"/>
  <c r="W216" i="1"/>
  <c r="X216" i="1"/>
  <c r="Y216" i="1"/>
  <c r="Z216" i="1"/>
  <c r="W217" i="1"/>
  <c r="X217" i="1"/>
  <c r="Y217" i="1"/>
  <c r="Z217" i="1"/>
  <c r="W218" i="1"/>
  <c r="X218" i="1"/>
  <c r="Y218" i="1"/>
  <c r="Z218" i="1"/>
  <c r="W219" i="1"/>
  <c r="X219" i="1"/>
  <c r="Y219" i="1"/>
  <c r="Z219" i="1"/>
  <c r="W220" i="1"/>
  <c r="X220" i="1"/>
  <c r="Y220" i="1"/>
  <c r="Z220" i="1"/>
  <c r="W221" i="1"/>
  <c r="X221" i="1"/>
  <c r="Y221" i="1"/>
  <c r="Z221" i="1"/>
  <c r="W222" i="1"/>
  <c r="X222" i="1"/>
  <c r="Y222" i="1"/>
  <c r="Z222" i="1"/>
  <c r="W223" i="1"/>
  <c r="X223" i="1"/>
  <c r="Y223" i="1"/>
  <c r="Z223" i="1"/>
  <c r="W224" i="1"/>
  <c r="X224" i="1"/>
  <c r="Y224" i="1"/>
  <c r="Z224" i="1"/>
  <c r="W225" i="1"/>
  <c r="X225" i="1"/>
  <c r="Y225" i="1"/>
  <c r="Z225" i="1"/>
  <c r="W226" i="1"/>
  <c r="X226" i="1"/>
  <c r="Y226" i="1"/>
  <c r="Z226" i="1"/>
  <c r="W227" i="1"/>
  <c r="X227" i="1"/>
  <c r="Y227" i="1"/>
  <c r="Z227" i="1"/>
  <c r="W228" i="1"/>
  <c r="X228" i="1"/>
  <c r="Y228" i="1"/>
  <c r="Z228" i="1"/>
  <c r="W229" i="1"/>
  <c r="X229" i="1"/>
  <c r="Y229" i="1"/>
  <c r="Z229" i="1"/>
  <c r="W230" i="1"/>
  <c r="X230" i="1"/>
  <c r="Y230" i="1"/>
  <c r="Z230" i="1"/>
  <c r="W231" i="1"/>
  <c r="X231" i="1"/>
  <c r="Y231" i="1"/>
  <c r="Z231" i="1"/>
  <c r="W232" i="1"/>
  <c r="X232" i="1"/>
  <c r="Y232" i="1"/>
  <c r="Z232" i="1"/>
  <c r="W233" i="1"/>
  <c r="X233" i="1"/>
  <c r="Y233" i="1"/>
  <c r="Z233" i="1"/>
  <c r="W234" i="1"/>
  <c r="X234" i="1"/>
  <c r="Y234" i="1"/>
  <c r="Z234" i="1"/>
  <c r="W235" i="1"/>
  <c r="X235" i="1"/>
  <c r="Y235" i="1"/>
  <c r="Z235" i="1"/>
  <c r="W236" i="1"/>
  <c r="X236" i="1"/>
  <c r="Y236" i="1"/>
  <c r="Z236" i="1"/>
  <c r="W239" i="1"/>
  <c r="X239" i="1"/>
  <c r="Y239" i="1"/>
  <c r="Z239" i="1"/>
  <c r="W240" i="1"/>
  <c r="X240" i="1"/>
  <c r="Y240" i="1"/>
  <c r="Z240" i="1"/>
  <c r="W241" i="1"/>
  <c r="X241" i="1"/>
  <c r="Y241" i="1"/>
  <c r="Z241" i="1"/>
  <c r="W242" i="1"/>
  <c r="X242" i="1"/>
  <c r="Y242" i="1"/>
  <c r="Z242" i="1"/>
  <c r="W243" i="1"/>
  <c r="X243" i="1"/>
  <c r="Y243" i="1"/>
  <c r="Z243" i="1"/>
  <c r="W244" i="1"/>
  <c r="X244" i="1"/>
  <c r="Y244" i="1"/>
  <c r="Z244" i="1"/>
  <c r="W245" i="1"/>
  <c r="X245" i="1"/>
  <c r="Y245" i="1"/>
  <c r="Z245" i="1"/>
  <c r="W246" i="1"/>
  <c r="X246" i="1"/>
  <c r="Y246" i="1"/>
  <c r="Z246" i="1"/>
  <c r="W247" i="1"/>
  <c r="X247" i="1"/>
  <c r="Y247" i="1"/>
  <c r="Z247" i="1"/>
  <c r="W248" i="1"/>
  <c r="X248" i="1"/>
  <c r="Y248" i="1"/>
  <c r="Z248" i="1"/>
  <c r="W251" i="1"/>
  <c r="X251" i="1"/>
  <c r="Y251" i="1"/>
  <c r="Z251" i="1"/>
  <c r="W252" i="1"/>
  <c r="X252" i="1"/>
  <c r="Y252" i="1"/>
  <c r="Z252" i="1"/>
  <c r="W253" i="1"/>
  <c r="X253" i="1"/>
  <c r="Y253" i="1"/>
  <c r="Z253" i="1"/>
  <c r="W254" i="1"/>
  <c r="X254" i="1"/>
  <c r="Y254" i="1"/>
  <c r="Z254" i="1"/>
  <c r="W255" i="1"/>
  <c r="X255" i="1"/>
  <c r="Y255" i="1"/>
  <c r="Z255" i="1"/>
  <c r="W256" i="1"/>
  <c r="X256" i="1"/>
  <c r="Y256" i="1"/>
  <c r="Z256" i="1"/>
  <c r="W257" i="1"/>
  <c r="X257" i="1"/>
  <c r="Y257" i="1"/>
  <c r="Z257" i="1"/>
  <c r="W258" i="1"/>
  <c r="X258" i="1"/>
  <c r="Y258" i="1"/>
  <c r="Z258" i="1"/>
  <c r="W259" i="1"/>
  <c r="X259" i="1"/>
  <c r="Y259" i="1"/>
  <c r="Z259" i="1"/>
  <c r="X4" i="1"/>
  <c r="Y4" i="1"/>
  <c r="Z4" i="1"/>
  <c r="W4" i="1"/>
  <c r="R5" i="1"/>
  <c r="S5" i="1"/>
  <c r="T5" i="1"/>
  <c r="U5" i="1"/>
  <c r="R6" i="1"/>
  <c r="S6" i="1"/>
  <c r="T6" i="1"/>
  <c r="U6" i="1"/>
  <c r="R8" i="1"/>
  <c r="S8" i="1"/>
  <c r="T8" i="1"/>
  <c r="U8" i="1"/>
  <c r="R9" i="1"/>
  <c r="S9" i="1"/>
  <c r="T9" i="1"/>
  <c r="U9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22" i="1"/>
  <c r="S22" i="1"/>
  <c r="T22" i="1"/>
  <c r="U22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8" i="1"/>
  <c r="S38" i="1"/>
  <c r="T38" i="1"/>
  <c r="U38" i="1"/>
  <c r="R39" i="1"/>
  <c r="S39" i="1"/>
  <c r="T39" i="1"/>
  <c r="U39" i="1"/>
  <c r="R41" i="1"/>
  <c r="S41" i="1"/>
  <c r="T41" i="1"/>
  <c r="U41" i="1"/>
  <c r="R42" i="1"/>
  <c r="S42" i="1"/>
  <c r="T42" i="1"/>
  <c r="U42" i="1"/>
  <c r="R50" i="1"/>
  <c r="S50" i="1"/>
  <c r="T50" i="1"/>
  <c r="U50" i="1"/>
  <c r="R51" i="1"/>
  <c r="S51" i="1"/>
  <c r="T51" i="1"/>
  <c r="U51" i="1"/>
  <c r="R53" i="1"/>
  <c r="S53" i="1"/>
  <c r="T53" i="1"/>
  <c r="U53" i="1"/>
  <c r="R54" i="1"/>
  <c r="S54" i="1"/>
  <c r="T54" i="1"/>
  <c r="U54" i="1"/>
  <c r="R274" i="1"/>
  <c r="S274" i="1"/>
  <c r="T274" i="1"/>
  <c r="U274" i="1"/>
  <c r="R275" i="1"/>
  <c r="S275" i="1"/>
  <c r="T275" i="1"/>
  <c r="U275" i="1"/>
  <c r="R276" i="1"/>
  <c r="S276" i="1"/>
  <c r="T276" i="1"/>
  <c r="U276" i="1"/>
  <c r="R277" i="1"/>
  <c r="S277" i="1"/>
  <c r="T277" i="1"/>
  <c r="U277" i="1"/>
  <c r="R278" i="1"/>
  <c r="S278" i="1"/>
  <c r="T278" i="1"/>
  <c r="U278" i="1"/>
  <c r="R279" i="1"/>
  <c r="S279" i="1"/>
  <c r="T279" i="1"/>
  <c r="U279" i="1"/>
  <c r="R280" i="1"/>
  <c r="S280" i="1"/>
  <c r="T280" i="1"/>
  <c r="U280" i="1"/>
  <c r="R281" i="1"/>
  <c r="S281" i="1"/>
  <c r="T281" i="1"/>
  <c r="U281" i="1"/>
  <c r="R282" i="1"/>
  <c r="S282" i="1"/>
  <c r="T282" i="1"/>
  <c r="U282" i="1"/>
  <c r="R283" i="1"/>
  <c r="S283" i="1"/>
  <c r="T283" i="1"/>
  <c r="U283" i="1"/>
  <c r="R285" i="1"/>
  <c r="S285" i="1"/>
  <c r="T285" i="1"/>
  <c r="U285" i="1"/>
  <c r="R286" i="1"/>
  <c r="S286" i="1"/>
  <c r="T286" i="1"/>
  <c r="U286" i="1"/>
  <c r="R287" i="1"/>
  <c r="S287" i="1"/>
  <c r="T287" i="1"/>
  <c r="U287" i="1"/>
  <c r="R288" i="1"/>
  <c r="S288" i="1"/>
  <c r="T288" i="1"/>
  <c r="U288" i="1"/>
  <c r="R289" i="1"/>
  <c r="S289" i="1"/>
  <c r="T289" i="1"/>
  <c r="U289" i="1"/>
  <c r="R290" i="1"/>
  <c r="S290" i="1"/>
  <c r="T290" i="1"/>
  <c r="U290" i="1"/>
  <c r="R291" i="1"/>
  <c r="S291" i="1"/>
  <c r="T291" i="1"/>
  <c r="U291" i="1"/>
  <c r="R292" i="1"/>
  <c r="S292" i="1"/>
  <c r="T292" i="1"/>
  <c r="U292" i="1"/>
  <c r="R293" i="1"/>
  <c r="S293" i="1"/>
  <c r="T293" i="1"/>
  <c r="U293" i="1"/>
  <c r="R294" i="1"/>
  <c r="S294" i="1"/>
  <c r="T294" i="1"/>
  <c r="U294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3" i="1"/>
  <c r="S83" i="1"/>
  <c r="T83" i="1"/>
  <c r="U83" i="1"/>
  <c r="R84" i="1"/>
  <c r="S84" i="1"/>
  <c r="T84" i="1"/>
  <c r="U84" i="1"/>
  <c r="R85" i="1"/>
  <c r="S85" i="1"/>
  <c r="T85" i="1"/>
  <c r="U85" i="1"/>
  <c r="R86" i="1"/>
  <c r="S86" i="1"/>
  <c r="T86" i="1"/>
  <c r="U86" i="1"/>
  <c r="R88" i="1"/>
  <c r="S88" i="1"/>
  <c r="T88" i="1"/>
  <c r="U88" i="1"/>
  <c r="R89" i="1"/>
  <c r="S89" i="1"/>
  <c r="T89" i="1"/>
  <c r="U89" i="1"/>
  <c r="R90" i="1"/>
  <c r="S90" i="1"/>
  <c r="T90" i="1"/>
  <c r="U90" i="1"/>
  <c r="R91" i="1"/>
  <c r="S91" i="1"/>
  <c r="T91" i="1"/>
  <c r="U91" i="1"/>
  <c r="R92" i="1"/>
  <c r="S92" i="1"/>
  <c r="T92" i="1"/>
  <c r="U92" i="1"/>
  <c r="R93" i="1"/>
  <c r="S93" i="1"/>
  <c r="T93" i="1"/>
  <c r="U93" i="1"/>
  <c r="R97" i="1"/>
  <c r="S97" i="1"/>
  <c r="T97" i="1"/>
  <c r="U97" i="1"/>
  <c r="R98" i="1"/>
  <c r="S98" i="1"/>
  <c r="T98" i="1"/>
  <c r="U98" i="1"/>
  <c r="R101" i="1"/>
  <c r="S101" i="1"/>
  <c r="T101" i="1"/>
  <c r="U101" i="1"/>
  <c r="R102" i="1"/>
  <c r="S102" i="1"/>
  <c r="T102" i="1"/>
  <c r="U102" i="1"/>
  <c r="R103" i="1"/>
  <c r="S103" i="1"/>
  <c r="T103" i="1"/>
  <c r="U103" i="1"/>
  <c r="R104" i="1"/>
  <c r="S104" i="1"/>
  <c r="T104" i="1"/>
  <c r="U104" i="1"/>
  <c r="R105" i="1"/>
  <c r="S105" i="1"/>
  <c r="T105" i="1"/>
  <c r="U105" i="1"/>
  <c r="R107" i="1"/>
  <c r="S107" i="1"/>
  <c r="T107" i="1"/>
  <c r="U107" i="1"/>
  <c r="R122" i="1"/>
  <c r="S122" i="1"/>
  <c r="T122" i="1"/>
  <c r="U122" i="1"/>
  <c r="R123" i="1"/>
  <c r="S123" i="1"/>
  <c r="T123" i="1"/>
  <c r="U123" i="1"/>
  <c r="R124" i="1"/>
  <c r="S124" i="1"/>
  <c r="T124" i="1"/>
  <c r="U124" i="1"/>
  <c r="R125" i="1"/>
  <c r="S125" i="1"/>
  <c r="T125" i="1"/>
  <c r="U125" i="1"/>
  <c r="R126" i="1"/>
  <c r="S126" i="1"/>
  <c r="T126" i="1"/>
  <c r="U126" i="1"/>
  <c r="R127" i="1"/>
  <c r="S127" i="1"/>
  <c r="T127" i="1"/>
  <c r="U127" i="1"/>
  <c r="R128" i="1"/>
  <c r="S128" i="1"/>
  <c r="T128" i="1"/>
  <c r="U128" i="1"/>
  <c r="R129" i="1"/>
  <c r="S129" i="1"/>
  <c r="T129" i="1"/>
  <c r="U129" i="1"/>
  <c r="R130" i="1"/>
  <c r="S130" i="1"/>
  <c r="T130" i="1"/>
  <c r="U130" i="1"/>
  <c r="R131" i="1"/>
  <c r="S131" i="1"/>
  <c r="T131" i="1"/>
  <c r="U131" i="1"/>
  <c r="R134" i="1"/>
  <c r="S134" i="1"/>
  <c r="T134" i="1"/>
  <c r="U134" i="1"/>
  <c r="R135" i="1"/>
  <c r="S135" i="1"/>
  <c r="T135" i="1"/>
  <c r="U135" i="1"/>
  <c r="R136" i="1"/>
  <c r="S136" i="1"/>
  <c r="T136" i="1"/>
  <c r="U136" i="1"/>
  <c r="R137" i="1"/>
  <c r="S137" i="1"/>
  <c r="T137" i="1"/>
  <c r="U137" i="1"/>
  <c r="R138" i="1"/>
  <c r="S138" i="1"/>
  <c r="T138" i="1"/>
  <c r="U138" i="1"/>
  <c r="R139" i="1"/>
  <c r="S139" i="1"/>
  <c r="T139" i="1"/>
  <c r="U139" i="1"/>
  <c r="R140" i="1"/>
  <c r="S140" i="1"/>
  <c r="T140" i="1"/>
  <c r="U140" i="1"/>
  <c r="R141" i="1"/>
  <c r="S141" i="1"/>
  <c r="T141" i="1"/>
  <c r="U141" i="1"/>
  <c r="R142" i="1"/>
  <c r="S142" i="1"/>
  <c r="T142" i="1"/>
  <c r="U142" i="1"/>
  <c r="R143" i="1"/>
  <c r="S143" i="1"/>
  <c r="T143" i="1"/>
  <c r="U143" i="1"/>
  <c r="R147" i="1"/>
  <c r="S147" i="1"/>
  <c r="T147" i="1"/>
  <c r="U147" i="1"/>
  <c r="R148" i="1"/>
  <c r="S148" i="1"/>
  <c r="T148" i="1"/>
  <c r="U148" i="1"/>
  <c r="R149" i="1"/>
  <c r="S149" i="1"/>
  <c r="T149" i="1"/>
  <c r="U149" i="1"/>
  <c r="R151" i="1"/>
  <c r="S151" i="1"/>
  <c r="T151" i="1"/>
  <c r="U151" i="1"/>
  <c r="R152" i="1"/>
  <c r="S152" i="1"/>
  <c r="T152" i="1"/>
  <c r="U152" i="1"/>
  <c r="R153" i="1"/>
  <c r="S153" i="1"/>
  <c r="T153" i="1"/>
  <c r="U153" i="1"/>
  <c r="R154" i="1"/>
  <c r="S154" i="1"/>
  <c r="T154" i="1"/>
  <c r="U154" i="1"/>
  <c r="R155" i="1"/>
  <c r="S155" i="1"/>
  <c r="T155" i="1"/>
  <c r="U155" i="1"/>
  <c r="R156" i="1"/>
  <c r="S156" i="1"/>
  <c r="T156" i="1"/>
  <c r="U156" i="1"/>
  <c r="R157" i="1"/>
  <c r="S157" i="1"/>
  <c r="T157" i="1"/>
  <c r="U157" i="1"/>
  <c r="R158" i="1"/>
  <c r="S158" i="1"/>
  <c r="T158" i="1"/>
  <c r="U158" i="1"/>
  <c r="R159" i="1"/>
  <c r="S159" i="1"/>
  <c r="T159" i="1"/>
  <c r="U159" i="1"/>
  <c r="R174" i="1"/>
  <c r="S174" i="1"/>
  <c r="T174" i="1"/>
  <c r="U174" i="1"/>
  <c r="R175" i="1"/>
  <c r="S175" i="1"/>
  <c r="T175" i="1"/>
  <c r="U175" i="1"/>
  <c r="R176" i="1"/>
  <c r="S176" i="1"/>
  <c r="T176" i="1"/>
  <c r="U176" i="1"/>
  <c r="R177" i="1"/>
  <c r="S177" i="1"/>
  <c r="T177" i="1"/>
  <c r="U177" i="1"/>
  <c r="R178" i="1"/>
  <c r="S178" i="1"/>
  <c r="T178" i="1"/>
  <c r="U178" i="1"/>
  <c r="R179" i="1"/>
  <c r="S179" i="1"/>
  <c r="T179" i="1"/>
  <c r="U179" i="1"/>
  <c r="R180" i="1"/>
  <c r="S180" i="1"/>
  <c r="T180" i="1"/>
  <c r="U180" i="1"/>
  <c r="R181" i="1"/>
  <c r="S181" i="1"/>
  <c r="T181" i="1"/>
  <c r="U181" i="1"/>
  <c r="R182" i="1"/>
  <c r="S182" i="1"/>
  <c r="T182" i="1"/>
  <c r="U182" i="1"/>
  <c r="R183" i="1"/>
  <c r="S183" i="1"/>
  <c r="T183" i="1"/>
  <c r="U183" i="1"/>
  <c r="R184" i="1"/>
  <c r="S184" i="1"/>
  <c r="T184" i="1"/>
  <c r="U184" i="1"/>
  <c r="R186" i="1"/>
  <c r="S186" i="1"/>
  <c r="T186" i="1"/>
  <c r="U186" i="1"/>
  <c r="R192" i="1"/>
  <c r="S192" i="1"/>
  <c r="T192" i="1"/>
  <c r="U192" i="1"/>
  <c r="R193" i="1"/>
  <c r="S193" i="1"/>
  <c r="T193" i="1"/>
  <c r="U193" i="1"/>
  <c r="R196" i="1"/>
  <c r="S196" i="1"/>
  <c r="T196" i="1"/>
  <c r="U196" i="1"/>
  <c r="R198" i="1"/>
  <c r="S198" i="1"/>
  <c r="T198" i="1"/>
  <c r="U198" i="1"/>
  <c r="R199" i="1"/>
  <c r="S199" i="1"/>
  <c r="T199" i="1"/>
  <c r="U199" i="1"/>
  <c r="R200" i="1"/>
  <c r="S200" i="1"/>
  <c r="T200" i="1"/>
  <c r="U200" i="1"/>
  <c r="R201" i="1"/>
  <c r="S201" i="1"/>
  <c r="T201" i="1"/>
  <c r="U201" i="1"/>
  <c r="R203" i="1"/>
  <c r="S203" i="1"/>
  <c r="T203" i="1"/>
  <c r="U203" i="1"/>
  <c r="R204" i="1"/>
  <c r="S204" i="1"/>
  <c r="T204" i="1"/>
  <c r="U204" i="1"/>
  <c r="R205" i="1"/>
  <c r="S205" i="1"/>
  <c r="T205" i="1"/>
  <c r="U205" i="1"/>
  <c r="R206" i="1"/>
  <c r="S206" i="1"/>
  <c r="T206" i="1"/>
  <c r="U206" i="1"/>
  <c r="R207" i="1"/>
  <c r="S207" i="1"/>
  <c r="T207" i="1"/>
  <c r="U207" i="1"/>
  <c r="R208" i="1"/>
  <c r="S208" i="1"/>
  <c r="T208" i="1"/>
  <c r="U208" i="1"/>
  <c r="R209" i="1"/>
  <c r="S209" i="1"/>
  <c r="T209" i="1"/>
  <c r="U209" i="1"/>
  <c r="R210" i="1"/>
  <c r="S210" i="1"/>
  <c r="T210" i="1"/>
  <c r="U210" i="1"/>
  <c r="R211" i="1"/>
  <c r="S211" i="1"/>
  <c r="T211" i="1"/>
  <c r="U211" i="1"/>
  <c r="R212" i="1"/>
  <c r="S212" i="1"/>
  <c r="T212" i="1"/>
  <c r="U212" i="1"/>
  <c r="R214" i="1"/>
  <c r="S214" i="1"/>
  <c r="T214" i="1"/>
  <c r="U214" i="1"/>
  <c r="R215" i="1"/>
  <c r="S215" i="1"/>
  <c r="T215" i="1"/>
  <c r="U215" i="1"/>
  <c r="R216" i="1"/>
  <c r="S216" i="1"/>
  <c r="T216" i="1"/>
  <c r="U216" i="1"/>
  <c r="R217" i="1"/>
  <c r="S217" i="1"/>
  <c r="T217" i="1"/>
  <c r="U217" i="1"/>
  <c r="R218" i="1"/>
  <c r="S218" i="1"/>
  <c r="T218" i="1"/>
  <c r="U218" i="1"/>
  <c r="R219" i="1"/>
  <c r="S219" i="1"/>
  <c r="T219" i="1"/>
  <c r="U219" i="1"/>
  <c r="R220" i="1"/>
  <c r="S220" i="1"/>
  <c r="T220" i="1"/>
  <c r="U220" i="1"/>
  <c r="R221" i="1"/>
  <c r="S221" i="1"/>
  <c r="T221" i="1"/>
  <c r="U221" i="1"/>
  <c r="R222" i="1"/>
  <c r="S222" i="1"/>
  <c r="T222" i="1"/>
  <c r="U222" i="1"/>
  <c r="R223" i="1"/>
  <c r="S223" i="1"/>
  <c r="T223" i="1"/>
  <c r="U223" i="1"/>
  <c r="R224" i="1"/>
  <c r="S224" i="1"/>
  <c r="T224" i="1"/>
  <c r="U224" i="1"/>
  <c r="R225" i="1"/>
  <c r="S225" i="1"/>
  <c r="T225" i="1"/>
  <c r="U225" i="1"/>
  <c r="R226" i="1"/>
  <c r="S226" i="1"/>
  <c r="T226" i="1"/>
  <c r="U226" i="1"/>
  <c r="R227" i="1"/>
  <c r="S227" i="1"/>
  <c r="T227" i="1"/>
  <c r="U227" i="1"/>
  <c r="R228" i="1"/>
  <c r="S228" i="1"/>
  <c r="T228" i="1"/>
  <c r="U228" i="1"/>
  <c r="R229" i="1"/>
  <c r="S229" i="1"/>
  <c r="T229" i="1"/>
  <c r="U229" i="1"/>
  <c r="R230" i="1"/>
  <c r="S230" i="1"/>
  <c r="T230" i="1"/>
  <c r="U230" i="1"/>
  <c r="R231" i="1"/>
  <c r="S231" i="1"/>
  <c r="T231" i="1"/>
  <c r="U231" i="1"/>
  <c r="R232" i="1"/>
  <c r="S232" i="1"/>
  <c r="T232" i="1"/>
  <c r="U232" i="1"/>
  <c r="R233" i="1"/>
  <c r="S233" i="1"/>
  <c r="T233" i="1"/>
  <c r="U233" i="1"/>
  <c r="R234" i="1"/>
  <c r="S234" i="1"/>
  <c r="T234" i="1"/>
  <c r="U234" i="1"/>
  <c r="R235" i="1"/>
  <c r="S235" i="1"/>
  <c r="T235" i="1"/>
  <c r="U235" i="1"/>
  <c r="R236" i="1"/>
  <c r="S236" i="1"/>
  <c r="T236" i="1"/>
  <c r="U236" i="1"/>
  <c r="R239" i="1"/>
  <c r="S239" i="1"/>
  <c r="T239" i="1"/>
  <c r="U239" i="1"/>
  <c r="R240" i="1"/>
  <c r="S240" i="1"/>
  <c r="T240" i="1"/>
  <c r="U240" i="1"/>
  <c r="R241" i="1"/>
  <c r="S241" i="1"/>
  <c r="T241" i="1"/>
  <c r="U241" i="1"/>
  <c r="R242" i="1"/>
  <c r="S242" i="1"/>
  <c r="T242" i="1"/>
  <c r="U242" i="1"/>
  <c r="R243" i="1"/>
  <c r="S243" i="1"/>
  <c r="T243" i="1"/>
  <c r="U243" i="1"/>
  <c r="R244" i="1"/>
  <c r="S244" i="1"/>
  <c r="T244" i="1"/>
  <c r="U244" i="1"/>
  <c r="R245" i="1"/>
  <c r="S245" i="1"/>
  <c r="T245" i="1"/>
  <c r="U245" i="1"/>
  <c r="R246" i="1"/>
  <c r="S246" i="1"/>
  <c r="T246" i="1"/>
  <c r="U246" i="1"/>
  <c r="R247" i="1"/>
  <c r="S247" i="1"/>
  <c r="T247" i="1"/>
  <c r="U247" i="1"/>
  <c r="R248" i="1"/>
  <c r="S248" i="1"/>
  <c r="T248" i="1"/>
  <c r="U248" i="1"/>
  <c r="R251" i="1"/>
  <c r="S251" i="1"/>
  <c r="T251" i="1"/>
  <c r="U251" i="1"/>
  <c r="R252" i="1"/>
  <c r="S252" i="1"/>
  <c r="T252" i="1"/>
  <c r="U252" i="1"/>
  <c r="R253" i="1"/>
  <c r="S253" i="1"/>
  <c r="T253" i="1"/>
  <c r="U253" i="1"/>
  <c r="R254" i="1"/>
  <c r="S254" i="1"/>
  <c r="T254" i="1"/>
  <c r="U254" i="1"/>
  <c r="R255" i="1"/>
  <c r="S255" i="1"/>
  <c r="T255" i="1"/>
  <c r="U255" i="1"/>
  <c r="R256" i="1"/>
  <c r="S256" i="1"/>
  <c r="T256" i="1"/>
  <c r="U256" i="1"/>
  <c r="R257" i="1"/>
  <c r="S257" i="1"/>
  <c r="T257" i="1"/>
  <c r="U257" i="1"/>
  <c r="R258" i="1"/>
  <c r="S258" i="1"/>
  <c r="T258" i="1"/>
  <c r="U258" i="1"/>
  <c r="R259" i="1"/>
  <c r="S259" i="1"/>
  <c r="T259" i="1"/>
  <c r="U259" i="1"/>
  <c r="S4" i="1"/>
  <c r="T4" i="1"/>
  <c r="U4" i="1"/>
  <c r="R4" i="1"/>
  <c r="M8" i="1"/>
  <c r="N8" i="1"/>
  <c r="O8" i="1"/>
  <c r="P8" i="1"/>
  <c r="M9" i="1"/>
  <c r="N9" i="1"/>
  <c r="O9" i="1"/>
  <c r="P9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22" i="1"/>
  <c r="N22" i="1"/>
  <c r="O22" i="1"/>
  <c r="P22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8" i="1"/>
  <c r="N38" i="1"/>
  <c r="O38" i="1"/>
  <c r="P38" i="1"/>
  <c r="M39" i="1"/>
  <c r="N39" i="1"/>
  <c r="O39" i="1"/>
  <c r="P39" i="1"/>
  <c r="M41" i="1"/>
  <c r="N41" i="1"/>
  <c r="O41" i="1"/>
  <c r="P41" i="1"/>
  <c r="M42" i="1"/>
  <c r="N42" i="1"/>
  <c r="O42" i="1"/>
  <c r="P42" i="1"/>
  <c r="M50" i="1"/>
  <c r="N50" i="1"/>
  <c r="O50" i="1"/>
  <c r="P50" i="1"/>
  <c r="M51" i="1"/>
  <c r="N51" i="1"/>
  <c r="O51" i="1"/>
  <c r="P51" i="1"/>
  <c r="M53" i="1"/>
  <c r="N53" i="1"/>
  <c r="O53" i="1"/>
  <c r="P53" i="1"/>
  <c r="M54" i="1"/>
  <c r="N54" i="1"/>
  <c r="O54" i="1"/>
  <c r="P54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7" i="1"/>
  <c r="N97" i="1"/>
  <c r="O97" i="1"/>
  <c r="P97" i="1"/>
  <c r="M98" i="1"/>
  <c r="N98" i="1"/>
  <c r="O98" i="1"/>
  <c r="P98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7" i="1"/>
  <c r="N107" i="1"/>
  <c r="O107" i="1"/>
  <c r="P107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6" i="1"/>
  <c r="N186" i="1"/>
  <c r="O186" i="1"/>
  <c r="P186" i="1"/>
  <c r="M192" i="1"/>
  <c r="N192" i="1"/>
  <c r="O192" i="1"/>
  <c r="P192" i="1"/>
  <c r="M193" i="1"/>
  <c r="N193" i="1"/>
  <c r="O193" i="1"/>
  <c r="P193" i="1"/>
  <c r="M196" i="1"/>
  <c r="N196" i="1"/>
  <c r="O196" i="1"/>
  <c r="P196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5" i="1"/>
  <c r="N5" i="1"/>
  <c r="O5" i="1"/>
  <c r="P5" i="1"/>
  <c r="M6" i="1"/>
  <c r="N6" i="1"/>
  <c r="O6" i="1"/>
  <c r="P6" i="1"/>
  <c r="N4" i="1"/>
  <c r="O4" i="1"/>
  <c r="P4" i="1"/>
  <c r="M4" i="1"/>
  <c r="H21" i="1"/>
  <c r="I21" i="1"/>
  <c r="J21" i="1"/>
  <c r="K21" i="1"/>
  <c r="H22" i="1"/>
  <c r="I22" i="1"/>
  <c r="J22" i="1"/>
  <c r="K22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8" i="1"/>
  <c r="I38" i="1"/>
  <c r="J38" i="1"/>
  <c r="K38" i="1"/>
  <c r="H39" i="1"/>
  <c r="I39" i="1"/>
  <c r="J39" i="1"/>
  <c r="K39" i="1"/>
  <c r="H41" i="1"/>
  <c r="I41" i="1"/>
  <c r="J41" i="1"/>
  <c r="K41" i="1"/>
  <c r="H42" i="1"/>
  <c r="I42" i="1"/>
  <c r="J42" i="1"/>
  <c r="K42" i="1"/>
  <c r="H50" i="1"/>
  <c r="I50" i="1"/>
  <c r="J50" i="1"/>
  <c r="K50" i="1"/>
  <c r="H51" i="1"/>
  <c r="I51" i="1"/>
  <c r="J51" i="1"/>
  <c r="K51" i="1"/>
  <c r="H53" i="1"/>
  <c r="I53" i="1"/>
  <c r="J53" i="1"/>
  <c r="K53" i="1"/>
  <c r="H54" i="1"/>
  <c r="I54" i="1"/>
  <c r="J54" i="1"/>
  <c r="K54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7" i="1"/>
  <c r="I97" i="1"/>
  <c r="J97" i="1"/>
  <c r="K97" i="1"/>
  <c r="H98" i="1"/>
  <c r="I98" i="1"/>
  <c r="J98" i="1"/>
  <c r="K98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7" i="1"/>
  <c r="I107" i="1"/>
  <c r="J107" i="1"/>
  <c r="K107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6" i="1"/>
  <c r="I186" i="1"/>
  <c r="J186" i="1"/>
  <c r="K186" i="1"/>
  <c r="H192" i="1"/>
  <c r="I192" i="1"/>
  <c r="J192" i="1"/>
  <c r="K192" i="1"/>
  <c r="H193" i="1"/>
  <c r="I193" i="1"/>
  <c r="J193" i="1"/>
  <c r="K193" i="1"/>
  <c r="H196" i="1"/>
  <c r="I196" i="1"/>
  <c r="J196" i="1"/>
  <c r="K196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H5" i="1"/>
  <c r="I5" i="1"/>
  <c r="J5" i="1"/>
  <c r="K5" i="1"/>
  <c r="H6" i="1"/>
  <c r="I6" i="1"/>
  <c r="J6" i="1"/>
  <c r="K6" i="1"/>
  <c r="H8" i="1"/>
  <c r="I8" i="1"/>
  <c r="J8" i="1"/>
  <c r="K8" i="1"/>
  <c r="H9" i="1"/>
  <c r="I9" i="1"/>
  <c r="J9" i="1"/>
  <c r="K9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F4" i="1"/>
  <c r="J4" i="1"/>
  <c r="K4" i="1"/>
  <c r="I4" i="1"/>
  <c r="H4" i="1"/>
  <c r="C259" i="1"/>
  <c r="D259" i="1"/>
  <c r="E259" i="1"/>
  <c r="F259" i="1"/>
  <c r="F258" i="1"/>
  <c r="E258" i="1"/>
  <c r="D258" i="1"/>
  <c r="C258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F251" i="1"/>
  <c r="E251" i="1"/>
  <c r="D251" i="1"/>
  <c r="C251" i="1"/>
  <c r="F247" i="1"/>
  <c r="E247" i="1"/>
  <c r="D247" i="1"/>
  <c r="C247" i="1"/>
  <c r="F246" i="1"/>
  <c r="E246" i="1"/>
  <c r="D246" i="1"/>
  <c r="C246" i="1"/>
  <c r="C242" i="1"/>
  <c r="D242" i="1"/>
  <c r="E242" i="1"/>
  <c r="F242" i="1"/>
  <c r="C243" i="1"/>
  <c r="D243" i="1"/>
  <c r="E243" i="1"/>
  <c r="F243" i="1"/>
  <c r="F241" i="1"/>
  <c r="E241" i="1"/>
  <c r="D241" i="1"/>
  <c r="C241" i="1"/>
  <c r="F239" i="1"/>
  <c r="E239" i="1"/>
  <c r="D239" i="1"/>
  <c r="C239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F227" i="1"/>
  <c r="E227" i="1"/>
  <c r="D227" i="1"/>
  <c r="C227" i="1"/>
  <c r="F225" i="1"/>
  <c r="E225" i="1"/>
  <c r="D225" i="1"/>
  <c r="C225" i="1"/>
  <c r="F223" i="1"/>
  <c r="E223" i="1"/>
  <c r="D223" i="1"/>
  <c r="C223" i="1"/>
  <c r="F222" i="1"/>
  <c r="E222" i="1"/>
  <c r="D222" i="1"/>
  <c r="C222" i="1"/>
  <c r="F218" i="1"/>
  <c r="E218" i="1"/>
  <c r="D218" i="1"/>
  <c r="C218" i="1"/>
  <c r="F217" i="1"/>
  <c r="E217" i="1"/>
  <c r="D217" i="1"/>
  <c r="C217" i="1"/>
  <c r="F215" i="1"/>
  <c r="E215" i="1"/>
  <c r="D215" i="1"/>
  <c r="C215" i="1"/>
  <c r="F210" i="1"/>
  <c r="E210" i="1"/>
  <c r="D210" i="1"/>
  <c r="C210" i="1"/>
  <c r="F206" i="1"/>
  <c r="E206" i="1"/>
  <c r="D206" i="1"/>
  <c r="C206" i="1"/>
  <c r="F205" i="1"/>
  <c r="E205" i="1"/>
  <c r="D205" i="1"/>
  <c r="C205" i="1"/>
  <c r="F204" i="1"/>
  <c r="E204" i="1"/>
  <c r="D204" i="1"/>
  <c r="C204" i="1"/>
  <c r="F203" i="1"/>
  <c r="E203" i="1"/>
  <c r="D203" i="1"/>
  <c r="C203" i="1"/>
  <c r="F201" i="1"/>
  <c r="E201" i="1"/>
  <c r="D201" i="1"/>
  <c r="C201" i="1"/>
  <c r="F200" i="1"/>
  <c r="E200" i="1"/>
  <c r="D200" i="1"/>
  <c r="C200" i="1"/>
  <c r="F199" i="1"/>
  <c r="E199" i="1"/>
  <c r="D199" i="1"/>
  <c r="C199" i="1"/>
  <c r="F196" i="1"/>
  <c r="E196" i="1"/>
  <c r="D196" i="1"/>
  <c r="C196" i="1"/>
  <c r="F193" i="1"/>
  <c r="E193" i="1"/>
  <c r="D193" i="1"/>
  <c r="C193" i="1"/>
  <c r="F192" i="1"/>
  <c r="E192" i="1"/>
  <c r="D192" i="1"/>
  <c r="C192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F175" i="1"/>
  <c r="E175" i="1"/>
  <c r="D175" i="1"/>
  <c r="C175" i="1"/>
  <c r="F153" i="1"/>
  <c r="E153" i="1"/>
  <c r="D153" i="1"/>
  <c r="C153" i="1"/>
  <c r="F152" i="1"/>
  <c r="E152" i="1"/>
  <c r="D152" i="1"/>
  <c r="C152" i="1"/>
  <c r="F151" i="1"/>
  <c r="E151" i="1"/>
  <c r="D151" i="1"/>
  <c r="C151" i="1"/>
  <c r="F147" i="1"/>
  <c r="E147" i="1"/>
  <c r="D147" i="1"/>
  <c r="C147" i="1"/>
  <c r="F142" i="1"/>
  <c r="E142" i="1"/>
  <c r="D142" i="1"/>
  <c r="C142" i="1"/>
  <c r="F141" i="1"/>
  <c r="E141" i="1"/>
  <c r="D141" i="1"/>
  <c r="C141" i="1"/>
  <c r="F138" i="1"/>
  <c r="E138" i="1"/>
  <c r="D138" i="1"/>
  <c r="C138" i="1"/>
  <c r="F136" i="1"/>
  <c r="E136" i="1"/>
  <c r="D136" i="1"/>
  <c r="C136" i="1"/>
  <c r="F130" i="1"/>
  <c r="E130" i="1"/>
  <c r="D130" i="1"/>
  <c r="C130" i="1"/>
  <c r="F129" i="1"/>
  <c r="E129" i="1"/>
  <c r="D129" i="1"/>
  <c r="C129" i="1"/>
  <c r="F126" i="1"/>
  <c r="E126" i="1"/>
  <c r="D126" i="1"/>
  <c r="C126" i="1"/>
  <c r="F124" i="1"/>
  <c r="E124" i="1"/>
  <c r="D124" i="1"/>
  <c r="C124" i="1"/>
  <c r="C97" i="1"/>
  <c r="D97" i="1"/>
  <c r="E97" i="1"/>
  <c r="F97" i="1"/>
  <c r="C98" i="1"/>
  <c r="D98" i="1"/>
  <c r="E98" i="1"/>
  <c r="F98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F88" i="1"/>
  <c r="E88" i="1"/>
  <c r="D88" i="1"/>
  <c r="C88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F292" i="1"/>
  <c r="E292" i="1"/>
  <c r="D292" i="1"/>
  <c r="C292" i="1"/>
  <c r="F289" i="1"/>
  <c r="E289" i="1"/>
  <c r="D289" i="1"/>
  <c r="C289" i="1"/>
  <c r="C286" i="1"/>
  <c r="D286" i="1"/>
  <c r="E286" i="1"/>
  <c r="F286" i="1"/>
  <c r="C287" i="1"/>
  <c r="D287" i="1"/>
  <c r="E287" i="1"/>
  <c r="F287" i="1"/>
  <c r="F285" i="1"/>
  <c r="E285" i="1"/>
  <c r="D285" i="1"/>
  <c r="C285" i="1"/>
  <c r="F282" i="1"/>
  <c r="E282" i="1"/>
  <c r="D282" i="1"/>
  <c r="C282" i="1"/>
  <c r="F278" i="1"/>
  <c r="E278" i="1"/>
  <c r="D278" i="1"/>
  <c r="C278" i="1"/>
  <c r="F277" i="1"/>
  <c r="E277" i="1"/>
  <c r="D277" i="1"/>
  <c r="C277" i="1"/>
  <c r="F276" i="1"/>
  <c r="E276" i="1"/>
  <c r="D276" i="1"/>
  <c r="C276" i="1"/>
  <c r="F274" i="1"/>
  <c r="E274" i="1"/>
  <c r="D274" i="1"/>
  <c r="C274" i="1"/>
  <c r="C50" i="1"/>
  <c r="D50" i="1"/>
  <c r="E50" i="1"/>
  <c r="F50" i="1"/>
  <c r="C51" i="1"/>
  <c r="D51" i="1"/>
  <c r="E51" i="1"/>
  <c r="F51" i="1"/>
  <c r="C53" i="1"/>
  <c r="D53" i="1"/>
  <c r="E53" i="1"/>
  <c r="F53" i="1"/>
  <c r="C54" i="1"/>
  <c r="D54" i="1"/>
  <c r="E54" i="1"/>
  <c r="F54" i="1"/>
  <c r="C38" i="1"/>
  <c r="D38" i="1"/>
  <c r="E38" i="1"/>
  <c r="F38" i="1"/>
  <c r="C39" i="1"/>
  <c r="D39" i="1"/>
  <c r="E39" i="1"/>
  <c r="F39" i="1"/>
  <c r="C41" i="1"/>
  <c r="D41" i="1"/>
  <c r="E41" i="1"/>
  <c r="F41" i="1"/>
  <c r="C42" i="1"/>
  <c r="D42" i="1"/>
  <c r="E42" i="1"/>
  <c r="F42" i="1"/>
  <c r="C22" i="1"/>
  <c r="D22" i="1"/>
  <c r="E22" i="1"/>
  <c r="F22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5" i="1"/>
  <c r="D5" i="1"/>
  <c r="E5" i="1"/>
  <c r="F5" i="1"/>
  <c r="C6" i="1"/>
  <c r="D6" i="1"/>
  <c r="E6" i="1"/>
  <c r="F6" i="1"/>
  <c r="C8" i="1"/>
  <c r="D8" i="1"/>
  <c r="E8" i="1"/>
  <c r="F8" i="1"/>
  <c r="C9" i="1"/>
  <c r="D9" i="1"/>
  <c r="E9" i="1"/>
  <c r="F9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4" i="1"/>
  <c r="D4" i="1"/>
  <c r="E4" i="1"/>
  <c r="V25" i="14" l="1"/>
  <c r="AJ27" i="14"/>
  <c r="AB27" i="14"/>
  <c r="F25" i="14"/>
  <c r="T27" i="14"/>
  <c r="W25" i="14"/>
  <c r="F26" i="14"/>
  <c r="AH26" i="14"/>
  <c r="Z26" i="14"/>
  <c r="R26" i="14"/>
  <c r="J26" i="14"/>
  <c r="AK27" i="14"/>
  <c r="AC27" i="14"/>
  <c r="U27" i="14"/>
  <c r="M27" i="14"/>
  <c r="R25" i="14"/>
  <c r="AN26" i="14"/>
  <c r="AF26" i="14"/>
  <c r="X26" i="14"/>
  <c r="P26" i="14"/>
  <c r="H26" i="14"/>
  <c r="AI27" i="14"/>
  <c r="AA27" i="14"/>
  <c r="S27" i="14"/>
  <c r="K27" i="14"/>
  <c r="AM25" i="14"/>
  <c r="N25" i="14"/>
  <c r="AM26" i="14"/>
  <c r="AE26" i="14"/>
  <c r="W26" i="14"/>
  <c r="O26" i="14"/>
  <c r="G26" i="14"/>
  <c r="AH27" i="14"/>
  <c r="Z27" i="14"/>
  <c r="R27" i="14"/>
  <c r="J27" i="14"/>
  <c r="AL26" i="14"/>
  <c r="AD26" i="14"/>
  <c r="V26" i="14"/>
  <c r="N26" i="14"/>
  <c r="AO27" i="14"/>
  <c r="AG27" i="14"/>
  <c r="Y27" i="14"/>
  <c r="Q27" i="14"/>
  <c r="I27" i="14"/>
  <c r="H25" i="14"/>
  <c r="AK26" i="14"/>
  <c r="AC26" i="14"/>
  <c r="U26" i="14"/>
  <c r="M26" i="14"/>
  <c r="AN27" i="14"/>
  <c r="AF27" i="14"/>
  <c r="X27" i="14"/>
  <c r="P27" i="14"/>
  <c r="H27" i="14"/>
  <c r="AE25" i="14"/>
  <c r="AJ26" i="14"/>
  <c r="AB26" i="14"/>
  <c r="T26" i="14"/>
  <c r="L26" i="14"/>
  <c r="AM27" i="14"/>
  <c r="AE27" i="14"/>
  <c r="W27" i="14"/>
  <c r="O27" i="14"/>
  <c r="G27" i="14"/>
  <c r="AI26" i="14"/>
  <c r="AA26" i="14"/>
  <c r="S26" i="14"/>
  <c r="AL27" i="14"/>
  <c r="AD27" i="14"/>
  <c r="V27" i="14"/>
  <c r="N27" i="14"/>
  <c r="AF25" i="14"/>
  <c r="S25" i="14"/>
  <c r="AD25" i="14"/>
  <c r="P25" i="14"/>
  <c r="AN25" i="14"/>
  <c r="AA25" i="14"/>
  <c r="O25" i="14"/>
  <c r="AL25" i="14"/>
  <c r="X25" i="14"/>
  <c r="AK25" i="14"/>
  <c r="AC25" i="14"/>
  <c r="U25" i="14"/>
  <c r="M25" i="14"/>
  <c r="AJ25" i="14"/>
  <c r="AB25" i="14"/>
  <c r="T25" i="14"/>
  <c r="L25" i="14"/>
  <c r="K25" i="14"/>
  <c r="J25" i="14"/>
  <c r="AO25" i="14"/>
  <c r="AG25" i="14"/>
  <c r="Y25" i="14"/>
  <c r="Q25" i="14"/>
  <c r="I25" i="14"/>
  <c r="B25" i="17"/>
  <c r="B187" i="1" s="1"/>
  <c r="D36" i="2"/>
  <c r="E36" i="2"/>
  <c r="F36" i="2"/>
  <c r="G36" i="2"/>
  <c r="H36" i="2"/>
  <c r="I36" i="2"/>
  <c r="J36" i="2"/>
  <c r="K36" i="2"/>
  <c r="C36" i="2"/>
  <c r="D21" i="2"/>
  <c r="E28" i="2"/>
  <c r="E39" i="2" s="1"/>
  <c r="C26" i="2"/>
  <c r="K26" i="2"/>
  <c r="J26" i="2"/>
  <c r="I26" i="2"/>
  <c r="H26" i="2"/>
  <c r="G26" i="2"/>
  <c r="F26" i="2"/>
  <c r="E26" i="2"/>
  <c r="D26" i="2"/>
  <c r="K21" i="2"/>
  <c r="J21" i="2"/>
  <c r="I21" i="2"/>
  <c r="I28" i="2" s="1"/>
  <c r="I39" i="2" s="1"/>
  <c r="H21" i="2"/>
  <c r="H28" i="2" s="1"/>
  <c r="H39" i="2" s="1"/>
  <c r="G21" i="2"/>
  <c r="G28" i="2" s="1"/>
  <c r="G39" i="2" s="1"/>
  <c r="F21" i="2"/>
  <c r="F28" i="2" s="1"/>
  <c r="F39" i="2" s="1"/>
  <c r="E21" i="2"/>
  <c r="B25" i="14"/>
  <c r="B40" i="15"/>
  <c r="B43" i="15"/>
  <c r="B40" i="1" s="1"/>
  <c r="J28" i="2" l="1"/>
  <c r="J39" i="2" s="1"/>
  <c r="K28" i="2"/>
  <c r="K39" i="2" s="1"/>
  <c r="D28" i="2"/>
  <c r="D39" i="2" s="1"/>
  <c r="H48" i="2"/>
  <c r="I48" i="2"/>
  <c r="J48" i="2"/>
  <c r="K48" i="2"/>
  <c r="L48" i="2"/>
  <c r="M48" i="2"/>
  <c r="N48" i="2"/>
  <c r="O48" i="2"/>
  <c r="B2" i="12" l="1"/>
  <c r="C2" i="12"/>
  <c r="B3" i="12"/>
  <c r="C3" i="12"/>
  <c r="B4" i="12"/>
  <c r="C4" i="12"/>
  <c r="B5" i="12"/>
  <c r="C5" i="12"/>
  <c r="B7" i="12"/>
  <c r="C7" i="12"/>
  <c r="B8" i="12"/>
  <c r="C8" i="12"/>
  <c r="B2" i="11"/>
  <c r="C2" i="11"/>
  <c r="B3" i="11"/>
  <c r="C3" i="11"/>
  <c r="B4" i="11"/>
  <c r="C4" i="11"/>
  <c r="B5" i="11"/>
  <c r="C5" i="11"/>
  <c r="B7" i="11"/>
  <c r="C7" i="11"/>
  <c r="B8" i="11"/>
  <c r="C8" i="11"/>
  <c r="B2" i="10"/>
  <c r="C2" i="10"/>
  <c r="B3" i="10"/>
  <c r="C3" i="10"/>
  <c r="B7" i="10"/>
  <c r="C7" i="10"/>
  <c r="B8" i="10"/>
  <c r="C8" i="10"/>
  <c r="B2" i="9"/>
  <c r="C2" i="9"/>
  <c r="B3" i="9"/>
  <c r="C3" i="9"/>
  <c r="B4" i="9"/>
  <c r="C4" i="9"/>
  <c r="B5" i="9"/>
  <c r="C5" i="9"/>
  <c r="B7" i="9"/>
  <c r="C7" i="9"/>
  <c r="B8" i="9"/>
  <c r="C8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D7" i="9"/>
  <c r="B3" i="8"/>
  <c r="C3" i="8"/>
  <c r="B3" i="7"/>
  <c r="C3" i="7"/>
  <c r="B7" i="7"/>
  <c r="C7" i="7"/>
  <c r="B2" i="5"/>
  <c r="C2" i="5"/>
  <c r="B7" i="5"/>
  <c r="C7" i="5"/>
  <c r="B8" i="5"/>
  <c r="C8" i="5"/>
  <c r="B2" i="6"/>
  <c r="C2" i="6"/>
  <c r="B3" i="6"/>
  <c r="C3" i="6"/>
  <c r="B7" i="6"/>
  <c r="C7" i="6"/>
  <c r="B8" i="6"/>
  <c r="C8" i="6"/>
  <c r="B2" i="4"/>
  <c r="C2" i="4"/>
  <c r="C3" i="4"/>
  <c r="G71" i="1"/>
  <c r="L71" i="1"/>
  <c r="Q71" i="1"/>
  <c r="V71" i="1"/>
  <c r="AA71" i="1"/>
  <c r="AF71" i="1"/>
  <c r="AK71" i="1"/>
  <c r="AP71" i="1"/>
  <c r="G87" i="1"/>
  <c r="B7" i="8" s="1"/>
  <c r="L87" i="1"/>
  <c r="Q87" i="1"/>
  <c r="V87" i="1"/>
  <c r="AA87" i="1"/>
  <c r="AF87" i="1"/>
  <c r="AK87" i="1"/>
  <c r="AP87" i="1"/>
  <c r="B87" i="1"/>
  <c r="H71" i="1" l="1"/>
  <c r="C7" i="4" s="1"/>
  <c r="I71" i="1"/>
  <c r="D7" i="4" s="1"/>
  <c r="J71" i="1"/>
  <c r="K71" i="1"/>
  <c r="O71" i="1"/>
  <c r="P71" i="1"/>
  <c r="N71" i="1"/>
  <c r="M71" i="1"/>
  <c r="C87" i="1"/>
  <c r="E87" i="1"/>
  <c r="F87" i="1"/>
  <c r="D87" i="1"/>
  <c r="AL87" i="1"/>
  <c r="AM87" i="1"/>
  <c r="AN87" i="1"/>
  <c r="AI7" i="8" s="1"/>
  <c r="AO87" i="1"/>
  <c r="AJ7" i="8" s="1"/>
  <c r="AN71" i="1"/>
  <c r="AO71" i="1"/>
  <c r="AL71" i="1"/>
  <c r="AM71" i="1"/>
  <c r="AG71" i="1"/>
  <c r="AH71" i="1"/>
  <c r="AI71" i="1"/>
  <c r="AJ71" i="1"/>
  <c r="B7" i="4"/>
  <c r="M87" i="1"/>
  <c r="N87" i="1"/>
  <c r="O87" i="1"/>
  <c r="P87" i="1"/>
  <c r="AB87" i="1"/>
  <c r="AC87" i="1"/>
  <c r="AD87" i="1"/>
  <c r="AE87" i="1"/>
  <c r="AB71" i="1"/>
  <c r="AC71" i="1"/>
  <c r="AD71" i="1"/>
  <c r="AE71" i="1"/>
  <c r="J87" i="1"/>
  <c r="K87" i="1"/>
  <c r="H87" i="1"/>
  <c r="C7" i="8" s="1"/>
  <c r="I87" i="1"/>
  <c r="W87" i="1"/>
  <c r="X87" i="1"/>
  <c r="Y87" i="1"/>
  <c r="Z87" i="1"/>
  <c r="W71" i="1"/>
  <c r="X71" i="1"/>
  <c r="Y71" i="1"/>
  <c r="Z71" i="1"/>
  <c r="AG87" i="1"/>
  <c r="AH87" i="1"/>
  <c r="AI87" i="1"/>
  <c r="AJ87" i="1"/>
  <c r="T87" i="1"/>
  <c r="U87" i="1"/>
  <c r="S87" i="1"/>
  <c r="R87" i="1"/>
  <c r="R71" i="1"/>
  <c r="S71" i="1"/>
  <c r="T71" i="1"/>
  <c r="U71" i="1"/>
  <c r="F71" i="1"/>
  <c r="E71" i="1"/>
  <c r="D71" i="1"/>
  <c r="C71" i="1"/>
  <c r="AE2" i="12"/>
  <c r="AF2" i="12"/>
  <c r="AG2" i="12"/>
  <c r="AH2" i="12"/>
  <c r="AI2" i="12"/>
  <c r="AJ2" i="12"/>
  <c r="AK2" i="12"/>
  <c r="AE3" i="12"/>
  <c r="AF3" i="12"/>
  <c r="AG3" i="12"/>
  <c r="AH3" i="12"/>
  <c r="AI3" i="12"/>
  <c r="AJ3" i="12"/>
  <c r="AK3" i="12"/>
  <c r="AE4" i="12"/>
  <c r="AF4" i="12"/>
  <c r="AG4" i="12"/>
  <c r="AH4" i="12"/>
  <c r="AI4" i="12"/>
  <c r="AJ4" i="12"/>
  <c r="AK4" i="12"/>
  <c r="AE5" i="12"/>
  <c r="AF5" i="12"/>
  <c r="AG5" i="12"/>
  <c r="AH5" i="12"/>
  <c r="AI5" i="12"/>
  <c r="AJ5" i="12"/>
  <c r="AK5" i="12"/>
  <c r="AE7" i="12"/>
  <c r="AF7" i="12"/>
  <c r="AG7" i="12"/>
  <c r="AH7" i="12"/>
  <c r="AI7" i="12"/>
  <c r="AJ7" i="12"/>
  <c r="AK7" i="12"/>
  <c r="AE8" i="12"/>
  <c r="AF8" i="12"/>
  <c r="AG8" i="12"/>
  <c r="AH8" i="12"/>
  <c r="AI8" i="12"/>
  <c r="AJ8" i="12"/>
  <c r="AK8" i="12"/>
  <c r="AE2" i="11"/>
  <c r="AF2" i="11"/>
  <c r="AG2" i="11"/>
  <c r="AH2" i="11"/>
  <c r="AI2" i="11"/>
  <c r="AJ2" i="11"/>
  <c r="AK2" i="11"/>
  <c r="AE3" i="11"/>
  <c r="AF3" i="11"/>
  <c r="AG3" i="11"/>
  <c r="AH3" i="11"/>
  <c r="AI3" i="11"/>
  <c r="AJ3" i="11"/>
  <c r="AK3" i="11"/>
  <c r="AE4" i="11"/>
  <c r="AF4" i="11"/>
  <c r="AG4" i="11"/>
  <c r="AH4" i="11"/>
  <c r="AI4" i="11"/>
  <c r="AJ4" i="11"/>
  <c r="AK4" i="11"/>
  <c r="AE5" i="11"/>
  <c r="AF5" i="11"/>
  <c r="AG5" i="11"/>
  <c r="AH5" i="11"/>
  <c r="AI5" i="11"/>
  <c r="AJ5" i="11"/>
  <c r="AK5" i="11"/>
  <c r="AE7" i="11"/>
  <c r="AF7" i="11"/>
  <c r="AG7" i="11"/>
  <c r="AH7" i="11"/>
  <c r="AI7" i="11"/>
  <c r="AJ7" i="11"/>
  <c r="AK7" i="11"/>
  <c r="AE8" i="11"/>
  <c r="AF8" i="11"/>
  <c r="AG8" i="11"/>
  <c r="AH8" i="11"/>
  <c r="AI8" i="11"/>
  <c r="AJ8" i="11"/>
  <c r="AK8" i="11"/>
  <c r="AE2" i="10"/>
  <c r="AF2" i="10"/>
  <c r="AG2" i="10"/>
  <c r="AH2" i="10"/>
  <c r="AI2" i="10"/>
  <c r="AJ2" i="10"/>
  <c r="AK2" i="10"/>
  <c r="AE3" i="10"/>
  <c r="AF3" i="10"/>
  <c r="AG3" i="10"/>
  <c r="AH3" i="10"/>
  <c r="AI3" i="10"/>
  <c r="AJ3" i="10"/>
  <c r="AK3" i="10"/>
  <c r="AE7" i="10"/>
  <c r="AF7" i="10"/>
  <c r="AG7" i="10"/>
  <c r="AH7" i="10"/>
  <c r="AI7" i="10"/>
  <c r="AJ7" i="10"/>
  <c r="AK7" i="10"/>
  <c r="AE8" i="10"/>
  <c r="AF8" i="10"/>
  <c r="AG8" i="10"/>
  <c r="AH8" i="10"/>
  <c r="AI8" i="10"/>
  <c r="AJ8" i="10"/>
  <c r="AK8" i="10"/>
  <c r="AE2" i="19"/>
  <c r="AF2" i="19"/>
  <c r="AG2" i="19"/>
  <c r="AH2" i="19"/>
  <c r="AI2" i="19"/>
  <c r="AJ2" i="19"/>
  <c r="AK2" i="19"/>
  <c r="AE3" i="19"/>
  <c r="AF3" i="19"/>
  <c r="AG3" i="19"/>
  <c r="AH3" i="19"/>
  <c r="AI3" i="19"/>
  <c r="AJ3" i="19"/>
  <c r="AK3" i="19"/>
  <c r="AE4" i="19"/>
  <c r="AF4" i="19"/>
  <c r="AG4" i="19"/>
  <c r="AH4" i="19"/>
  <c r="AI4" i="19"/>
  <c r="AJ4" i="19"/>
  <c r="AK4" i="19"/>
  <c r="AE5" i="19"/>
  <c r="AF5" i="19"/>
  <c r="AG5" i="19"/>
  <c r="AH5" i="19"/>
  <c r="AI5" i="19"/>
  <c r="AJ5" i="19"/>
  <c r="AK5" i="19"/>
  <c r="AE7" i="19"/>
  <c r="AF7" i="19"/>
  <c r="AG7" i="19"/>
  <c r="AH7" i="19"/>
  <c r="AI7" i="19"/>
  <c r="AJ7" i="19"/>
  <c r="AK7" i="19"/>
  <c r="AE8" i="19"/>
  <c r="AF8" i="19"/>
  <c r="AG8" i="19"/>
  <c r="AH8" i="19"/>
  <c r="AI8" i="19"/>
  <c r="AJ8" i="19"/>
  <c r="AK8" i="19"/>
  <c r="AE2" i="9"/>
  <c r="AF2" i="9"/>
  <c r="AG2" i="9"/>
  <c r="AH2" i="9"/>
  <c r="AI2" i="9"/>
  <c r="AJ2" i="9"/>
  <c r="AK2" i="9"/>
  <c r="AE3" i="9"/>
  <c r="AF3" i="9"/>
  <c r="AG3" i="9"/>
  <c r="AH3" i="9"/>
  <c r="AI3" i="9"/>
  <c r="AJ3" i="9"/>
  <c r="AK3" i="9"/>
  <c r="AE4" i="9"/>
  <c r="AF4" i="9"/>
  <c r="AG4" i="9"/>
  <c r="AH4" i="9"/>
  <c r="AI4" i="9"/>
  <c r="AJ4" i="9"/>
  <c r="AK4" i="9"/>
  <c r="AE5" i="9"/>
  <c r="AF5" i="9"/>
  <c r="AG5" i="9"/>
  <c r="AH5" i="9"/>
  <c r="AI5" i="9"/>
  <c r="AJ5" i="9"/>
  <c r="AK5" i="9"/>
  <c r="AE8" i="9"/>
  <c r="AF8" i="9"/>
  <c r="AG8" i="9"/>
  <c r="AH8" i="9"/>
  <c r="AI8" i="9"/>
  <c r="AJ8" i="9"/>
  <c r="AK8" i="9"/>
  <c r="AE3" i="8"/>
  <c r="AF3" i="8"/>
  <c r="AG3" i="8"/>
  <c r="AH3" i="8"/>
  <c r="AI3" i="8"/>
  <c r="AJ3" i="8"/>
  <c r="AK3" i="8"/>
  <c r="AE7" i="8"/>
  <c r="AF7" i="8"/>
  <c r="AG7" i="8"/>
  <c r="AH7" i="8"/>
  <c r="AK7" i="8"/>
  <c r="AE3" i="7"/>
  <c r="AF3" i="7"/>
  <c r="AG3" i="7"/>
  <c r="AH3" i="7"/>
  <c r="AI3" i="7"/>
  <c r="AJ3" i="7"/>
  <c r="AK3" i="7"/>
  <c r="AE7" i="7"/>
  <c r="AF7" i="7"/>
  <c r="AG7" i="7"/>
  <c r="AH7" i="7"/>
  <c r="AI7" i="7"/>
  <c r="AJ7" i="7"/>
  <c r="AK7" i="7"/>
  <c r="AE2" i="5"/>
  <c r="AF2" i="5"/>
  <c r="AG2" i="5"/>
  <c r="AH2" i="5"/>
  <c r="AI2" i="5"/>
  <c r="AJ2" i="5"/>
  <c r="AK2" i="5"/>
  <c r="AE7" i="5"/>
  <c r="AF7" i="5"/>
  <c r="AG7" i="5"/>
  <c r="AH7" i="5"/>
  <c r="AI7" i="5"/>
  <c r="AJ7" i="5"/>
  <c r="AK7" i="5"/>
  <c r="AE8" i="5"/>
  <c r="AF8" i="5"/>
  <c r="AG8" i="5"/>
  <c r="AH8" i="5"/>
  <c r="AI8" i="5"/>
  <c r="AJ8" i="5"/>
  <c r="AK8" i="5"/>
  <c r="AE2" i="6"/>
  <c r="AF2" i="6"/>
  <c r="AG2" i="6"/>
  <c r="AH2" i="6"/>
  <c r="AI2" i="6"/>
  <c r="AJ2" i="6"/>
  <c r="AK2" i="6"/>
  <c r="AE3" i="6"/>
  <c r="AF3" i="6"/>
  <c r="AG3" i="6"/>
  <c r="AH3" i="6"/>
  <c r="AI3" i="6"/>
  <c r="AJ3" i="6"/>
  <c r="AK3" i="6"/>
  <c r="AE7" i="6"/>
  <c r="AF7" i="6"/>
  <c r="AG7" i="6"/>
  <c r="AH7" i="6"/>
  <c r="AI7" i="6"/>
  <c r="AJ7" i="6"/>
  <c r="AK7" i="6"/>
  <c r="AE8" i="6"/>
  <c r="AF8" i="6"/>
  <c r="AG8" i="6"/>
  <c r="AH8" i="6"/>
  <c r="AI8" i="6"/>
  <c r="AJ8" i="6"/>
  <c r="AK8" i="6"/>
  <c r="AE2" i="4"/>
  <c r="AF2" i="4"/>
  <c r="AG2" i="4"/>
  <c r="AH2" i="4"/>
  <c r="AI2" i="4"/>
  <c r="AJ2" i="4"/>
  <c r="AK2" i="4"/>
  <c r="D2" i="12" l="1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I8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D8" i="9"/>
  <c r="E8" i="9"/>
  <c r="F8" i="9"/>
  <c r="G8" i="9"/>
  <c r="H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A3" i="7"/>
  <c r="AB3" i="7"/>
  <c r="AC3" i="7"/>
  <c r="AD3" i="7"/>
  <c r="AA7" i="7"/>
  <c r="AB7" i="7"/>
  <c r="AC7" i="7"/>
  <c r="AD7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D2" i="4"/>
  <c r="E2" i="4"/>
  <c r="F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D3" i="4"/>
  <c r="E3" i="4"/>
  <c r="F3" i="4"/>
  <c r="G3" i="4"/>
  <c r="L3" i="4"/>
  <c r="V3" i="4"/>
  <c r="AA3" i="4"/>
  <c r="J54" i="2"/>
  <c r="F70" i="2" s="1"/>
  <c r="Q21" i="1" s="1"/>
  <c r="K54" i="2"/>
  <c r="G70" i="2" s="1"/>
  <c r="V21" i="1" s="1"/>
  <c r="L54" i="2"/>
  <c r="H70" i="2" s="1"/>
  <c r="AA21" i="1" s="1"/>
  <c r="M54" i="2"/>
  <c r="I70" i="2" s="1"/>
  <c r="AF21" i="1" s="1"/>
  <c r="N54" i="2"/>
  <c r="J70" i="2" s="1"/>
  <c r="AK21" i="1" s="1"/>
  <c r="O54" i="2"/>
  <c r="K70" i="2" s="1"/>
  <c r="AP21" i="1" s="1"/>
  <c r="AK3" i="4" s="1"/>
  <c r="G54" i="2"/>
  <c r="C70" i="2" s="1"/>
  <c r="B21" i="1" s="1"/>
  <c r="AK7" i="4"/>
  <c r="J25" i="17"/>
  <c r="AP187" i="1" s="1"/>
  <c r="C25" i="17"/>
  <c r="G187" i="1" s="1"/>
  <c r="D25" i="17"/>
  <c r="L187" i="1" s="1"/>
  <c r="E25" i="17"/>
  <c r="Q187" i="1" s="1"/>
  <c r="F25" i="17"/>
  <c r="V187" i="1" s="1"/>
  <c r="G25" i="17"/>
  <c r="AA187" i="1" s="1"/>
  <c r="H25" i="17"/>
  <c r="AF187" i="1" s="1"/>
  <c r="I25" i="17"/>
  <c r="AK187" i="1" s="1"/>
  <c r="C26" i="17"/>
  <c r="G189" i="1" s="1"/>
  <c r="D26" i="17"/>
  <c r="L189" i="1" s="1"/>
  <c r="E26" i="17"/>
  <c r="Q189" i="1" s="1"/>
  <c r="F26" i="17"/>
  <c r="V189" i="1" s="1"/>
  <c r="G26" i="17"/>
  <c r="AA189" i="1" s="1"/>
  <c r="H26" i="17"/>
  <c r="AF189" i="1" s="1"/>
  <c r="I26" i="17"/>
  <c r="AK189" i="1" s="1"/>
  <c r="J26" i="17"/>
  <c r="AP189" i="1" s="1"/>
  <c r="C27" i="17"/>
  <c r="G195" i="1" s="1"/>
  <c r="D27" i="17"/>
  <c r="L195" i="1" s="1"/>
  <c r="E27" i="17"/>
  <c r="Q195" i="1" s="1"/>
  <c r="F27" i="17"/>
  <c r="V195" i="1" s="1"/>
  <c r="G27" i="17"/>
  <c r="AA195" i="1" s="1"/>
  <c r="H27" i="17"/>
  <c r="AF195" i="1" s="1"/>
  <c r="I27" i="17"/>
  <c r="AK195" i="1" s="1"/>
  <c r="J27" i="17"/>
  <c r="AP195" i="1" s="1"/>
  <c r="C28" i="17"/>
  <c r="G194" i="1" s="1"/>
  <c r="D28" i="17"/>
  <c r="L194" i="1" s="1"/>
  <c r="E28" i="17"/>
  <c r="Q194" i="1" s="1"/>
  <c r="F28" i="17"/>
  <c r="V194" i="1" s="1"/>
  <c r="G28" i="17"/>
  <c r="AA194" i="1" s="1"/>
  <c r="H28" i="17"/>
  <c r="AF194" i="1" s="1"/>
  <c r="I28" i="17"/>
  <c r="AK194" i="1" s="1"/>
  <c r="J28" i="17"/>
  <c r="AP194" i="1" s="1"/>
  <c r="C29" i="17"/>
  <c r="G191" i="1" s="1"/>
  <c r="D29" i="17"/>
  <c r="L191" i="1" s="1"/>
  <c r="E29" i="17"/>
  <c r="Q191" i="1" s="1"/>
  <c r="F29" i="17"/>
  <c r="V191" i="1" s="1"/>
  <c r="G29" i="17"/>
  <c r="AA191" i="1" s="1"/>
  <c r="H29" i="17"/>
  <c r="AF191" i="1" s="1"/>
  <c r="I29" i="17"/>
  <c r="AK191" i="1" s="1"/>
  <c r="J29" i="17"/>
  <c r="AP191" i="1" s="1"/>
  <c r="C30" i="17"/>
  <c r="D30" i="17"/>
  <c r="E30" i="17"/>
  <c r="F30" i="17"/>
  <c r="G30" i="17"/>
  <c r="H30" i="17"/>
  <c r="I30" i="17"/>
  <c r="J30" i="17"/>
  <c r="C31" i="17"/>
  <c r="G190" i="1" s="1"/>
  <c r="D31" i="17"/>
  <c r="L190" i="1" s="1"/>
  <c r="E31" i="17"/>
  <c r="Q190" i="1" s="1"/>
  <c r="F31" i="17"/>
  <c r="V190" i="1" s="1"/>
  <c r="G31" i="17"/>
  <c r="AA190" i="1" s="1"/>
  <c r="H31" i="17"/>
  <c r="AF190" i="1" s="1"/>
  <c r="I31" i="17"/>
  <c r="AK190" i="1" s="1"/>
  <c r="J31" i="17"/>
  <c r="AP190" i="1" s="1"/>
  <c r="C32" i="17"/>
  <c r="G188" i="1" s="1"/>
  <c r="D32" i="17"/>
  <c r="L188" i="1" s="1"/>
  <c r="E32" i="17"/>
  <c r="Q188" i="1" s="1"/>
  <c r="F32" i="17"/>
  <c r="V188" i="1" s="1"/>
  <c r="G32" i="17"/>
  <c r="AA188" i="1" s="1"/>
  <c r="H32" i="17"/>
  <c r="AF188" i="1" s="1"/>
  <c r="I32" i="17"/>
  <c r="AK188" i="1" s="1"/>
  <c r="J32" i="17"/>
  <c r="AP188" i="1" s="1"/>
  <c r="C33" i="17"/>
  <c r="D33" i="17"/>
  <c r="E33" i="17"/>
  <c r="F33" i="17"/>
  <c r="G33" i="17"/>
  <c r="H33" i="17"/>
  <c r="I33" i="17"/>
  <c r="J33" i="17"/>
  <c r="C34" i="17"/>
  <c r="D34" i="17"/>
  <c r="E34" i="17"/>
  <c r="F34" i="17"/>
  <c r="G34" i="17"/>
  <c r="H34" i="17"/>
  <c r="I34" i="17"/>
  <c r="J34" i="17"/>
  <c r="B27" i="17"/>
  <c r="B195" i="1" s="1"/>
  <c r="B26" i="17"/>
  <c r="B189" i="1" s="1"/>
  <c r="B28" i="17"/>
  <c r="B194" i="1" s="1"/>
  <c r="B29" i="17"/>
  <c r="B191" i="1" s="1"/>
  <c r="B30" i="17"/>
  <c r="B31" i="17"/>
  <c r="B190" i="1" s="1"/>
  <c r="B32" i="17"/>
  <c r="B188" i="1" s="1"/>
  <c r="B33" i="17"/>
  <c r="B34" i="17"/>
  <c r="B41" i="15"/>
  <c r="B34" i="1" s="1"/>
  <c r="N188" i="1" l="1"/>
  <c r="O188" i="1"/>
  <c r="M188" i="1"/>
  <c r="P188" i="1"/>
  <c r="O189" i="1"/>
  <c r="N189" i="1"/>
  <c r="P189" i="1"/>
  <c r="M189" i="1"/>
  <c r="F195" i="1"/>
  <c r="E195" i="1"/>
  <c r="D195" i="1"/>
  <c r="C195" i="1"/>
  <c r="H188" i="1"/>
  <c r="J188" i="1"/>
  <c r="I188" i="1"/>
  <c r="K188" i="1"/>
  <c r="I190" i="1"/>
  <c r="H190" i="1"/>
  <c r="J190" i="1"/>
  <c r="K190" i="1"/>
  <c r="H191" i="1"/>
  <c r="I191" i="1"/>
  <c r="K191" i="1"/>
  <c r="J191" i="1"/>
  <c r="I194" i="1"/>
  <c r="J194" i="1"/>
  <c r="H194" i="1"/>
  <c r="K194" i="1"/>
  <c r="H195" i="1"/>
  <c r="I195" i="1"/>
  <c r="J195" i="1"/>
  <c r="K195" i="1"/>
  <c r="K189" i="1"/>
  <c r="I189" i="1"/>
  <c r="J189" i="1"/>
  <c r="H189" i="1"/>
  <c r="S21" i="1"/>
  <c r="N3" i="4" s="1"/>
  <c r="P21" i="1"/>
  <c r="K3" i="4" s="1"/>
  <c r="T21" i="1"/>
  <c r="O3" i="4" s="1"/>
  <c r="U21" i="1"/>
  <c r="P3" i="4" s="1"/>
  <c r="M21" i="1"/>
  <c r="H3" i="4" s="1"/>
  <c r="N21" i="1"/>
  <c r="I3" i="4" s="1"/>
  <c r="R21" i="1"/>
  <c r="M3" i="4" s="1"/>
  <c r="O21" i="1"/>
  <c r="J3" i="4" s="1"/>
  <c r="N194" i="1"/>
  <c r="O194" i="1"/>
  <c r="M194" i="1"/>
  <c r="P194" i="1"/>
  <c r="AL187" i="1"/>
  <c r="AM187" i="1"/>
  <c r="AO187" i="1"/>
  <c r="AN187" i="1"/>
  <c r="N190" i="1"/>
  <c r="O190" i="1"/>
  <c r="M190" i="1"/>
  <c r="P190" i="1"/>
  <c r="Z21" i="1"/>
  <c r="U3" i="4" s="1"/>
  <c r="W21" i="1"/>
  <c r="R3" i="4" s="1"/>
  <c r="X21" i="1"/>
  <c r="S3" i="4" s="1"/>
  <c r="Y21" i="1"/>
  <c r="T3" i="4" s="1"/>
  <c r="F188" i="1"/>
  <c r="C188" i="1"/>
  <c r="E188" i="1"/>
  <c r="D188" i="1"/>
  <c r="AM190" i="1"/>
  <c r="AN190" i="1"/>
  <c r="AO190" i="1"/>
  <c r="AL190" i="1"/>
  <c r="AL191" i="1"/>
  <c r="AN191" i="1"/>
  <c r="AO191" i="1"/>
  <c r="AM191" i="1"/>
  <c r="AL195" i="1"/>
  <c r="AM195" i="1"/>
  <c r="AO195" i="1"/>
  <c r="AN195" i="1"/>
  <c r="C190" i="1"/>
  <c r="F190" i="1"/>
  <c r="E190" i="1"/>
  <c r="D190" i="1"/>
  <c r="AH188" i="1"/>
  <c r="AI188" i="1"/>
  <c r="AJ188" i="1"/>
  <c r="AG188" i="1"/>
  <c r="AG190" i="1"/>
  <c r="AJ190" i="1"/>
  <c r="AI190" i="1"/>
  <c r="AH190" i="1"/>
  <c r="AJ191" i="1"/>
  <c r="AH191" i="1"/>
  <c r="AG191" i="1"/>
  <c r="AI191" i="1"/>
  <c r="AI194" i="1"/>
  <c r="AJ194" i="1"/>
  <c r="AH194" i="1"/>
  <c r="AG194" i="1"/>
  <c r="AG195" i="1"/>
  <c r="AH195" i="1"/>
  <c r="AI195" i="1"/>
  <c r="AJ195" i="1"/>
  <c r="AG189" i="1"/>
  <c r="AH189" i="1"/>
  <c r="AI189" i="1"/>
  <c r="AJ189" i="1"/>
  <c r="AB187" i="1"/>
  <c r="AE187" i="1"/>
  <c r="AD187" i="1"/>
  <c r="AC187" i="1"/>
  <c r="F189" i="1"/>
  <c r="D189" i="1"/>
  <c r="E189" i="1"/>
  <c r="C189" i="1"/>
  <c r="M195" i="1"/>
  <c r="N195" i="1"/>
  <c r="O195" i="1"/>
  <c r="P195" i="1"/>
  <c r="AI187" i="1"/>
  <c r="AJ187" i="1"/>
  <c r="AH187" i="1"/>
  <c r="AG187" i="1"/>
  <c r="AB190" i="1"/>
  <c r="AD190" i="1"/>
  <c r="AC190" i="1"/>
  <c r="AE190" i="1"/>
  <c r="AB189" i="1"/>
  <c r="AC189" i="1"/>
  <c r="AD189" i="1"/>
  <c r="AE189" i="1"/>
  <c r="H187" i="1"/>
  <c r="I187" i="1"/>
  <c r="J187" i="1"/>
  <c r="K187" i="1"/>
  <c r="C187" i="1"/>
  <c r="F187" i="1"/>
  <c r="E187" i="1"/>
  <c r="D187" i="1"/>
  <c r="AL188" i="1"/>
  <c r="AM188" i="1"/>
  <c r="AN188" i="1"/>
  <c r="AO188" i="1"/>
  <c r="AN194" i="1"/>
  <c r="AO194" i="1"/>
  <c r="AL194" i="1"/>
  <c r="AM194" i="1"/>
  <c r="AM189" i="1"/>
  <c r="AN189" i="1"/>
  <c r="AO189" i="1"/>
  <c r="AL189" i="1"/>
  <c r="AD188" i="1"/>
  <c r="AE188" i="1"/>
  <c r="AB188" i="1"/>
  <c r="AC188" i="1"/>
  <c r="AD194" i="1"/>
  <c r="AB194" i="1"/>
  <c r="AE194" i="1"/>
  <c r="AC194" i="1"/>
  <c r="AO21" i="1"/>
  <c r="AJ3" i="4" s="1"/>
  <c r="AL21" i="1"/>
  <c r="AG3" i="4" s="1"/>
  <c r="AM21" i="1"/>
  <c r="AH3" i="4" s="1"/>
  <c r="AN21" i="1"/>
  <c r="AI3" i="4" s="1"/>
  <c r="AF3" i="4"/>
  <c r="F191" i="1"/>
  <c r="E191" i="1"/>
  <c r="C191" i="1"/>
  <c r="D191" i="1"/>
  <c r="Y188" i="1"/>
  <c r="W188" i="1"/>
  <c r="X188" i="1"/>
  <c r="Z188" i="1"/>
  <c r="X190" i="1"/>
  <c r="Z190" i="1"/>
  <c r="Y190" i="1"/>
  <c r="W190" i="1"/>
  <c r="X191" i="1"/>
  <c r="Y191" i="1"/>
  <c r="Z191" i="1"/>
  <c r="W191" i="1"/>
  <c r="Y194" i="1"/>
  <c r="W194" i="1"/>
  <c r="Z194" i="1"/>
  <c r="X194" i="1"/>
  <c r="W195" i="1"/>
  <c r="Z195" i="1"/>
  <c r="X195" i="1"/>
  <c r="Y195" i="1"/>
  <c r="X189" i="1"/>
  <c r="W189" i="1"/>
  <c r="Z189" i="1"/>
  <c r="Y189" i="1"/>
  <c r="T187" i="1"/>
  <c r="U187" i="1"/>
  <c r="R187" i="1"/>
  <c r="S187" i="1"/>
  <c r="AG21" i="1"/>
  <c r="AB3" i="4" s="1"/>
  <c r="AH21" i="1"/>
  <c r="AC3" i="4" s="1"/>
  <c r="AI21" i="1"/>
  <c r="AD3" i="4" s="1"/>
  <c r="AJ21" i="1"/>
  <c r="AE3" i="4" s="1"/>
  <c r="M191" i="1"/>
  <c r="N191" i="1"/>
  <c r="P191" i="1"/>
  <c r="O191" i="1"/>
  <c r="E21" i="1"/>
  <c r="D21" i="1"/>
  <c r="C21" i="1"/>
  <c r="F21" i="1"/>
  <c r="AC191" i="1"/>
  <c r="AE191" i="1"/>
  <c r="AD191" i="1"/>
  <c r="AB191" i="1"/>
  <c r="AB195" i="1"/>
  <c r="AE195" i="1"/>
  <c r="AC195" i="1"/>
  <c r="AD195" i="1"/>
  <c r="Z187" i="1"/>
  <c r="W187" i="1"/>
  <c r="Y187" i="1"/>
  <c r="X187" i="1"/>
  <c r="Q3" i="4"/>
  <c r="C194" i="1"/>
  <c r="F194" i="1"/>
  <c r="E194" i="1"/>
  <c r="D194" i="1"/>
  <c r="R188" i="1"/>
  <c r="S188" i="1"/>
  <c r="T188" i="1"/>
  <c r="U188" i="1"/>
  <c r="T190" i="1"/>
  <c r="R190" i="1"/>
  <c r="S190" i="1"/>
  <c r="U190" i="1"/>
  <c r="R191" i="1"/>
  <c r="U191" i="1"/>
  <c r="T191" i="1"/>
  <c r="S191" i="1"/>
  <c r="U194" i="1"/>
  <c r="S194" i="1"/>
  <c r="R194" i="1"/>
  <c r="T194" i="1"/>
  <c r="U195" i="1"/>
  <c r="R195" i="1"/>
  <c r="S195" i="1"/>
  <c r="T195" i="1"/>
  <c r="U189" i="1"/>
  <c r="T189" i="1"/>
  <c r="R189" i="1"/>
  <c r="S189" i="1"/>
  <c r="M187" i="1"/>
  <c r="P187" i="1"/>
  <c r="N187" i="1"/>
  <c r="O187" i="1"/>
  <c r="AB21" i="1"/>
  <c r="W3" i="4" s="1"/>
  <c r="AC21" i="1"/>
  <c r="X3" i="4" s="1"/>
  <c r="AD21" i="1"/>
  <c r="Y3" i="4" s="1"/>
  <c r="AE21" i="1"/>
  <c r="Z3" i="4" s="1"/>
  <c r="AG7" i="4"/>
  <c r="AC7" i="4"/>
  <c r="Y7" i="4"/>
  <c r="U7" i="4"/>
  <c r="Q7" i="4"/>
  <c r="M7" i="4"/>
  <c r="I7" i="4"/>
  <c r="E7" i="4"/>
  <c r="AJ7" i="4"/>
  <c r="T7" i="4"/>
  <c r="AF7" i="4"/>
  <c r="AB7" i="4"/>
  <c r="X7" i="4"/>
  <c r="P7" i="4"/>
  <c r="L7" i="4"/>
  <c r="H7" i="4"/>
  <c r="AI7" i="4"/>
  <c r="AE7" i="4"/>
  <c r="AA7" i="4"/>
  <c r="W7" i="4"/>
  <c r="S7" i="4"/>
  <c r="O7" i="4"/>
  <c r="K7" i="4"/>
  <c r="G7" i="4"/>
  <c r="AH7" i="4"/>
  <c r="AD7" i="4"/>
  <c r="Z7" i="4"/>
  <c r="V7" i="4"/>
  <c r="R7" i="4"/>
  <c r="N7" i="4"/>
  <c r="J7" i="4"/>
  <c r="F7" i="4"/>
  <c r="C40" i="15"/>
  <c r="D40" i="15"/>
  <c r="L34" i="1" s="1"/>
  <c r="E40" i="15"/>
  <c r="F40" i="15"/>
  <c r="G40" i="15"/>
  <c r="AA34" i="1" s="1"/>
  <c r="H40" i="15"/>
  <c r="AF34" i="1" s="1"/>
  <c r="I40" i="15"/>
  <c r="J40" i="15"/>
  <c r="C41" i="15"/>
  <c r="D41" i="15"/>
  <c r="E41" i="15"/>
  <c r="F41" i="15"/>
  <c r="G41" i="15"/>
  <c r="H41" i="15"/>
  <c r="I41" i="15"/>
  <c r="J41" i="15"/>
  <c r="C42" i="15"/>
  <c r="G35" i="1" s="1"/>
  <c r="D42" i="15"/>
  <c r="L35" i="1" s="1"/>
  <c r="E42" i="15"/>
  <c r="Q35" i="1" s="1"/>
  <c r="F42" i="15"/>
  <c r="V35" i="1" s="1"/>
  <c r="G42" i="15"/>
  <c r="AA35" i="1" s="1"/>
  <c r="H42" i="15"/>
  <c r="AF35" i="1" s="1"/>
  <c r="I42" i="15"/>
  <c r="AK35" i="1" s="1"/>
  <c r="J42" i="15"/>
  <c r="AP35" i="1" s="1"/>
  <c r="AK4" i="5" s="1"/>
  <c r="C43" i="15"/>
  <c r="G40" i="1" s="1"/>
  <c r="D43" i="15"/>
  <c r="L40" i="1" s="1"/>
  <c r="E43" i="15"/>
  <c r="Q40" i="1" s="1"/>
  <c r="F43" i="15"/>
  <c r="V40" i="1" s="1"/>
  <c r="G43" i="15"/>
  <c r="AA40" i="1" s="1"/>
  <c r="H43" i="15"/>
  <c r="AF40" i="1" s="1"/>
  <c r="I43" i="15"/>
  <c r="AK40" i="1" s="1"/>
  <c r="J43" i="15"/>
  <c r="AP40" i="1" s="1"/>
  <c r="AK4" i="10" s="1"/>
  <c r="C44" i="15"/>
  <c r="G33" i="1" s="1"/>
  <c r="D44" i="15"/>
  <c r="L33" i="1" s="1"/>
  <c r="E44" i="15"/>
  <c r="Q33" i="1" s="1"/>
  <c r="F44" i="15"/>
  <c r="V33" i="1" s="1"/>
  <c r="G44" i="15"/>
  <c r="AA33" i="1" s="1"/>
  <c r="H44" i="15"/>
  <c r="AF33" i="1" s="1"/>
  <c r="I44" i="15"/>
  <c r="AK33" i="1" s="1"/>
  <c r="J44" i="15"/>
  <c r="AP33" i="1" s="1"/>
  <c r="C45" i="15"/>
  <c r="G36" i="1" s="1"/>
  <c r="D45" i="15"/>
  <c r="L36" i="1" s="1"/>
  <c r="E45" i="15"/>
  <c r="Q36" i="1" s="1"/>
  <c r="F45" i="15"/>
  <c r="V36" i="1" s="1"/>
  <c r="G45" i="15"/>
  <c r="AA36" i="1" s="1"/>
  <c r="H45" i="15"/>
  <c r="AF36" i="1" s="1"/>
  <c r="I45" i="15"/>
  <c r="AK36" i="1" s="1"/>
  <c r="J45" i="15"/>
  <c r="AP36" i="1" s="1"/>
  <c r="AK4" i="7" s="1"/>
  <c r="C46" i="15"/>
  <c r="G37" i="1" s="1"/>
  <c r="D46" i="15"/>
  <c r="L37" i="1" s="1"/>
  <c r="E46" i="15"/>
  <c r="Q37" i="1" s="1"/>
  <c r="F46" i="15"/>
  <c r="V37" i="1" s="1"/>
  <c r="G46" i="15"/>
  <c r="AA37" i="1" s="1"/>
  <c r="H46" i="15"/>
  <c r="AF37" i="1" s="1"/>
  <c r="I46" i="15"/>
  <c r="AK37" i="1" s="1"/>
  <c r="J46" i="15"/>
  <c r="AP37" i="1" s="1"/>
  <c r="B42" i="15"/>
  <c r="B35" i="1" s="1"/>
  <c r="B44" i="15"/>
  <c r="B33" i="1" s="1"/>
  <c r="B45" i="15"/>
  <c r="B36" i="1" s="1"/>
  <c r="B46" i="15"/>
  <c r="B37" i="1" s="1"/>
  <c r="AG36" i="1" l="1"/>
  <c r="AB4" i="7" s="1"/>
  <c r="AH36" i="1"/>
  <c r="AC4" i="7" s="1"/>
  <c r="AJ36" i="1"/>
  <c r="AE4" i="7" s="1"/>
  <c r="AI36" i="1"/>
  <c r="AD4" i="7" s="1"/>
  <c r="AA4" i="7"/>
  <c r="AC34" i="1"/>
  <c r="X4" i="6" s="1"/>
  <c r="AD34" i="1"/>
  <c r="Y4" i="6" s="1"/>
  <c r="AE34" i="1"/>
  <c r="Z4" i="6" s="1"/>
  <c r="AB34" i="1"/>
  <c r="W4" i="6" s="1"/>
  <c r="V4" i="6"/>
  <c r="C37" i="1"/>
  <c r="D37" i="1"/>
  <c r="E37" i="1"/>
  <c r="F37" i="1"/>
  <c r="X37" i="1"/>
  <c r="S4" i="8" s="1"/>
  <c r="Y37" i="1"/>
  <c r="T4" i="8" s="1"/>
  <c r="W37" i="1"/>
  <c r="R4" i="8" s="1"/>
  <c r="Z37" i="1"/>
  <c r="U4" i="8" s="1"/>
  <c r="Q4" i="8"/>
  <c r="W36" i="1"/>
  <c r="R4" i="7" s="1"/>
  <c r="X36" i="1"/>
  <c r="S4" i="7" s="1"/>
  <c r="Y36" i="1"/>
  <c r="T4" i="7" s="1"/>
  <c r="Z36" i="1"/>
  <c r="U4" i="7" s="1"/>
  <c r="Q4" i="7"/>
  <c r="W33" i="1"/>
  <c r="R4" i="4" s="1"/>
  <c r="Y33" i="1"/>
  <c r="T4" i="4" s="1"/>
  <c r="X33" i="1"/>
  <c r="S4" i="4" s="1"/>
  <c r="Z33" i="1"/>
  <c r="U4" i="4" s="1"/>
  <c r="Q4" i="4"/>
  <c r="W40" i="1"/>
  <c r="R4" i="10" s="1"/>
  <c r="Y40" i="1"/>
  <c r="T4" i="10" s="1"/>
  <c r="Z40" i="1"/>
  <c r="U4" i="10" s="1"/>
  <c r="X40" i="1"/>
  <c r="S4" i="10" s="1"/>
  <c r="Q4" i="10"/>
  <c r="Y35" i="1"/>
  <c r="T4" i="5" s="1"/>
  <c r="W35" i="1"/>
  <c r="R4" i="5" s="1"/>
  <c r="X35" i="1"/>
  <c r="S4" i="5" s="1"/>
  <c r="Z35" i="1"/>
  <c r="U4" i="5" s="1"/>
  <c r="Q4" i="5"/>
  <c r="V34" i="1"/>
  <c r="AG40" i="1"/>
  <c r="AB4" i="10" s="1"/>
  <c r="AI40" i="1"/>
  <c r="AD4" i="10" s="1"/>
  <c r="AH40" i="1"/>
  <c r="AC4" i="10" s="1"/>
  <c r="AA4" i="10"/>
  <c r="AD33" i="1"/>
  <c r="Y4" i="4" s="1"/>
  <c r="AE33" i="1"/>
  <c r="Z4" i="4" s="1"/>
  <c r="AC33" i="1"/>
  <c r="X4" i="4" s="1"/>
  <c r="AB33" i="1"/>
  <c r="W4" i="4" s="1"/>
  <c r="V4" i="4"/>
  <c r="F36" i="1"/>
  <c r="C36" i="1"/>
  <c r="E36" i="1"/>
  <c r="D36" i="1"/>
  <c r="T37" i="1"/>
  <c r="O4" i="8" s="1"/>
  <c r="U37" i="1"/>
  <c r="P4" i="8" s="1"/>
  <c r="R37" i="1"/>
  <c r="M4" i="8" s="1"/>
  <c r="S37" i="1"/>
  <c r="N4" i="8" s="1"/>
  <c r="L4" i="8"/>
  <c r="U36" i="1"/>
  <c r="P4" i="7" s="1"/>
  <c r="R36" i="1"/>
  <c r="M4" i="7" s="1"/>
  <c r="S36" i="1"/>
  <c r="N4" i="7" s="1"/>
  <c r="T36" i="1"/>
  <c r="O4" i="7" s="1"/>
  <c r="L4" i="7"/>
  <c r="S33" i="1"/>
  <c r="N4" i="4" s="1"/>
  <c r="T33" i="1"/>
  <c r="O4" i="4" s="1"/>
  <c r="U33" i="1"/>
  <c r="P4" i="4" s="1"/>
  <c r="R33" i="1"/>
  <c r="M4" i="4" s="1"/>
  <c r="L4" i="4"/>
  <c r="T40" i="1"/>
  <c r="O4" i="10" s="1"/>
  <c r="U40" i="1"/>
  <c r="P4" i="10" s="1"/>
  <c r="S40" i="1"/>
  <c r="N4" i="10" s="1"/>
  <c r="R40" i="1"/>
  <c r="M4" i="10" s="1"/>
  <c r="L4" i="10"/>
  <c r="S35" i="1"/>
  <c r="N4" i="5" s="1"/>
  <c r="U35" i="1"/>
  <c r="P4" i="5" s="1"/>
  <c r="R35" i="1"/>
  <c r="M4" i="5" s="1"/>
  <c r="T35" i="1"/>
  <c r="O4" i="5" s="1"/>
  <c r="L4" i="5"/>
  <c r="Q34" i="1"/>
  <c r="M34" i="1"/>
  <c r="H4" i="6" s="1"/>
  <c r="P34" i="1"/>
  <c r="K4" i="6" s="1"/>
  <c r="G4" i="6"/>
  <c r="AI34" i="1"/>
  <c r="AD4" i="6" s="1"/>
  <c r="AH34" i="1"/>
  <c r="AC4" i="6" s="1"/>
  <c r="AA4" i="6"/>
  <c r="AC35" i="1"/>
  <c r="X4" i="5" s="1"/>
  <c r="AD35" i="1"/>
  <c r="Y4" i="5" s="1"/>
  <c r="AB35" i="1"/>
  <c r="W4" i="5" s="1"/>
  <c r="AE35" i="1"/>
  <c r="Z4" i="5" s="1"/>
  <c r="V4" i="5"/>
  <c r="P36" i="1"/>
  <c r="K4" i="7" s="1"/>
  <c r="N36" i="1"/>
  <c r="I4" i="7" s="1"/>
  <c r="M36" i="1"/>
  <c r="H4" i="7" s="1"/>
  <c r="O36" i="1"/>
  <c r="J4" i="7" s="1"/>
  <c r="G4" i="7"/>
  <c r="M35" i="1"/>
  <c r="H4" i="5" s="1"/>
  <c r="O35" i="1"/>
  <c r="J4" i="5" s="1"/>
  <c r="P35" i="1"/>
  <c r="K4" i="5" s="1"/>
  <c r="N35" i="1"/>
  <c r="I4" i="5" s="1"/>
  <c r="G4" i="5"/>
  <c r="H36" i="1"/>
  <c r="C4" i="7" s="1"/>
  <c r="K36" i="1"/>
  <c r="F4" i="7" s="1"/>
  <c r="I36" i="1"/>
  <c r="D4" i="7" s="1"/>
  <c r="J36" i="1"/>
  <c r="E4" i="7" s="1"/>
  <c r="B4" i="7"/>
  <c r="I35" i="1"/>
  <c r="D4" i="5" s="1"/>
  <c r="H35" i="1"/>
  <c r="C4" i="5" s="1"/>
  <c r="J35" i="1"/>
  <c r="E4" i="5" s="1"/>
  <c r="K35" i="1"/>
  <c r="F4" i="5" s="1"/>
  <c r="B4" i="5"/>
  <c r="G34" i="1"/>
  <c r="AG37" i="1"/>
  <c r="AB4" i="8" s="1"/>
  <c r="AJ37" i="1"/>
  <c r="AE4" i="8" s="1"/>
  <c r="AH37" i="1"/>
  <c r="AC4" i="8" s="1"/>
  <c r="AI37" i="1"/>
  <c r="AD4" i="8" s="1"/>
  <c r="AA4" i="8"/>
  <c r="AG35" i="1"/>
  <c r="AB4" i="5" s="1"/>
  <c r="AJ35" i="1"/>
  <c r="AE4" i="5" s="1"/>
  <c r="AH35" i="1"/>
  <c r="AC4" i="5" s="1"/>
  <c r="AI35" i="1"/>
  <c r="AD4" i="5" s="1"/>
  <c r="AA4" i="5"/>
  <c r="AC36" i="1"/>
  <c r="X4" i="7" s="1"/>
  <c r="AB36" i="1"/>
  <c r="W4" i="7" s="1"/>
  <c r="AD36" i="1"/>
  <c r="Y4" i="7" s="1"/>
  <c r="AE36" i="1"/>
  <c r="Z4" i="7" s="1"/>
  <c r="V4" i="7"/>
  <c r="D33" i="1"/>
  <c r="C33" i="1"/>
  <c r="E33" i="1"/>
  <c r="F33" i="1"/>
  <c r="P33" i="1"/>
  <c r="K4" i="4" s="1"/>
  <c r="M33" i="1"/>
  <c r="H4" i="4" s="1"/>
  <c r="N33" i="1"/>
  <c r="I4" i="4" s="1"/>
  <c r="O33" i="1"/>
  <c r="J4" i="4" s="1"/>
  <c r="G4" i="4"/>
  <c r="C35" i="1"/>
  <c r="E35" i="1"/>
  <c r="D35" i="1"/>
  <c r="F35" i="1"/>
  <c r="I33" i="1"/>
  <c r="D4" i="4" s="1"/>
  <c r="H33" i="1"/>
  <c r="C4" i="4" s="1"/>
  <c r="J33" i="1"/>
  <c r="E4" i="4" s="1"/>
  <c r="K33" i="1"/>
  <c r="F4" i="4" s="1"/>
  <c r="B4" i="4"/>
  <c r="AO37" i="1"/>
  <c r="AJ4" i="8" s="1"/>
  <c r="AK4" i="8"/>
  <c r="AN33" i="1"/>
  <c r="AI4" i="4" s="1"/>
  <c r="AK4" i="4"/>
  <c r="AP34" i="1"/>
  <c r="AG33" i="1"/>
  <c r="AB4" i="4" s="1"/>
  <c r="AH33" i="1"/>
  <c r="AC4" i="4" s="1"/>
  <c r="AI33" i="1"/>
  <c r="AD4" i="4" s="1"/>
  <c r="AJ33" i="1"/>
  <c r="AE4" i="4" s="1"/>
  <c r="AA4" i="4"/>
  <c r="AE37" i="1"/>
  <c r="Z4" i="8" s="1"/>
  <c r="AB37" i="1"/>
  <c r="W4" i="8" s="1"/>
  <c r="AC37" i="1"/>
  <c r="X4" i="8" s="1"/>
  <c r="AD37" i="1"/>
  <c r="Y4" i="8" s="1"/>
  <c r="V4" i="8"/>
  <c r="AB40" i="1"/>
  <c r="W4" i="10" s="1"/>
  <c r="AC40" i="1"/>
  <c r="X4" i="10" s="1"/>
  <c r="AD40" i="1"/>
  <c r="Y4" i="10" s="1"/>
  <c r="AE40" i="1"/>
  <c r="Z4" i="10" s="1"/>
  <c r="V4" i="10"/>
  <c r="N37" i="1"/>
  <c r="I4" i="8" s="1"/>
  <c r="O37" i="1"/>
  <c r="J4" i="8" s="1"/>
  <c r="M37" i="1"/>
  <c r="H4" i="8" s="1"/>
  <c r="P37" i="1"/>
  <c r="K4" i="8" s="1"/>
  <c r="G4" i="8"/>
  <c r="N40" i="1"/>
  <c r="I4" i="10" s="1"/>
  <c r="M40" i="1"/>
  <c r="H4" i="10" s="1"/>
  <c r="P40" i="1"/>
  <c r="K4" i="10" s="1"/>
  <c r="O40" i="1"/>
  <c r="J4" i="10" s="1"/>
  <c r="G4" i="10"/>
  <c r="H37" i="1"/>
  <c r="C4" i="8" s="1"/>
  <c r="I37" i="1"/>
  <c r="D4" i="8" s="1"/>
  <c r="J37" i="1"/>
  <c r="E4" i="8" s="1"/>
  <c r="K37" i="1"/>
  <c r="F4" i="8" s="1"/>
  <c r="B4" i="8"/>
  <c r="H40" i="1"/>
  <c r="C4" i="10" s="1"/>
  <c r="J40" i="1"/>
  <c r="E4" i="10" s="1"/>
  <c r="K40" i="1"/>
  <c r="F4" i="10" s="1"/>
  <c r="I40" i="1"/>
  <c r="D4" i="10" s="1"/>
  <c r="C40" i="1"/>
  <c r="D40" i="1"/>
  <c r="F40" i="1"/>
  <c r="E40" i="1"/>
  <c r="B4" i="10"/>
  <c r="AM37" i="1"/>
  <c r="AH4" i="8" s="1"/>
  <c r="AN37" i="1"/>
  <c r="AI4" i="8" s="1"/>
  <c r="AL37" i="1"/>
  <c r="AG4" i="8" s="1"/>
  <c r="AF4" i="8"/>
  <c r="AN36" i="1"/>
  <c r="AI4" i="7" s="1"/>
  <c r="AM36" i="1"/>
  <c r="AH4" i="7" s="1"/>
  <c r="AL36" i="1"/>
  <c r="AG4" i="7" s="1"/>
  <c r="AO36" i="1"/>
  <c r="AJ4" i="7" s="1"/>
  <c r="AF4" i="7"/>
  <c r="AL33" i="1"/>
  <c r="AG4" i="4" s="1"/>
  <c r="AM33" i="1"/>
  <c r="AH4" i="4" s="1"/>
  <c r="AO33" i="1"/>
  <c r="AJ4" i="4" s="1"/>
  <c r="AF4" i="4"/>
  <c r="AJ40" i="1"/>
  <c r="AE4" i="10" s="1"/>
  <c r="AL40" i="1"/>
  <c r="AG4" i="10" s="1"/>
  <c r="AO40" i="1"/>
  <c r="AJ4" i="10" s="1"/>
  <c r="AM40" i="1"/>
  <c r="AH4" i="10" s="1"/>
  <c r="AN40" i="1"/>
  <c r="AI4" i="10" s="1"/>
  <c r="AF4" i="10"/>
  <c r="AM35" i="1"/>
  <c r="AH4" i="5" s="1"/>
  <c r="AL35" i="1"/>
  <c r="AG4" i="5" s="1"/>
  <c r="AN35" i="1"/>
  <c r="AI4" i="5" s="1"/>
  <c r="AO35" i="1"/>
  <c r="AJ4" i="5" s="1"/>
  <c r="AF4" i="5"/>
  <c r="AK34" i="1"/>
  <c r="AG34" i="1" s="1"/>
  <c r="AB4" i="6" s="1"/>
  <c r="E30" i="14"/>
  <c r="F30" i="14"/>
  <c r="G30" i="14"/>
  <c r="G96" i="1" s="1"/>
  <c r="H30" i="14"/>
  <c r="I30" i="14"/>
  <c r="J30" i="14"/>
  <c r="K30" i="14"/>
  <c r="L30" i="14"/>
  <c r="L96" i="1" s="1"/>
  <c r="M30" i="14"/>
  <c r="N30" i="14"/>
  <c r="O30" i="14"/>
  <c r="P30" i="14"/>
  <c r="Q30" i="14"/>
  <c r="Q96" i="1" s="1"/>
  <c r="R30" i="14"/>
  <c r="S30" i="14"/>
  <c r="T30" i="14"/>
  <c r="U30" i="14"/>
  <c r="V30" i="14"/>
  <c r="V96" i="1" s="1"/>
  <c r="W30" i="14"/>
  <c r="X30" i="14"/>
  <c r="Y30" i="14"/>
  <c r="Z30" i="14"/>
  <c r="AA30" i="14"/>
  <c r="AA96" i="1" s="1"/>
  <c r="AB30" i="14"/>
  <c r="AC30" i="14"/>
  <c r="AD30" i="14"/>
  <c r="AE30" i="14"/>
  <c r="AF30" i="14"/>
  <c r="AF96" i="1" s="1"/>
  <c r="AG30" i="14"/>
  <c r="AH30" i="14"/>
  <c r="AI30" i="14"/>
  <c r="AJ30" i="14"/>
  <c r="AK30" i="14"/>
  <c r="AK96" i="1" s="1"/>
  <c r="AL30" i="14"/>
  <c r="AM30" i="14"/>
  <c r="AN30" i="14"/>
  <c r="AO30" i="14"/>
  <c r="AP30" i="14"/>
  <c r="AP96" i="1" s="1"/>
  <c r="E31" i="14"/>
  <c r="F31" i="14"/>
  <c r="G31" i="14"/>
  <c r="G99" i="1" s="1"/>
  <c r="H31" i="14"/>
  <c r="I31" i="14"/>
  <c r="J31" i="14"/>
  <c r="K31" i="14"/>
  <c r="L31" i="14"/>
  <c r="L99" i="1" s="1"/>
  <c r="M31" i="14"/>
  <c r="N31" i="14"/>
  <c r="O31" i="14"/>
  <c r="P31" i="14"/>
  <c r="Q31" i="14"/>
  <c r="Q99" i="1" s="1"/>
  <c r="R31" i="14"/>
  <c r="S31" i="14"/>
  <c r="T31" i="14"/>
  <c r="U31" i="14"/>
  <c r="V31" i="14"/>
  <c r="V99" i="1" s="1"/>
  <c r="W31" i="14"/>
  <c r="X31" i="14"/>
  <c r="Y31" i="14"/>
  <c r="Z31" i="14"/>
  <c r="AA31" i="14"/>
  <c r="AA99" i="1" s="1"/>
  <c r="AB31" i="14"/>
  <c r="AC31" i="14"/>
  <c r="AD31" i="14"/>
  <c r="AE31" i="14"/>
  <c r="AF31" i="14"/>
  <c r="AF99" i="1" s="1"/>
  <c r="AG31" i="14"/>
  <c r="AH31" i="14"/>
  <c r="AI31" i="14"/>
  <c r="AJ31" i="14"/>
  <c r="AK31" i="14"/>
  <c r="AK99" i="1" s="1"/>
  <c r="AF8" i="7" s="1"/>
  <c r="AL31" i="14"/>
  <c r="AM31" i="14"/>
  <c r="AN31" i="14"/>
  <c r="AO31" i="14"/>
  <c r="AP31" i="14"/>
  <c r="AP99" i="1" s="1"/>
  <c r="E32" i="14"/>
  <c r="G32" i="14"/>
  <c r="G100" i="1" s="1"/>
  <c r="H32" i="14"/>
  <c r="I32" i="14"/>
  <c r="J32" i="14"/>
  <c r="K32" i="14"/>
  <c r="L32" i="14"/>
  <c r="L100" i="1" s="1"/>
  <c r="M32" i="14"/>
  <c r="N32" i="14"/>
  <c r="O32" i="14"/>
  <c r="P32" i="14"/>
  <c r="Q32" i="14"/>
  <c r="Q100" i="1" s="1"/>
  <c r="R32" i="14"/>
  <c r="S32" i="14"/>
  <c r="T32" i="14"/>
  <c r="U32" i="14"/>
  <c r="V32" i="14"/>
  <c r="V100" i="1" s="1"/>
  <c r="W32" i="14"/>
  <c r="X32" i="14"/>
  <c r="Y32" i="14"/>
  <c r="Z32" i="14"/>
  <c r="AA32" i="14"/>
  <c r="AA100" i="1" s="1"/>
  <c r="AB32" i="14"/>
  <c r="AC32" i="14"/>
  <c r="AD32" i="14"/>
  <c r="AE32" i="14"/>
  <c r="AF32" i="14"/>
  <c r="AF100" i="1" s="1"/>
  <c r="AG32" i="14"/>
  <c r="AH32" i="14"/>
  <c r="AI32" i="14"/>
  <c r="AJ32" i="14"/>
  <c r="AK32" i="14"/>
  <c r="AK100" i="1" s="1"/>
  <c r="AF8" i="8" s="1"/>
  <c r="AL32" i="14"/>
  <c r="AM32" i="14"/>
  <c r="AN32" i="14"/>
  <c r="AO32" i="14"/>
  <c r="AP32" i="14"/>
  <c r="AP100" i="1" s="1"/>
  <c r="B31" i="14"/>
  <c r="B99" i="1" s="1"/>
  <c r="C26" i="14"/>
  <c r="C31" i="14" s="1"/>
  <c r="D26" i="14"/>
  <c r="D31" i="14" s="1"/>
  <c r="B27" i="14"/>
  <c r="B32" i="14" s="1"/>
  <c r="B100" i="1" s="1"/>
  <c r="C27" i="14"/>
  <c r="C32" i="14" s="1"/>
  <c r="D27" i="14"/>
  <c r="D32" i="14" s="1"/>
  <c r="C25" i="14"/>
  <c r="C30" i="14" s="1"/>
  <c r="D25" i="14"/>
  <c r="D30" i="14" s="1"/>
  <c r="B30" i="14"/>
  <c r="B96" i="1" s="1"/>
  <c r="D17" i="13"/>
  <c r="D28" i="13" s="1"/>
  <c r="D24" i="13"/>
  <c r="D35" i="13" s="1"/>
  <c r="I30" i="13"/>
  <c r="I32" i="13"/>
  <c r="J24" i="13"/>
  <c r="J35" i="13" s="1"/>
  <c r="C19" i="13"/>
  <c r="C30" i="13" s="1"/>
  <c r="D19" i="13"/>
  <c r="D30" i="13" s="1"/>
  <c r="L49" i="1" s="1"/>
  <c r="E19" i="13"/>
  <c r="E30" i="13" s="1"/>
  <c r="Q49" i="1" s="1"/>
  <c r="F19" i="13"/>
  <c r="F30" i="13" s="1"/>
  <c r="G19" i="13"/>
  <c r="G30" i="13" s="1"/>
  <c r="AA49" i="1" s="1"/>
  <c r="H19" i="13"/>
  <c r="H30" i="13" s="1"/>
  <c r="I19" i="13"/>
  <c r="J19" i="13"/>
  <c r="J30" i="13" s="1"/>
  <c r="AP49" i="1" s="1"/>
  <c r="AK5" i="8" s="1"/>
  <c r="C20" i="13"/>
  <c r="C31" i="13" s="1"/>
  <c r="G52" i="1" s="1"/>
  <c r="D20" i="13"/>
  <c r="D31" i="13" s="1"/>
  <c r="L52" i="1" s="1"/>
  <c r="E20" i="13"/>
  <c r="E31" i="13" s="1"/>
  <c r="Q52" i="1" s="1"/>
  <c r="F20" i="13"/>
  <c r="F31" i="13" s="1"/>
  <c r="V52" i="1" s="1"/>
  <c r="G20" i="13"/>
  <c r="G31" i="13" s="1"/>
  <c r="AA52" i="1" s="1"/>
  <c r="H20" i="13"/>
  <c r="H31" i="13" s="1"/>
  <c r="AF52" i="1" s="1"/>
  <c r="I20" i="13"/>
  <c r="I31" i="13" s="1"/>
  <c r="AK52" i="1" s="1"/>
  <c r="J20" i="13"/>
  <c r="J31" i="13" s="1"/>
  <c r="AP52" i="1" s="1"/>
  <c r="AK5" i="10" s="1"/>
  <c r="C21" i="13"/>
  <c r="C32" i="13" s="1"/>
  <c r="D21" i="13"/>
  <c r="D32" i="13" s="1"/>
  <c r="E21" i="13"/>
  <c r="E32" i="13" s="1"/>
  <c r="F21" i="13"/>
  <c r="F32" i="13" s="1"/>
  <c r="G21" i="13"/>
  <c r="G32" i="13" s="1"/>
  <c r="H21" i="13"/>
  <c r="H32" i="13" s="1"/>
  <c r="I21" i="13"/>
  <c r="J21" i="13"/>
  <c r="J32" i="13" s="1"/>
  <c r="C22" i="13"/>
  <c r="C33" i="13" s="1"/>
  <c r="D22" i="13"/>
  <c r="D33" i="13" s="1"/>
  <c r="E22" i="13"/>
  <c r="E33" i="13" s="1"/>
  <c r="F22" i="13"/>
  <c r="F33" i="13" s="1"/>
  <c r="G22" i="13"/>
  <c r="G33" i="13" s="1"/>
  <c r="H22" i="13"/>
  <c r="H33" i="13" s="1"/>
  <c r="I22" i="13"/>
  <c r="I33" i="13" s="1"/>
  <c r="J22" i="13"/>
  <c r="J33" i="13" s="1"/>
  <c r="C23" i="13"/>
  <c r="C34" i="13" s="1"/>
  <c r="G46" i="1" s="1"/>
  <c r="D23" i="13"/>
  <c r="D34" i="13" s="1"/>
  <c r="L46" i="1" s="1"/>
  <c r="E23" i="13"/>
  <c r="E34" i="13" s="1"/>
  <c r="Q46" i="1" s="1"/>
  <c r="F23" i="13"/>
  <c r="F34" i="13" s="1"/>
  <c r="V46" i="1" s="1"/>
  <c r="G23" i="13"/>
  <c r="G34" i="13" s="1"/>
  <c r="AA46" i="1" s="1"/>
  <c r="H23" i="13"/>
  <c r="H34" i="13" s="1"/>
  <c r="AF46" i="1" s="1"/>
  <c r="I23" i="13"/>
  <c r="I34" i="13" s="1"/>
  <c r="AK46" i="1" s="1"/>
  <c r="J23" i="13"/>
  <c r="J34" i="13" s="1"/>
  <c r="AP46" i="1" s="1"/>
  <c r="AK5" i="6" s="1"/>
  <c r="C24" i="13"/>
  <c r="C35" i="13" s="1"/>
  <c r="E24" i="13"/>
  <c r="E35" i="13" s="1"/>
  <c r="F24" i="13"/>
  <c r="F35" i="13" s="1"/>
  <c r="G24" i="13"/>
  <c r="G35" i="13" s="1"/>
  <c r="H24" i="13"/>
  <c r="H35" i="13" s="1"/>
  <c r="I24" i="13"/>
  <c r="I35" i="13" s="1"/>
  <c r="B20" i="13"/>
  <c r="B31" i="13" s="1"/>
  <c r="B52" i="1" s="1"/>
  <c r="B21" i="13"/>
  <c r="B32" i="13" s="1"/>
  <c r="B22" i="13"/>
  <c r="B33" i="13" s="1"/>
  <c r="B23" i="13"/>
  <c r="B34" i="13" s="1"/>
  <c r="B46" i="1" s="1"/>
  <c r="B24" i="13"/>
  <c r="B35" i="13" s="1"/>
  <c r="B19" i="13"/>
  <c r="B30" i="13" s="1"/>
  <c r="C18" i="13"/>
  <c r="C29" i="13" s="1"/>
  <c r="G45" i="1" s="1"/>
  <c r="D18" i="13"/>
  <c r="D29" i="13" s="1"/>
  <c r="L45" i="1" s="1"/>
  <c r="E18" i="13"/>
  <c r="E29" i="13" s="1"/>
  <c r="Q45" i="1" s="1"/>
  <c r="F18" i="13"/>
  <c r="F29" i="13" s="1"/>
  <c r="V45" i="1" s="1"/>
  <c r="G18" i="13"/>
  <c r="G29" i="13" s="1"/>
  <c r="AA45" i="1" s="1"/>
  <c r="H18" i="13"/>
  <c r="H29" i="13" s="1"/>
  <c r="AF45" i="1" s="1"/>
  <c r="I18" i="13"/>
  <c r="I29" i="13" s="1"/>
  <c r="AK45" i="1" s="1"/>
  <c r="J18" i="13"/>
  <c r="J29" i="13" s="1"/>
  <c r="AP45" i="1" s="1"/>
  <c r="AK5" i="4" s="1"/>
  <c r="B18" i="13"/>
  <c r="B29" i="13" s="1"/>
  <c r="B45" i="1" s="1"/>
  <c r="C17" i="13"/>
  <c r="C28" i="13" s="1"/>
  <c r="E17" i="13"/>
  <c r="E28" i="13" s="1"/>
  <c r="F17" i="13"/>
  <c r="F28" i="13" s="1"/>
  <c r="G17" i="13"/>
  <c r="G28" i="13" s="1"/>
  <c r="H17" i="13"/>
  <c r="H28" i="13" s="1"/>
  <c r="I17" i="13"/>
  <c r="I28" i="13" s="1"/>
  <c r="J17" i="13"/>
  <c r="J28" i="13" s="1"/>
  <c r="B17" i="13"/>
  <c r="B28" i="13" s="1"/>
  <c r="AO46" i="1" l="1"/>
  <c r="AJ5" i="6" s="1"/>
  <c r="AN46" i="1"/>
  <c r="AI5" i="6" s="1"/>
  <c r="AL46" i="1"/>
  <c r="AG5" i="6" s="1"/>
  <c r="AM46" i="1"/>
  <c r="AH5" i="6" s="1"/>
  <c r="AF5" i="6"/>
  <c r="L48" i="1"/>
  <c r="L47" i="1"/>
  <c r="AF48" i="1"/>
  <c r="AF47" i="1"/>
  <c r="AC52" i="1"/>
  <c r="X5" i="10" s="1"/>
  <c r="AB52" i="1"/>
  <c r="W5" i="10" s="1"/>
  <c r="AD52" i="1"/>
  <c r="Y5" i="10" s="1"/>
  <c r="AE52" i="1"/>
  <c r="Z5" i="10" s="1"/>
  <c r="V5" i="10"/>
  <c r="W34" i="1"/>
  <c r="R4" i="6" s="1"/>
  <c r="X34" i="1"/>
  <c r="S4" i="6" s="1"/>
  <c r="Y34" i="1"/>
  <c r="T4" i="6" s="1"/>
  <c r="Z34" i="1"/>
  <c r="U4" i="6" s="1"/>
  <c r="Q4" i="6"/>
  <c r="B49" i="1"/>
  <c r="AA48" i="1"/>
  <c r="AA47" i="1"/>
  <c r="Z46" i="1"/>
  <c r="U5" i="6" s="1"/>
  <c r="Y46" i="1"/>
  <c r="T5" i="6" s="1"/>
  <c r="X46" i="1"/>
  <c r="S5" i="6" s="1"/>
  <c r="Q5" i="6"/>
  <c r="W52" i="1"/>
  <c r="R5" i="10" s="1"/>
  <c r="Z52" i="1"/>
  <c r="U5" i="10" s="1"/>
  <c r="Y52" i="1"/>
  <c r="T5" i="10" s="1"/>
  <c r="X52" i="1"/>
  <c r="S5" i="10" s="1"/>
  <c r="Q5" i="10"/>
  <c r="V49" i="1"/>
  <c r="AK49" i="1"/>
  <c r="AJ34" i="1"/>
  <c r="AE4" i="6" s="1"/>
  <c r="R34" i="1"/>
  <c r="M4" i="6" s="1"/>
  <c r="S34" i="1"/>
  <c r="N4" i="6" s="1"/>
  <c r="T34" i="1"/>
  <c r="O4" i="6" s="1"/>
  <c r="U34" i="1"/>
  <c r="P4" i="6" s="1"/>
  <c r="L4" i="6"/>
  <c r="F45" i="1"/>
  <c r="D45" i="1"/>
  <c r="E45" i="1"/>
  <c r="C45" i="1"/>
  <c r="AB49" i="1"/>
  <c r="W5" i="8" s="1"/>
  <c r="AE49" i="1"/>
  <c r="Z5" i="8" s="1"/>
  <c r="V5" i="8"/>
  <c r="AM45" i="1"/>
  <c r="AH5" i="4" s="1"/>
  <c r="AL45" i="1"/>
  <c r="AG5" i="4" s="1"/>
  <c r="AN45" i="1"/>
  <c r="AI5" i="4" s="1"/>
  <c r="AO45" i="1"/>
  <c r="AJ5" i="4" s="1"/>
  <c r="AF5" i="4"/>
  <c r="B48" i="1"/>
  <c r="B47" i="1"/>
  <c r="V48" i="1"/>
  <c r="V47" i="1"/>
  <c r="R46" i="1"/>
  <c r="M5" i="6" s="1"/>
  <c r="U46" i="1"/>
  <c r="P5" i="6" s="1"/>
  <c r="T46" i="1"/>
  <c r="O5" i="6" s="1"/>
  <c r="S46" i="1"/>
  <c r="N5" i="6" s="1"/>
  <c r="L5" i="6"/>
  <c r="U52" i="1"/>
  <c r="P5" i="10" s="1"/>
  <c r="R52" i="1"/>
  <c r="M5" i="10" s="1"/>
  <c r="S52" i="1"/>
  <c r="N5" i="10" s="1"/>
  <c r="T52" i="1"/>
  <c r="O5" i="10" s="1"/>
  <c r="L5" i="10"/>
  <c r="M49" i="1"/>
  <c r="H5" i="8" s="1"/>
  <c r="S49" i="1"/>
  <c r="N5" i="8" s="1"/>
  <c r="U49" i="1"/>
  <c r="P5" i="8" s="1"/>
  <c r="R49" i="1"/>
  <c r="M5" i="8" s="1"/>
  <c r="T49" i="1"/>
  <c r="O5" i="8" s="1"/>
  <c r="L5" i="8"/>
  <c r="N46" i="1"/>
  <c r="I5" i="6" s="1"/>
  <c r="P46" i="1"/>
  <c r="K5" i="6" s="1"/>
  <c r="O46" i="1"/>
  <c r="J5" i="6" s="1"/>
  <c r="M46" i="1"/>
  <c r="H5" i="6" s="1"/>
  <c r="G5" i="6"/>
  <c r="W45" i="1"/>
  <c r="R5" i="4" s="1"/>
  <c r="AE45" i="1"/>
  <c r="Z5" i="4" s="1"/>
  <c r="AB45" i="1"/>
  <c r="W5" i="4" s="1"/>
  <c r="AD45" i="1"/>
  <c r="Y5" i="4" s="1"/>
  <c r="AC45" i="1"/>
  <c r="X5" i="4" s="1"/>
  <c r="V5" i="4"/>
  <c r="G48" i="1"/>
  <c r="G47" i="1"/>
  <c r="J46" i="1"/>
  <c r="E5" i="6" s="1"/>
  <c r="I46" i="1"/>
  <c r="D5" i="6" s="1"/>
  <c r="H46" i="1"/>
  <c r="C5" i="6" s="1"/>
  <c r="K46" i="1"/>
  <c r="F5" i="6" s="1"/>
  <c r="B5" i="6"/>
  <c r="J52" i="1"/>
  <c r="E5" i="10" s="1"/>
  <c r="K52" i="1"/>
  <c r="F5" i="10" s="1"/>
  <c r="H52" i="1"/>
  <c r="C5" i="10" s="1"/>
  <c r="I52" i="1"/>
  <c r="D5" i="10" s="1"/>
  <c r="B5" i="10"/>
  <c r="G49" i="1"/>
  <c r="K45" i="1"/>
  <c r="F5" i="4" s="1"/>
  <c r="H45" i="1"/>
  <c r="C5" i="4" s="1"/>
  <c r="J45" i="1"/>
  <c r="E5" i="4" s="1"/>
  <c r="I45" i="1"/>
  <c r="D5" i="4" s="1"/>
  <c r="B5" i="4"/>
  <c r="C46" i="1"/>
  <c r="D46" i="1"/>
  <c r="E46" i="1"/>
  <c r="F46" i="1"/>
  <c r="P52" i="1"/>
  <c r="K5" i="10" s="1"/>
  <c r="O52" i="1"/>
  <c r="J5" i="10" s="1"/>
  <c r="N52" i="1"/>
  <c r="I5" i="10" s="1"/>
  <c r="M52" i="1"/>
  <c r="H5" i="10" s="1"/>
  <c r="G5" i="10"/>
  <c r="AP48" i="1"/>
  <c r="AK5" i="7" s="1"/>
  <c r="AP47" i="1"/>
  <c r="AK5" i="5" s="1"/>
  <c r="H34" i="1"/>
  <c r="C4" i="6" s="1"/>
  <c r="I34" i="1"/>
  <c r="D4" i="6" s="1"/>
  <c r="J34" i="1"/>
  <c r="E4" i="6" s="1"/>
  <c r="K34" i="1"/>
  <c r="F4" i="6" s="1"/>
  <c r="B4" i="6"/>
  <c r="E34" i="1"/>
  <c r="F34" i="1"/>
  <c r="D34" i="1"/>
  <c r="C34" i="1"/>
  <c r="W46" i="1"/>
  <c r="R5" i="6" s="1"/>
  <c r="AD46" i="1"/>
  <c r="Y5" i="6" s="1"/>
  <c r="AC46" i="1"/>
  <c r="X5" i="6" s="1"/>
  <c r="AB46" i="1"/>
  <c r="W5" i="6" s="1"/>
  <c r="AE46" i="1"/>
  <c r="Z5" i="6" s="1"/>
  <c r="V5" i="6"/>
  <c r="AI45" i="1"/>
  <c r="AD5" i="4" s="1"/>
  <c r="AJ45" i="1"/>
  <c r="AE5" i="4" s="1"/>
  <c r="AH45" i="1"/>
  <c r="AC5" i="4" s="1"/>
  <c r="AG45" i="1"/>
  <c r="AB5" i="4" s="1"/>
  <c r="AA5" i="4"/>
  <c r="Q48" i="1"/>
  <c r="Q47" i="1"/>
  <c r="P49" i="1"/>
  <c r="K5" i="8" s="1"/>
  <c r="O49" i="1"/>
  <c r="J5" i="8" s="1"/>
  <c r="N49" i="1"/>
  <c r="I5" i="8" s="1"/>
  <c r="G5" i="8"/>
  <c r="Y45" i="1"/>
  <c r="T5" i="4" s="1"/>
  <c r="Z45" i="1"/>
  <c r="U5" i="4" s="1"/>
  <c r="X45" i="1"/>
  <c r="S5" i="4" s="1"/>
  <c r="Q5" i="4"/>
  <c r="R45" i="1"/>
  <c r="M5" i="4" s="1"/>
  <c r="T45" i="1"/>
  <c r="O5" i="4" s="1"/>
  <c r="U45" i="1"/>
  <c r="P5" i="4" s="1"/>
  <c r="S45" i="1"/>
  <c r="N5" i="4" s="1"/>
  <c r="L5" i="4"/>
  <c r="C52" i="1"/>
  <c r="D52" i="1"/>
  <c r="E52" i="1"/>
  <c r="F52" i="1"/>
  <c r="AG52" i="1"/>
  <c r="AB5" i="10" s="1"/>
  <c r="AM52" i="1"/>
  <c r="AH5" i="10" s="1"/>
  <c r="AN52" i="1"/>
  <c r="AI5" i="10" s="1"/>
  <c r="AL52" i="1"/>
  <c r="AG5" i="10" s="1"/>
  <c r="AO52" i="1"/>
  <c r="AJ5" i="10" s="1"/>
  <c r="AF5" i="10"/>
  <c r="O34" i="1"/>
  <c r="J4" i="6" s="1"/>
  <c r="M45" i="1"/>
  <c r="H5" i="4" s="1"/>
  <c r="O45" i="1"/>
  <c r="J5" i="4" s="1"/>
  <c r="P45" i="1"/>
  <c r="K5" i="4" s="1"/>
  <c r="N45" i="1"/>
  <c r="I5" i="4" s="1"/>
  <c r="G5" i="4"/>
  <c r="AK48" i="1"/>
  <c r="AK47" i="1"/>
  <c r="AI46" i="1"/>
  <c r="AD5" i="6" s="1"/>
  <c r="AJ46" i="1"/>
  <c r="AE5" i="6" s="1"/>
  <c r="AH46" i="1"/>
  <c r="AC5" i="6" s="1"/>
  <c r="AG46" i="1"/>
  <c r="AB5" i="6" s="1"/>
  <c r="AA5" i="6"/>
  <c r="AH52" i="1"/>
  <c r="AC5" i="10" s="1"/>
  <c r="AJ52" i="1"/>
  <c r="AE5" i="10" s="1"/>
  <c r="AI52" i="1"/>
  <c r="AD5" i="10" s="1"/>
  <c r="AA5" i="10"/>
  <c r="AF49" i="1"/>
  <c r="AN34" i="1"/>
  <c r="AI4" i="6" s="1"/>
  <c r="AL34" i="1"/>
  <c r="AG4" i="6" s="1"/>
  <c r="AO34" i="1"/>
  <c r="AJ4" i="6" s="1"/>
  <c r="AF4" i="6"/>
  <c r="AM34" i="1"/>
  <c r="AH4" i="6" s="1"/>
  <c r="AK4" i="6"/>
  <c r="N34" i="1"/>
  <c r="I4" i="6" s="1"/>
  <c r="V8" i="7"/>
  <c r="AE99" i="1"/>
  <c r="Z8" i="7" s="1"/>
  <c r="AD99" i="1"/>
  <c r="Y8" i="7" s="1"/>
  <c r="AB99" i="1"/>
  <c r="W8" i="7" s="1"/>
  <c r="AC99" i="1"/>
  <c r="X8" i="7" s="1"/>
  <c r="Q8" i="8"/>
  <c r="W100" i="1"/>
  <c r="R8" i="8" s="1"/>
  <c r="Y100" i="1"/>
  <c r="T8" i="8" s="1"/>
  <c r="X100" i="1"/>
  <c r="S8" i="8" s="1"/>
  <c r="Z100" i="1"/>
  <c r="U8" i="8" s="1"/>
  <c r="G8" i="7"/>
  <c r="P99" i="1"/>
  <c r="K8" i="7" s="1"/>
  <c r="N99" i="1"/>
  <c r="I8" i="7" s="1"/>
  <c r="O99" i="1"/>
  <c r="J8" i="7" s="1"/>
  <c r="M99" i="1"/>
  <c r="H8" i="7" s="1"/>
  <c r="G8" i="8"/>
  <c r="M100" i="1"/>
  <c r="H8" i="8" s="1"/>
  <c r="N100" i="1"/>
  <c r="I8" i="8" s="1"/>
  <c r="O100" i="1"/>
  <c r="J8" i="8" s="1"/>
  <c r="P100" i="1"/>
  <c r="B8" i="8"/>
  <c r="K100" i="1"/>
  <c r="F8" i="8" s="1"/>
  <c r="E100" i="1"/>
  <c r="F100" i="1"/>
  <c r="D100" i="1"/>
  <c r="H100" i="1"/>
  <c r="C8" i="8" s="1"/>
  <c r="I100" i="1"/>
  <c r="D8" i="8" s="1"/>
  <c r="C100" i="1"/>
  <c r="J100" i="1"/>
  <c r="E8" i="8" s="1"/>
  <c r="V8" i="8"/>
  <c r="AB100" i="1"/>
  <c r="W8" i="8" s="1"/>
  <c r="AD100" i="1"/>
  <c r="Y8" i="8" s="1"/>
  <c r="AC100" i="1"/>
  <c r="X8" i="8" s="1"/>
  <c r="AE100" i="1"/>
  <c r="Z8" i="8" s="1"/>
  <c r="L8" i="7"/>
  <c r="U99" i="1"/>
  <c r="P8" i="7" s="1"/>
  <c r="R99" i="1"/>
  <c r="M8" i="7" s="1"/>
  <c r="S99" i="1"/>
  <c r="N8" i="7" s="1"/>
  <c r="T99" i="1"/>
  <c r="O8" i="7" s="1"/>
  <c r="L8" i="8"/>
  <c r="R100" i="1"/>
  <c r="M8" i="8" s="1"/>
  <c r="S100" i="1"/>
  <c r="N8" i="8" s="1"/>
  <c r="T100" i="1"/>
  <c r="O8" i="8" s="1"/>
  <c r="U100" i="1"/>
  <c r="P8" i="8" s="1"/>
  <c r="B8" i="7"/>
  <c r="H99" i="1"/>
  <c r="C8" i="7" s="1"/>
  <c r="J99" i="1"/>
  <c r="E8" i="7" s="1"/>
  <c r="I99" i="1"/>
  <c r="D8" i="7" s="1"/>
  <c r="K99" i="1"/>
  <c r="F8" i="7" s="1"/>
  <c r="AA8" i="7"/>
  <c r="AJ99" i="1"/>
  <c r="AE8" i="7" s="1"/>
  <c r="AI99" i="1"/>
  <c r="AD8" i="7" s="1"/>
  <c r="AG99" i="1"/>
  <c r="AB8" i="7" s="1"/>
  <c r="AH99" i="1"/>
  <c r="AC8" i="7" s="1"/>
  <c r="AA8" i="8"/>
  <c r="AG100" i="1"/>
  <c r="AB8" i="8" s="1"/>
  <c r="AI100" i="1"/>
  <c r="AD8" i="8" s="1"/>
  <c r="AH100" i="1"/>
  <c r="AC8" i="8" s="1"/>
  <c r="AJ100" i="1"/>
  <c r="AE8" i="8" s="1"/>
  <c r="K8" i="8"/>
  <c r="Q8" i="7"/>
  <c r="Z99" i="1"/>
  <c r="U8" i="7" s="1"/>
  <c r="Y99" i="1"/>
  <c r="T8" i="7" s="1"/>
  <c r="W99" i="1"/>
  <c r="R8" i="7" s="1"/>
  <c r="X99" i="1"/>
  <c r="S8" i="7" s="1"/>
  <c r="AK8" i="8"/>
  <c r="AO100" i="1"/>
  <c r="AJ8" i="8" s="1"/>
  <c r="AN100" i="1"/>
  <c r="AI8" i="8" s="1"/>
  <c r="AL100" i="1"/>
  <c r="AG8" i="8" s="1"/>
  <c r="AM100" i="1"/>
  <c r="AH8" i="8" s="1"/>
  <c r="AK8" i="7"/>
  <c r="AL99" i="1"/>
  <c r="AG8" i="7" s="1"/>
  <c r="AM99" i="1"/>
  <c r="AH8" i="7" s="1"/>
  <c r="AN99" i="1"/>
  <c r="AI8" i="7" s="1"/>
  <c r="AO99" i="1"/>
  <c r="AJ8" i="7" s="1"/>
  <c r="F99" i="1"/>
  <c r="C99" i="1"/>
  <c r="D99" i="1"/>
  <c r="E99" i="1"/>
  <c r="AB96" i="1"/>
  <c r="W9" i="4" s="1"/>
  <c r="AC96" i="1"/>
  <c r="X8" i="4" s="1"/>
  <c r="AD96" i="1"/>
  <c r="Y8" i="4" s="1"/>
  <c r="AE96" i="1"/>
  <c r="Z9" i="4" s="1"/>
  <c r="AL96" i="1"/>
  <c r="AG9" i="4" s="1"/>
  <c r="AM96" i="1"/>
  <c r="AH8" i="4" s="1"/>
  <c r="AN96" i="1"/>
  <c r="AI9" i="4" s="1"/>
  <c r="AO96" i="1"/>
  <c r="AJ9" i="4" s="1"/>
  <c r="AI96" i="1"/>
  <c r="AD8" i="4" s="1"/>
  <c r="AJ96" i="1"/>
  <c r="AE8" i="4" s="1"/>
  <c r="AH96" i="1"/>
  <c r="AC8" i="4" s="1"/>
  <c r="AG96" i="1"/>
  <c r="AB9" i="4" s="1"/>
  <c r="M96" i="1"/>
  <c r="H9" i="4" s="1"/>
  <c r="N96" i="1"/>
  <c r="I9" i="4" s="1"/>
  <c r="O96" i="1"/>
  <c r="J9" i="4" s="1"/>
  <c r="P96" i="1"/>
  <c r="K8" i="4" s="1"/>
  <c r="W96" i="1"/>
  <c r="R9" i="4" s="1"/>
  <c r="X96" i="1"/>
  <c r="S9" i="4" s="1"/>
  <c r="Y96" i="1"/>
  <c r="T8" i="4" s="1"/>
  <c r="Z96" i="1"/>
  <c r="U9" i="4" s="1"/>
  <c r="S96" i="1"/>
  <c r="N8" i="4" s="1"/>
  <c r="T96" i="1"/>
  <c r="O8" i="4" s="1"/>
  <c r="U96" i="1"/>
  <c r="P9" i="4" s="1"/>
  <c r="R96" i="1"/>
  <c r="M8" i="4" s="1"/>
  <c r="F96" i="1"/>
  <c r="E96" i="1"/>
  <c r="J96" i="1"/>
  <c r="E9" i="4" s="1"/>
  <c r="D96" i="1"/>
  <c r="H96" i="1"/>
  <c r="C9" i="4" s="1"/>
  <c r="C96" i="1"/>
  <c r="I96" i="1"/>
  <c r="D9" i="4" s="1"/>
  <c r="K96" i="1"/>
  <c r="F9" i="4" s="1"/>
  <c r="B8" i="4"/>
  <c r="B9" i="4"/>
  <c r="AK8" i="4"/>
  <c r="AK9" i="4"/>
  <c r="AF9" i="4"/>
  <c r="AF8" i="4"/>
  <c r="L9" i="4"/>
  <c r="L8" i="4"/>
  <c r="AG8" i="4"/>
  <c r="Q9" i="4"/>
  <c r="Q8" i="4"/>
  <c r="AA8" i="4"/>
  <c r="AA9" i="4"/>
  <c r="G8" i="4"/>
  <c r="G9" i="4"/>
  <c r="V9" i="4"/>
  <c r="V8" i="4"/>
  <c r="G202" i="1"/>
  <c r="L202" i="1"/>
  <c r="Q202" i="1"/>
  <c r="V202" i="1"/>
  <c r="AA202" i="1"/>
  <c r="AF202" i="1"/>
  <c r="AK202" i="1"/>
  <c r="AP202" i="1"/>
  <c r="B202" i="1"/>
  <c r="D61" i="2"/>
  <c r="R48" i="1" l="1"/>
  <c r="M5" i="7" s="1"/>
  <c r="S48" i="1"/>
  <c r="N5" i="7" s="1"/>
  <c r="T48" i="1"/>
  <c r="O5" i="7" s="1"/>
  <c r="U48" i="1"/>
  <c r="P5" i="7" s="1"/>
  <c r="L5" i="7"/>
  <c r="AI49" i="1"/>
  <c r="AD5" i="8" s="1"/>
  <c r="AJ49" i="1"/>
  <c r="AE5" i="8" s="1"/>
  <c r="AH49" i="1"/>
  <c r="AC5" i="8" s="1"/>
  <c r="AA5" i="8"/>
  <c r="W48" i="1"/>
  <c r="R5" i="7" s="1"/>
  <c r="X48" i="1"/>
  <c r="S5" i="7" s="1"/>
  <c r="Y48" i="1"/>
  <c r="T5" i="7" s="1"/>
  <c r="Z48" i="1"/>
  <c r="U5" i="7" s="1"/>
  <c r="Q5" i="7"/>
  <c r="W49" i="1"/>
  <c r="R5" i="8" s="1"/>
  <c r="Y49" i="1"/>
  <c r="T5" i="8" s="1"/>
  <c r="Z49" i="1"/>
  <c r="U5" i="8" s="1"/>
  <c r="X49" i="1"/>
  <c r="S5" i="8" s="1"/>
  <c r="Q5" i="8"/>
  <c r="AI48" i="1"/>
  <c r="AD5" i="7" s="1"/>
  <c r="AG48" i="1"/>
  <c r="AB5" i="7" s="1"/>
  <c r="AJ48" i="1"/>
  <c r="AE5" i="7" s="1"/>
  <c r="AH48" i="1"/>
  <c r="AC5" i="7" s="1"/>
  <c r="AA5" i="7"/>
  <c r="R47" i="1"/>
  <c r="M5" i="5" s="1"/>
  <c r="S47" i="1"/>
  <c r="N5" i="5" s="1"/>
  <c r="T47" i="1"/>
  <c r="O5" i="5" s="1"/>
  <c r="U47" i="1"/>
  <c r="P5" i="5" s="1"/>
  <c r="L5" i="5"/>
  <c r="C48" i="1"/>
  <c r="D48" i="1"/>
  <c r="E48" i="1"/>
  <c r="F48" i="1"/>
  <c r="M48" i="1"/>
  <c r="H5" i="7" s="1"/>
  <c r="P48" i="1"/>
  <c r="K5" i="7" s="1"/>
  <c r="O48" i="1"/>
  <c r="J5" i="7" s="1"/>
  <c r="N48" i="1"/>
  <c r="I5" i="7" s="1"/>
  <c r="G5" i="7"/>
  <c r="AO48" i="1"/>
  <c r="AJ5" i="7" s="1"/>
  <c r="AN48" i="1"/>
  <c r="AI5" i="7" s="1"/>
  <c r="AL48" i="1"/>
  <c r="AG5" i="7" s="1"/>
  <c r="AM48" i="1"/>
  <c r="AH5" i="7" s="1"/>
  <c r="AF5" i="7"/>
  <c r="J48" i="1"/>
  <c r="E5" i="7" s="1"/>
  <c r="K48" i="1"/>
  <c r="F5" i="7" s="1"/>
  <c r="H48" i="1"/>
  <c r="C5" i="7" s="1"/>
  <c r="I48" i="1"/>
  <c r="D5" i="7" s="1"/>
  <c r="B5" i="7"/>
  <c r="AC49" i="1"/>
  <c r="X5" i="8" s="1"/>
  <c r="AC48" i="1"/>
  <c r="X5" i="7" s="1"/>
  <c r="AE48" i="1"/>
  <c r="Z5" i="7" s="1"/>
  <c r="AD48" i="1"/>
  <c r="Y5" i="7" s="1"/>
  <c r="AB48" i="1"/>
  <c r="W5" i="7" s="1"/>
  <c r="V5" i="7"/>
  <c r="K47" i="1"/>
  <c r="F5" i="5" s="1"/>
  <c r="H47" i="1"/>
  <c r="C5" i="5" s="1"/>
  <c r="I47" i="1"/>
  <c r="D5" i="5" s="1"/>
  <c r="J47" i="1"/>
  <c r="E5" i="5" s="1"/>
  <c r="B5" i="5"/>
  <c r="AD49" i="1"/>
  <c r="Y5" i="8" s="1"/>
  <c r="F49" i="1"/>
  <c r="E49" i="1"/>
  <c r="D49" i="1"/>
  <c r="C49" i="1"/>
  <c r="AM47" i="1"/>
  <c r="AH5" i="5" s="1"/>
  <c r="AO47" i="1"/>
  <c r="AJ5" i="5" s="1"/>
  <c r="AN47" i="1"/>
  <c r="AI5" i="5" s="1"/>
  <c r="AL47" i="1"/>
  <c r="AG5" i="5" s="1"/>
  <c r="AF5" i="5"/>
  <c r="AD47" i="1"/>
  <c r="Y5" i="5" s="1"/>
  <c r="AB47" i="1"/>
  <c r="W5" i="5" s="1"/>
  <c r="AC47" i="1"/>
  <c r="X5" i="5" s="1"/>
  <c r="V5" i="5"/>
  <c r="E67" i="2"/>
  <c r="L23" i="1" s="1"/>
  <c r="F67" i="2"/>
  <c r="Q23" i="1" s="1"/>
  <c r="I67" i="2"/>
  <c r="AF23" i="1" s="1"/>
  <c r="B23" i="1"/>
  <c r="G67" i="2"/>
  <c r="V23" i="1" s="1"/>
  <c r="H67" i="2"/>
  <c r="AA23" i="1" s="1"/>
  <c r="K67" i="2"/>
  <c r="AP23" i="1" s="1"/>
  <c r="AK3" i="5" s="1"/>
  <c r="D67" i="2"/>
  <c r="G23" i="1" s="1"/>
  <c r="J67" i="2"/>
  <c r="AK23" i="1" s="1"/>
  <c r="F47" i="1"/>
  <c r="C47" i="1"/>
  <c r="D47" i="1"/>
  <c r="E47" i="1"/>
  <c r="M47" i="1"/>
  <c r="H5" i="5" s="1"/>
  <c r="O47" i="1"/>
  <c r="J5" i="5" s="1"/>
  <c r="P47" i="1"/>
  <c r="K5" i="5" s="1"/>
  <c r="N47" i="1"/>
  <c r="I5" i="5" s="1"/>
  <c r="G5" i="5"/>
  <c r="K49" i="1"/>
  <c r="F5" i="8" s="1"/>
  <c r="J49" i="1"/>
  <c r="E5" i="8" s="1"/>
  <c r="I49" i="1"/>
  <c r="D5" i="8" s="1"/>
  <c r="H49" i="1"/>
  <c r="C5" i="8" s="1"/>
  <c r="B5" i="8"/>
  <c r="W47" i="1"/>
  <c r="R5" i="5" s="1"/>
  <c r="X47" i="1"/>
  <c r="S5" i="5" s="1"/>
  <c r="Y47" i="1"/>
  <c r="T5" i="5" s="1"/>
  <c r="Z47" i="1"/>
  <c r="U5" i="5" s="1"/>
  <c r="Q5" i="5"/>
  <c r="AG49" i="1"/>
  <c r="AB5" i="8" s="1"/>
  <c r="AL49" i="1"/>
  <c r="AG5" i="8" s="1"/>
  <c r="AM49" i="1"/>
  <c r="AH5" i="8" s="1"/>
  <c r="AN49" i="1"/>
  <c r="AI5" i="8" s="1"/>
  <c r="AO49" i="1"/>
  <c r="AJ5" i="8" s="1"/>
  <c r="AF5" i="8"/>
  <c r="AE47" i="1"/>
  <c r="Z5" i="5" s="1"/>
  <c r="AJ47" i="1"/>
  <c r="AE5" i="5" s="1"/>
  <c r="AH47" i="1"/>
  <c r="AC5" i="5" s="1"/>
  <c r="AI47" i="1"/>
  <c r="AD5" i="5" s="1"/>
  <c r="AG47" i="1"/>
  <c r="AB5" i="5" s="1"/>
  <c r="AA5" i="5"/>
  <c r="AM202" i="1"/>
  <c r="AN202" i="1"/>
  <c r="AO202" i="1"/>
  <c r="AL202" i="1"/>
  <c r="AJ202" i="1"/>
  <c r="AG202" i="1"/>
  <c r="AH202" i="1"/>
  <c r="AI202" i="1"/>
  <c r="W202" i="1"/>
  <c r="X202" i="1"/>
  <c r="Y202" i="1"/>
  <c r="Z202" i="1"/>
  <c r="W8" i="4"/>
  <c r="P202" i="1"/>
  <c r="M202" i="1"/>
  <c r="O202" i="1"/>
  <c r="N202" i="1"/>
  <c r="AE202" i="1"/>
  <c r="AB202" i="1"/>
  <c r="AC202" i="1"/>
  <c r="AD202" i="1"/>
  <c r="F202" i="1"/>
  <c r="E202" i="1"/>
  <c r="D202" i="1"/>
  <c r="C202" i="1"/>
  <c r="R202" i="1"/>
  <c r="S202" i="1"/>
  <c r="T202" i="1"/>
  <c r="U202" i="1"/>
  <c r="J202" i="1"/>
  <c r="K202" i="1"/>
  <c r="H202" i="1"/>
  <c r="I202" i="1"/>
  <c r="AD9" i="4"/>
  <c r="AB8" i="4"/>
  <c r="Z8" i="4"/>
  <c r="X9" i="4"/>
  <c r="U8" i="4"/>
  <c r="R8" i="4"/>
  <c r="AC9" i="4"/>
  <c r="Y9" i="4"/>
  <c r="M9" i="4"/>
  <c r="K9" i="4"/>
  <c r="AJ8" i="4"/>
  <c r="AH9" i="4"/>
  <c r="AI8" i="4"/>
  <c r="S8" i="4"/>
  <c r="N9" i="4"/>
  <c r="AE9" i="4"/>
  <c r="H8" i="4"/>
  <c r="T9" i="4"/>
  <c r="J8" i="4"/>
  <c r="P8" i="4"/>
  <c r="O9" i="4"/>
  <c r="I8" i="4"/>
  <c r="F8" i="4"/>
  <c r="C8" i="4"/>
  <c r="E8" i="4"/>
  <c r="D8" i="4"/>
  <c r="B263" i="1"/>
  <c r="G267" i="1"/>
  <c r="G263" i="1"/>
  <c r="L263" i="1"/>
  <c r="Q263" i="1"/>
  <c r="V263" i="1"/>
  <c r="AA263" i="1"/>
  <c r="AF263" i="1"/>
  <c r="AK263" i="1"/>
  <c r="AP263" i="1"/>
  <c r="AK6" i="4" s="1"/>
  <c r="G264" i="1"/>
  <c r="L264" i="1"/>
  <c r="Q264" i="1"/>
  <c r="V264" i="1"/>
  <c r="AA264" i="1"/>
  <c r="AF264" i="1"/>
  <c r="AK264" i="1"/>
  <c r="AP264" i="1"/>
  <c r="AK6" i="6" s="1"/>
  <c r="G265" i="1"/>
  <c r="L265" i="1"/>
  <c r="Q265" i="1"/>
  <c r="V265" i="1"/>
  <c r="AA265" i="1"/>
  <c r="AF265" i="1"/>
  <c r="AK265" i="1"/>
  <c r="AP265" i="1"/>
  <c r="AK6" i="5" s="1"/>
  <c r="G266" i="1"/>
  <c r="L266" i="1"/>
  <c r="Q266" i="1"/>
  <c r="V266" i="1"/>
  <c r="AA266" i="1"/>
  <c r="AF266" i="1"/>
  <c r="AK266" i="1"/>
  <c r="AP266" i="1"/>
  <c r="AK6" i="7" s="1"/>
  <c r="L267" i="1"/>
  <c r="Q267" i="1"/>
  <c r="V267" i="1"/>
  <c r="AA267" i="1"/>
  <c r="AF267" i="1"/>
  <c r="AK267" i="1"/>
  <c r="AP267" i="1"/>
  <c r="AK6" i="8" s="1"/>
  <c r="G268" i="1"/>
  <c r="L268" i="1"/>
  <c r="Q268" i="1"/>
  <c r="V268" i="1"/>
  <c r="AA268" i="1"/>
  <c r="AF268" i="1"/>
  <c r="AK268" i="1"/>
  <c r="AP268" i="1"/>
  <c r="AK6" i="9" s="1"/>
  <c r="G269" i="1"/>
  <c r="L269" i="1"/>
  <c r="Q269" i="1"/>
  <c r="V269" i="1"/>
  <c r="AA269" i="1"/>
  <c r="AF269" i="1"/>
  <c r="AK269" i="1"/>
  <c r="AP269" i="1"/>
  <c r="AK6" i="19" s="1"/>
  <c r="G270" i="1"/>
  <c r="L270" i="1"/>
  <c r="Q270" i="1"/>
  <c r="V270" i="1"/>
  <c r="AA270" i="1"/>
  <c r="AF270" i="1"/>
  <c r="AK270" i="1"/>
  <c r="AP270" i="1"/>
  <c r="AK6" i="10" s="1"/>
  <c r="G271" i="1"/>
  <c r="L271" i="1"/>
  <c r="Q271" i="1"/>
  <c r="V271" i="1"/>
  <c r="AA271" i="1"/>
  <c r="AF271" i="1"/>
  <c r="AK271" i="1"/>
  <c r="AP271" i="1"/>
  <c r="AK6" i="11" s="1"/>
  <c r="G272" i="1"/>
  <c r="L272" i="1"/>
  <c r="Q272" i="1"/>
  <c r="V272" i="1"/>
  <c r="AA272" i="1"/>
  <c r="AF272" i="1"/>
  <c r="AK272" i="1"/>
  <c r="AP272" i="1"/>
  <c r="AK6" i="12" s="1"/>
  <c r="B264" i="1"/>
  <c r="B265" i="1"/>
  <c r="B266" i="1"/>
  <c r="B267" i="1"/>
  <c r="B268" i="1"/>
  <c r="B269" i="1"/>
  <c r="B270" i="1"/>
  <c r="B271" i="1"/>
  <c r="B272" i="1"/>
  <c r="Z23" i="1" l="1"/>
  <c r="U3" i="5" s="1"/>
  <c r="W23" i="1"/>
  <c r="R3" i="5" s="1"/>
  <c r="X23" i="1"/>
  <c r="S3" i="5" s="1"/>
  <c r="Y23" i="1"/>
  <c r="T3" i="5" s="1"/>
  <c r="Q3" i="5"/>
  <c r="E23" i="1"/>
  <c r="F23" i="1"/>
  <c r="C23" i="1"/>
  <c r="D23" i="1"/>
  <c r="AB23" i="1"/>
  <c r="W3" i="5" s="1"/>
  <c r="AC23" i="1"/>
  <c r="X3" i="5" s="1"/>
  <c r="AD23" i="1"/>
  <c r="Y3" i="5" s="1"/>
  <c r="AE23" i="1"/>
  <c r="Z3" i="5" s="1"/>
  <c r="V3" i="5"/>
  <c r="AG23" i="1"/>
  <c r="AB3" i="5" s="1"/>
  <c r="AH23" i="1"/>
  <c r="AC3" i="5" s="1"/>
  <c r="AI23" i="1"/>
  <c r="AD3" i="5" s="1"/>
  <c r="AJ23" i="1"/>
  <c r="AE3" i="5" s="1"/>
  <c r="AA3" i="5"/>
  <c r="S23" i="1"/>
  <c r="N3" i="5" s="1"/>
  <c r="T23" i="1"/>
  <c r="O3" i="5" s="1"/>
  <c r="U23" i="1"/>
  <c r="P3" i="5" s="1"/>
  <c r="R23" i="1"/>
  <c r="M3" i="5" s="1"/>
  <c r="L3" i="5"/>
  <c r="AO23" i="1"/>
  <c r="AJ3" i="5" s="1"/>
  <c r="AL23" i="1"/>
  <c r="AG3" i="5" s="1"/>
  <c r="AM23" i="1"/>
  <c r="AH3" i="5" s="1"/>
  <c r="AN23" i="1"/>
  <c r="AI3" i="5" s="1"/>
  <c r="AF3" i="5"/>
  <c r="P23" i="1"/>
  <c r="K3" i="5" s="1"/>
  <c r="M23" i="1"/>
  <c r="H3" i="5" s="1"/>
  <c r="N23" i="1"/>
  <c r="I3" i="5" s="1"/>
  <c r="O23" i="1"/>
  <c r="J3" i="5" s="1"/>
  <c r="G3" i="5"/>
  <c r="I23" i="1"/>
  <c r="D3" i="5" s="1"/>
  <c r="K23" i="1"/>
  <c r="F3" i="5" s="1"/>
  <c r="H23" i="1"/>
  <c r="C3" i="5" s="1"/>
  <c r="J23" i="1"/>
  <c r="E3" i="5" s="1"/>
  <c r="B3" i="5"/>
  <c r="Q6" i="10"/>
  <c r="Y270" i="1"/>
  <c r="T6" i="10" s="1"/>
  <c r="Z270" i="1"/>
  <c r="U6" i="10" s="1"/>
  <c r="W270" i="1"/>
  <c r="R6" i="10" s="1"/>
  <c r="X270" i="1"/>
  <c r="S6" i="10" s="1"/>
  <c r="C270" i="1"/>
  <c r="F270" i="1"/>
  <c r="E270" i="1"/>
  <c r="D270" i="1"/>
  <c r="L6" i="12"/>
  <c r="T272" i="1"/>
  <c r="O6" i="12" s="1"/>
  <c r="U272" i="1"/>
  <c r="P6" i="12" s="1"/>
  <c r="S272" i="1"/>
  <c r="N6" i="12" s="1"/>
  <c r="R272" i="1"/>
  <c r="M6" i="12" s="1"/>
  <c r="G6" i="11"/>
  <c r="O271" i="1"/>
  <c r="J6" i="11" s="1"/>
  <c r="P271" i="1"/>
  <c r="K6" i="11" s="1"/>
  <c r="M271" i="1"/>
  <c r="H6" i="11" s="1"/>
  <c r="N271" i="1"/>
  <c r="I6" i="11" s="1"/>
  <c r="AF6" i="9"/>
  <c r="AO268" i="1"/>
  <c r="AJ6" i="9" s="1"/>
  <c r="AL268" i="1"/>
  <c r="AG6" i="9" s="1"/>
  <c r="AM268" i="1"/>
  <c r="AH6" i="9" s="1"/>
  <c r="AN268" i="1"/>
  <c r="AI6" i="9" s="1"/>
  <c r="AA6" i="8"/>
  <c r="AJ267" i="1"/>
  <c r="AE6" i="8" s="1"/>
  <c r="AH267" i="1"/>
  <c r="AC6" i="8" s="1"/>
  <c r="AG267" i="1"/>
  <c r="AB6" i="8" s="1"/>
  <c r="AI267" i="1"/>
  <c r="AD6" i="8" s="1"/>
  <c r="AF6" i="5"/>
  <c r="AN265" i="1"/>
  <c r="AI6" i="5" s="1"/>
  <c r="AO265" i="1"/>
  <c r="AJ6" i="5" s="1"/>
  <c r="AL265" i="1"/>
  <c r="AG6" i="5" s="1"/>
  <c r="AM265" i="1"/>
  <c r="AH6" i="5" s="1"/>
  <c r="AA6" i="6"/>
  <c r="AG264" i="1"/>
  <c r="AB6" i="6" s="1"/>
  <c r="AH264" i="1"/>
  <c r="AC6" i="6" s="1"/>
  <c r="AI264" i="1"/>
  <c r="AD6" i="6" s="1"/>
  <c r="AJ264" i="1"/>
  <c r="AE6" i="6" s="1"/>
  <c r="J264" i="1"/>
  <c r="E6" i="6" s="1"/>
  <c r="K264" i="1"/>
  <c r="F6" i="6" s="1"/>
  <c r="H264" i="1"/>
  <c r="C6" i="6" s="1"/>
  <c r="I264" i="1"/>
  <c r="D6" i="6" s="1"/>
  <c r="B6" i="6"/>
  <c r="V6" i="4"/>
  <c r="AC263" i="1"/>
  <c r="X6" i="4" s="1"/>
  <c r="AB263" i="1"/>
  <c r="W6" i="4" s="1"/>
  <c r="AD263" i="1"/>
  <c r="Y6" i="4" s="1"/>
  <c r="AE263" i="1"/>
  <c r="Z6" i="4" s="1"/>
  <c r="G6" i="5"/>
  <c r="O265" i="1"/>
  <c r="J6" i="5" s="1"/>
  <c r="M265" i="1"/>
  <c r="H6" i="5" s="1"/>
  <c r="N265" i="1"/>
  <c r="I6" i="5" s="1"/>
  <c r="P265" i="1"/>
  <c r="K6" i="5" s="1"/>
  <c r="C268" i="1"/>
  <c r="E268" i="1"/>
  <c r="F268" i="1"/>
  <c r="D268" i="1"/>
  <c r="AF6" i="10"/>
  <c r="AL270" i="1"/>
  <c r="AG6" i="10" s="1"/>
  <c r="AO270" i="1"/>
  <c r="AJ6" i="10" s="1"/>
  <c r="AM270" i="1"/>
  <c r="AH6" i="10" s="1"/>
  <c r="AN270" i="1"/>
  <c r="AI6" i="10" s="1"/>
  <c r="AA6" i="19"/>
  <c r="AJ269" i="1"/>
  <c r="AE6" i="19" s="1"/>
  <c r="AH269" i="1"/>
  <c r="AC6" i="19" s="1"/>
  <c r="AG269" i="1"/>
  <c r="AB6" i="19" s="1"/>
  <c r="AI269" i="1"/>
  <c r="AD6" i="19" s="1"/>
  <c r="H269" i="1"/>
  <c r="I269" i="1"/>
  <c r="J269" i="1"/>
  <c r="K269" i="1"/>
  <c r="F6" i="19" s="1"/>
  <c r="V6" i="9"/>
  <c r="AB268" i="1"/>
  <c r="W6" i="9" s="1"/>
  <c r="AC268" i="1"/>
  <c r="X6" i="9" s="1"/>
  <c r="AD268" i="1"/>
  <c r="Y6" i="9" s="1"/>
  <c r="AE268" i="1"/>
  <c r="Z6" i="9" s="1"/>
  <c r="Q6" i="8"/>
  <c r="W267" i="1"/>
  <c r="R6" i="8" s="1"/>
  <c r="X267" i="1"/>
  <c r="S6" i="8" s="1"/>
  <c r="Y267" i="1"/>
  <c r="T6" i="8" s="1"/>
  <c r="Z267" i="1"/>
  <c r="U6" i="8" s="1"/>
  <c r="AA6" i="7"/>
  <c r="AG266" i="1"/>
  <c r="AB6" i="7" s="1"/>
  <c r="AH266" i="1"/>
  <c r="AC6" i="7" s="1"/>
  <c r="AI266" i="1"/>
  <c r="AD6" i="7" s="1"/>
  <c r="AJ266" i="1"/>
  <c r="AE6" i="7" s="1"/>
  <c r="J266" i="1"/>
  <c r="E6" i="7" s="1"/>
  <c r="K266" i="1"/>
  <c r="F6" i="7" s="1"/>
  <c r="I266" i="1"/>
  <c r="D6" i="7" s="1"/>
  <c r="H266" i="1"/>
  <c r="C6" i="7" s="1"/>
  <c r="B6" i="7"/>
  <c r="V6" i="5"/>
  <c r="AD265" i="1"/>
  <c r="Y6" i="5" s="1"/>
  <c r="AC265" i="1"/>
  <c r="X6" i="5" s="1"/>
  <c r="AE265" i="1"/>
  <c r="Z6" i="5" s="1"/>
  <c r="AB265" i="1"/>
  <c r="W6" i="5" s="1"/>
  <c r="Q6" i="6"/>
  <c r="Y264" i="1"/>
  <c r="T6" i="6" s="1"/>
  <c r="X264" i="1"/>
  <c r="S6" i="6" s="1"/>
  <c r="Z264" i="1"/>
  <c r="U6" i="6" s="1"/>
  <c r="W264" i="1"/>
  <c r="R6" i="6" s="1"/>
  <c r="L6" i="4"/>
  <c r="R263" i="1"/>
  <c r="M6" i="4" s="1"/>
  <c r="T263" i="1"/>
  <c r="O6" i="4" s="1"/>
  <c r="S263" i="1"/>
  <c r="N6" i="4" s="1"/>
  <c r="U263" i="1"/>
  <c r="P6" i="4" s="1"/>
  <c r="J272" i="1"/>
  <c r="E6" i="12" s="1"/>
  <c r="K272" i="1"/>
  <c r="F6" i="12" s="1"/>
  <c r="H272" i="1"/>
  <c r="C6" i="12" s="1"/>
  <c r="I272" i="1"/>
  <c r="D6" i="12" s="1"/>
  <c r="B6" i="12"/>
  <c r="L6" i="19"/>
  <c r="T269" i="1"/>
  <c r="O6" i="19" s="1"/>
  <c r="R269" i="1"/>
  <c r="M6" i="19" s="1"/>
  <c r="S269" i="1"/>
  <c r="N6" i="19" s="1"/>
  <c r="U269" i="1"/>
  <c r="P6" i="19" s="1"/>
  <c r="F267" i="1"/>
  <c r="E267" i="1"/>
  <c r="D267" i="1"/>
  <c r="C267" i="1"/>
  <c r="Q6" i="12"/>
  <c r="Z272" i="1"/>
  <c r="U6" i="12" s="1"/>
  <c r="X272" i="1"/>
  <c r="S6" i="12" s="1"/>
  <c r="W272" i="1"/>
  <c r="R6" i="12" s="1"/>
  <c r="Y272" i="1"/>
  <c r="T6" i="12" s="1"/>
  <c r="L6" i="11"/>
  <c r="R271" i="1"/>
  <c r="M6" i="11" s="1"/>
  <c r="T271" i="1"/>
  <c r="O6" i="11" s="1"/>
  <c r="U271" i="1"/>
  <c r="P6" i="11" s="1"/>
  <c r="S271" i="1"/>
  <c r="N6" i="11" s="1"/>
  <c r="G6" i="10"/>
  <c r="N270" i="1"/>
  <c r="I6" i="10" s="1"/>
  <c r="O270" i="1"/>
  <c r="J6" i="10" s="1"/>
  <c r="P270" i="1"/>
  <c r="K6" i="10" s="1"/>
  <c r="M270" i="1"/>
  <c r="H6" i="10" s="1"/>
  <c r="AF6" i="8"/>
  <c r="AN267" i="1"/>
  <c r="AI6" i="8" s="1"/>
  <c r="AO267" i="1"/>
  <c r="AJ6" i="8" s="1"/>
  <c r="AL267" i="1"/>
  <c r="AG6" i="8" s="1"/>
  <c r="AM267" i="1"/>
  <c r="AH6" i="8" s="1"/>
  <c r="AF6" i="6"/>
  <c r="AO264" i="1"/>
  <c r="AJ6" i="6" s="1"/>
  <c r="AL264" i="1"/>
  <c r="AG6" i="6" s="1"/>
  <c r="AM264" i="1"/>
  <c r="AH6" i="6" s="1"/>
  <c r="AN264" i="1"/>
  <c r="AI6" i="6" s="1"/>
  <c r="AA6" i="4"/>
  <c r="AJ263" i="1"/>
  <c r="AE6" i="4" s="1"/>
  <c r="AH263" i="1"/>
  <c r="AC6" i="4" s="1"/>
  <c r="AG263" i="1"/>
  <c r="AB6" i="4" s="1"/>
  <c r="AI263" i="1"/>
  <c r="AD6" i="4" s="1"/>
  <c r="H263" i="1"/>
  <c r="C6" i="4" s="1"/>
  <c r="I263" i="1"/>
  <c r="D6" i="4" s="1"/>
  <c r="J263" i="1"/>
  <c r="E6" i="4" s="1"/>
  <c r="K263" i="1"/>
  <c r="F6" i="4" s="1"/>
  <c r="B6" i="4"/>
  <c r="C266" i="1"/>
  <c r="E266" i="1"/>
  <c r="F266" i="1"/>
  <c r="D266" i="1"/>
  <c r="AF6" i="12"/>
  <c r="AO272" i="1"/>
  <c r="AJ6" i="12" s="1"/>
  <c r="AL272" i="1"/>
  <c r="AG6" i="12" s="1"/>
  <c r="AM272" i="1"/>
  <c r="AH6" i="12" s="1"/>
  <c r="AN272" i="1"/>
  <c r="AI6" i="12" s="1"/>
  <c r="AA6" i="11"/>
  <c r="AJ271" i="1"/>
  <c r="AE6" i="11" s="1"/>
  <c r="AH271" i="1"/>
  <c r="AC6" i="11" s="1"/>
  <c r="AI271" i="1"/>
  <c r="AD6" i="11" s="1"/>
  <c r="AG271" i="1"/>
  <c r="AB6" i="11" s="1"/>
  <c r="J271" i="1"/>
  <c r="E6" i="11" s="1"/>
  <c r="H271" i="1"/>
  <c r="C6" i="11" s="1"/>
  <c r="I271" i="1"/>
  <c r="D6" i="11" s="1"/>
  <c r="K271" i="1"/>
  <c r="F6" i="11" s="1"/>
  <c r="B6" i="11"/>
  <c r="V6" i="10"/>
  <c r="AB270" i="1"/>
  <c r="W6" i="10" s="1"/>
  <c r="AC270" i="1"/>
  <c r="X6" i="10" s="1"/>
  <c r="AD270" i="1"/>
  <c r="Y6" i="10" s="1"/>
  <c r="AE270" i="1"/>
  <c r="Z6" i="10" s="1"/>
  <c r="Q6" i="19"/>
  <c r="W269" i="1"/>
  <c r="R6" i="19" s="1"/>
  <c r="X269" i="1"/>
  <c r="S6" i="19" s="1"/>
  <c r="Y269" i="1"/>
  <c r="T6" i="19" s="1"/>
  <c r="Z269" i="1"/>
  <c r="U6" i="19" s="1"/>
  <c r="L6" i="9"/>
  <c r="T268" i="1"/>
  <c r="O6" i="9" s="1"/>
  <c r="U268" i="1"/>
  <c r="P6" i="9" s="1"/>
  <c r="R268" i="1"/>
  <c r="M6" i="9" s="1"/>
  <c r="S268" i="1"/>
  <c r="N6" i="9" s="1"/>
  <c r="G6" i="8"/>
  <c r="O267" i="1"/>
  <c r="J6" i="8" s="1"/>
  <c r="P267" i="1"/>
  <c r="K6" i="8" s="1"/>
  <c r="N267" i="1"/>
  <c r="I6" i="8" s="1"/>
  <c r="M267" i="1"/>
  <c r="H6" i="8" s="1"/>
  <c r="Q6" i="7"/>
  <c r="Y266" i="1"/>
  <c r="T6" i="7" s="1"/>
  <c r="Z266" i="1"/>
  <c r="U6" i="7" s="1"/>
  <c r="X266" i="1"/>
  <c r="S6" i="7" s="1"/>
  <c r="W266" i="1"/>
  <c r="R6" i="7" s="1"/>
  <c r="L6" i="5"/>
  <c r="R265" i="1"/>
  <c r="M6" i="5" s="1"/>
  <c r="T265" i="1"/>
  <c r="O6" i="5" s="1"/>
  <c r="S265" i="1"/>
  <c r="N6" i="5" s="1"/>
  <c r="U265" i="1"/>
  <c r="P6" i="5" s="1"/>
  <c r="G6" i="6"/>
  <c r="M264" i="1"/>
  <c r="H6" i="6" s="1"/>
  <c r="N264" i="1"/>
  <c r="I6" i="6" s="1"/>
  <c r="O264" i="1"/>
  <c r="J6" i="6" s="1"/>
  <c r="P264" i="1"/>
  <c r="K6" i="6" s="1"/>
  <c r="H267" i="1"/>
  <c r="C6" i="8" s="1"/>
  <c r="I267" i="1"/>
  <c r="D6" i="8" s="1"/>
  <c r="J267" i="1"/>
  <c r="E6" i="8" s="1"/>
  <c r="K267" i="1"/>
  <c r="F6" i="8" s="1"/>
  <c r="B6" i="8"/>
  <c r="AA6" i="12"/>
  <c r="AG272" i="1"/>
  <c r="AB6" i="12" s="1"/>
  <c r="AH272" i="1"/>
  <c r="AC6" i="12" s="1"/>
  <c r="AI272" i="1"/>
  <c r="AD6" i="12" s="1"/>
  <c r="AJ272" i="1"/>
  <c r="AE6" i="12" s="1"/>
  <c r="F265" i="1"/>
  <c r="D265" i="1"/>
  <c r="C265" i="1"/>
  <c r="E265" i="1"/>
  <c r="G6" i="12"/>
  <c r="M272" i="1"/>
  <c r="H6" i="12" s="1"/>
  <c r="N272" i="1"/>
  <c r="I6" i="12" s="1"/>
  <c r="O272" i="1"/>
  <c r="J6" i="12" s="1"/>
  <c r="P272" i="1"/>
  <c r="K6" i="12" s="1"/>
  <c r="AF6" i="19"/>
  <c r="AN269" i="1"/>
  <c r="AI6" i="19" s="1"/>
  <c r="AO269" i="1"/>
  <c r="AJ6" i="19" s="1"/>
  <c r="AL269" i="1"/>
  <c r="AG6" i="19" s="1"/>
  <c r="AM269" i="1"/>
  <c r="AH6" i="19" s="1"/>
  <c r="AA6" i="9"/>
  <c r="AG268" i="1"/>
  <c r="AB6" i="9" s="1"/>
  <c r="AH268" i="1"/>
  <c r="AC6" i="9" s="1"/>
  <c r="AI268" i="1"/>
  <c r="AD6" i="9" s="1"/>
  <c r="AJ268" i="1"/>
  <c r="AE6" i="9" s="1"/>
  <c r="J268" i="1"/>
  <c r="E6" i="9" s="1"/>
  <c r="K268" i="1"/>
  <c r="F6" i="9" s="1"/>
  <c r="H268" i="1"/>
  <c r="C6" i="9" s="1"/>
  <c r="I268" i="1"/>
  <c r="D6" i="9" s="1"/>
  <c r="B6" i="9"/>
  <c r="V6" i="8"/>
  <c r="AE267" i="1"/>
  <c r="Z6" i="8" s="1"/>
  <c r="AC267" i="1"/>
  <c r="X6" i="8" s="1"/>
  <c r="AD267" i="1"/>
  <c r="Y6" i="8" s="1"/>
  <c r="AB267" i="1"/>
  <c r="W6" i="8" s="1"/>
  <c r="AF6" i="7"/>
  <c r="AL266" i="1"/>
  <c r="AG6" i="7" s="1"/>
  <c r="AO266" i="1"/>
  <c r="AJ6" i="7" s="1"/>
  <c r="AM266" i="1"/>
  <c r="AH6" i="7" s="1"/>
  <c r="AN266" i="1"/>
  <c r="AI6" i="7" s="1"/>
  <c r="AA6" i="5"/>
  <c r="AH265" i="1"/>
  <c r="AC6" i="5" s="1"/>
  <c r="AG265" i="1"/>
  <c r="AB6" i="5" s="1"/>
  <c r="AI265" i="1"/>
  <c r="AD6" i="5" s="1"/>
  <c r="AJ265" i="1"/>
  <c r="AE6" i="5" s="1"/>
  <c r="H265" i="1"/>
  <c r="C6" i="5" s="1"/>
  <c r="I265" i="1"/>
  <c r="D6" i="5" s="1"/>
  <c r="J265" i="1"/>
  <c r="E6" i="5" s="1"/>
  <c r="K265" i="1"/>
  <c r="F6" i="5" s="1"/>
  <c r="B6" i="5"/>
  <c r="V6" i="6"/>
  <c r="AB264" i="1"/>
  <c r="W6" i="6" s="1"/>
  <c r="AC264" i="1"/>
  <c r="X6" i="6" s="1"/>
  <c r="AD264" i="1"/>
  <c r="Y6" i="6" s="1"/>
  <c r="AE264" i="1"/>
  <c r="Z6" i="6" s="1"/>
  <c r="Q6" i="4"/>
  <c r="W263" i="1"/>
  <c r="R6" i="4" s="1"/>
  <c r="X263" i="1"/>
  <c r="S6" i="4" s="1"/>
  <c r="Y263" i="1"/>
  <c r="T6" i="4" s="1"/>
  <c r="Z263" i="1"/>
  <c r="U6" i="4" s="1"/>
  <c r="F263" i="1"/>
  <c r="E263" i="1"/>
  <c r="D263" i="1"/>
  <c r="C263" i="1"/>
  <c r="F269" i="1"/>
  <c r="E269" i="1"/>
  <c r="D269" i="1"/>
  <c r="C269" i="1"/>
  <c r="G6" i="9"/>
  <c r="M268" i="1"/>
  <c r="H6" i="9" s="1"/>
  <c r="N268" i="1"/>
  <c r="I6" i="9" s="1"/>
  <c r="O268" i="1"/>
  <c r="J6" i="9" s="1"/>
  <c r="P268" i="1"/>
  <c r="K6" i="9" s="1"/>
  <c r="C272" i="1"/>
  <c r="E272" i="1"/>
  <c r="F272" i="1"/>
  <c r="D272" i="1"/>
  <c r="C264" i="1"/>
  <c r="D264" i="1"/>
  <c r="F264" i="1"/>
  <c r="E264" i="1"/>
  <c r="V6" i="12"/>
  <c r="AB272" i="1"/>
  <c r="W6" i="12" s="1"/>
  <c r="AC272" i="1"/>
  <c r="X6" i="12" s="1"/>
  <c r="AD272" i="1"/>
  <c r="Y6" i="12" s="1"/>
  <c r="AE272" i="1"/>
  <c r="Z6" i="12" s="1"/>
  <c r="Q6" i="11"/>
  <c r="W271" i="1"/>
  <c r="R6" i="11" s="1"/>
  <c r="X271" i="1"/>
  <c r="S6" i="11" s="1"/>
  <c r="Y271" i="1"/>
  <c r="T6" i="11" s="1"/>
  <c r="Z271" i="1"/>
  <c r="U6" i="11" s="1"/>
  <c r="L6" i="10"/>
  <c r="T270" i="1"/>
  <c r="O6" i="10" s="1"/>
  <c r="R270" i="1"/>
  <c r="M6" i="10" s="1"/>
  <c r="U270" i="1"/>
  <c r="P6" i="10" s="1"/>
  <c r="S270" i="1"/>
  <c r="N6" i="10" s="1"/>
  <c r="G6" i="19"/>
  <c r="O269" i="1"/>
  <c r="J6" i="19" s="1"/>
  <c r="M269" i="1"/>
  <c r="H6" i="19" s="1"/>
  <c r="N269" i="1"/>
  <c r="I6" i="19" s="1"/>
  <c r="P269" i="1"/>
  <c r="K6" i="19" s="1"/>
  <c r="G6" i="7"/>
  <c r="O266" i="1"/>
  <c r="J6" i="7" s="1"/>
  <c r="M266" i="1"/>
  <c r="H6" i="7" s="1"/>
  <c r="N266" i="1"/>
  <c r="I6" i="7" s="1"/>
  <c r="P266" i="1"/>
  <c r="K6" i="7" s="1"/>
  <c r="AF6" i="4"/>
  <c r="AN263" i="1"/>
  <c r="AI6" i="4" s="1"/>
  <c r="AO263" i="1"/>
  <c r="AJ6" i="4" s="1"/>
  <c r="AL263" i="1"/>
  <c r="AG6" i="4" s="1"/>
  <c r="AM263" i="1"/>
  <c r="AH6" i="4" s="1"/>
  <c r="V6" i="11"/>
  <c r="AC271" i="1"/>
  <c r="X6" i="11" s="1"/>
  <c r="AB271" i="1"/>
  <c r="W6" i="11" s="1"/>
  <c r="AE271" i="1"/>
  <c r="Z6" i="11" s="1"/>
  <c r="AD271" i="1"/>
  <c r="Y6" i="11" s="1"/>
  <c r="L6" i="7"/>
  <c r="T266" i="1"/>
  <c r="O6" i="7" s="1"/>
  <c r="S266" i="1"/>
  <c r="N6" i="7" s="1"/>
  <c r="U266" i="1"/>
  <c r="P6" i="7" s="1"/>
  <c r="R266" i="1"/>
  <c r="M6" i="7" s="1"/>
  <c r="F271" i="1"/>
  <c r="E271" i="1"/>
  <c r="D271" i="1"/>
  <c r="C271" i="1"/>
  <c r="AF6" i="11"/>
  <c r="AN271" i="1"/>
  <c r="AI6" i="11" s="1"/>
  <c r="AO271" i="1"/>
  <c r="AJ6" i="11" s="1"/>
  <c r="AL271" i="1"/>
  <c r="AG6" i="11" s="1"/>
  <c r="AM271" i="1"/>
  <c r="AH6" i="11" s="1"/>
  <c r="AA6" i="10"/>
  <c r="AG270" i="1"/>
  <c r="AB6" i="10" s="1"/>
  <c r="AH270" i="1"/>
  <c r="AC6" i="10" s="1"/>
  <c r="AI270" i="1"/>
  <c r="AD6" i="10" s="1"/>
  <c r="AJ270" i="1"/>
  <c r="AE6" i="10" s="1"/>
  <c r="J270" i="1"/>
  <c r="E6" i="10" s="1"/>
  <c r="H270" i="1"/>
  <c r="C6" i="10" s="1"/>
  <c r="K270" i="1"/>
  <c r="F6" i="10" s="1"/>
  <c r="I270" i="1"/>
  <c r="D6" i="10" s="1"/>
  <c r="B6" i="10"/>
  <c r="V6" i="19"/>
  <c r="AC269" i="1"/>
  <c r="X6" i="19" s="1"/>
  <c r="AE269" i="1"/>
  <c r="Z6" i="19" s="1"/>
  <c r="AB269" i="1"/>
  <c r="W6" i="19" s="1"/>
  <c r="AD269" i="1"/>
  <c r="Y6" i="19" s="1"/>
  <c r="Q6" i="9"/>
  <c r="X268" i="1"/>
  <c r="S6" i="9" s="1"/>
  <c r="W268" i="1"/>
  <c r="R6" i="9" s="1"/>
  <c r="Y268" i="1"/>
  <c r="T6" i="9" s="1"/>
  <c r="Z268" i="1"/>
  <c r="U6" i="9" s="1"/>
  <c r="L6" i="8"/>
  <c r="R267" i="1"/>
  <c r="M6" i="8" s="1"/>
  <c r="T267" i="1"/>
  <c r="O6" i="8" s="1"/>
  <c r="U267" i="1"/>
  <c r="P6" i="8" s="1"/>
  <c r="S267" i="1"/>
  <c r="N6" i="8" s="1"/>
  <c r="V6" i="7"/>
  <c r="AB266" i="1"/>
  <c r="W6" i="7" s="1"/>
  <c r="AC266" i="1"/>
  <c r="X6" i="7" s="1"/>
  <c r="AD266" i="1"/>
  <c r="Y6" i="7" s="1"/>
  <c r="AE266" i="1"/>
  <c r="Z6" i="7" s="1"/>
  <c r="Q6" i="5"/>
  <c r="W265" i="1"/>
  <c r="R6" i="5" s="1"/>
  <c r="X265" i="1"/>
  <c r="S6" i="5" s="1"/>
  <c r="Y265" i="1"/>
  <c r="T6" i="5" s="1"/>
  <c r="Z265" i="1"/>
  <c r="U6" i="5" s="1"/>
  <c r="L6" i="6"/>
  <c r="T264" i="1"/>
  <c r="O6" i="6" s="1"/>
  <c r="R264" i="1"/>
  <c r="M6" i="6" s="1"/>
  <c r="U264" i="1"/>
  <c r="P6" i="6" s="1"/>
  <c r="S264" i="1"/>
  <c r="N6" i="6" s="1"/>
  <c r="G6" i="4"/>
  <c r="O263" i="1"/>
  <c r="J6" i="4" s="1"/>
  <c r="P263" i="1"/>
  <c r="K6" i="4" s="1"/>
  <c r="M263" i="1"/>
  <c r="H6" i="4" s="1"/>
  <c r="N263" i="1"/>
  <c r="I6" i="4" s="1"/>
  <c r="B170" i="1"/>
  <c r="B115" i="1" s="1"/>
  <c r="G163" i="1"/>
  <c r="G108" i="1" s="1"/>
  <c r="L163" i="1"/>
  <c r="L108" i="1" s="1"/>
  <c r="Q163" i="1"/>
  <c r="Q108" i="1" s="1"/>
  <c r="V163" i="1"/>
  <c r="V108" i="1" s="1"/>
  <c r="AA163" i="1"/>
  <c r="AA108" i="1" s="1"/>
  <c r="AF163" i="1"/>
  <c r="AF108" i="1" s="1"/>
  <c r="AK163" i="1"/>
  <c r="AK108" i="1" s="1"/>
  <c r="AP163" i="1"/>
  <c r="AP108" i="1" s="1"/>
  <c r="G164" i="1"/>
  <c r="G109" i="1" s="1"/>
  <c r="L164" i="1"/>
  <c r="L109" i="1" s="1"/>
  <c r="Q164" i="1"/>
  <c r="Q109" i="1" s="1"/>
  <c r="V164" i="1"/>
  <c r="V109" i="1" s="1"/>
  <c r="AA164" i="1"/>
  <c r="AA109" i="1" s="1"/>
  <c r="AF164" i="1"/>
  <c r="AF109" i="1" s="1"/>
  <c r="AK164" i="1"/>
  <c r="AK109" i="1" s="1"/>
  <c r="AP164" i="1"/>
  <c r="G165" i="1"/>
  <c r="G110" i="1" s="1"/>
  <c r="L165" i="1"/>
  <c r="L110" i="1" s="1"/>
  <c r="Q165" i="1"/>
  <c r="Q110" i="1" s="1"/>
  <c r="V165" i="1"/>
  <c r="V110" i="1" s="1"/>
  <c r="AA165" i="1"/>
  <c r="AA110" i="1" s="1"/>
  <c r="AF165" i="1"/>
  <c r="AF110" i="1" s="1"/>
  <c r="AK165" i="1"/>
  <c r="AK110" i="1" s="1"/>
  <c r="AP165" i="1"/>
  <c r="G167" i="1"/>
  <c r="G112" i="1" s="1"/>
  <c r="L167" i="1"/>
  <c r="L112" i="1" s="1"/>
  <c r="Q167" i="1"/>
  <c r="Q112" i="1" s="1"/>
  <c r="V167" i="1"/>
  <c r="V112" i="1" s="1"/>
  <c r="AA167" i="1"/>
  <c r="AA112" i="1" s="1"/>
  <c r="AF167" i="1"/>
  <c r="AF112" i="1" s="1"/>
  <c r="AK167" i="1"/>
  <c r="AK112" i="1" s="1"/>
  <c r="AP167" i="1"/>
  <c r="G168" i="1"/>
  <c r="G113" i="1" s="1"/>
  <c r="L168" i="1"/>
  <c r="L113" i="1" s="1"/>
  <c r="Q168" i="1"/>
  <c r="Q113" i="1" s="1"/>
  <c r="V168" i="1"/>
  <c r="V113" i="1" s="1"/>
  <c r="AA168" i="1"/>
  <c r="AA113" i="1" s="1"/>
  <c r="AF168" i="1"/>
  <c r="AF113" i="1" s="1"/>
  <c r="AK168" i="1"/>
  <c r="AK113" i="1" s="1"/>
  <c r="AP168" i="1"/>
  <c r="G169" i="1"/>
  <c r="G114" i="1" s="1"/>
  <c r="L169" i="1"/>
  <c r="L114" i="1" s="1"/>
  <c r="Q169" i="1"/>
  <c r="Q114" i="1" s="1"/>
  <c r="V169" i="1"/>
  <c r="V114" i="1" s="1"/>
  <c r="AA169" i="1"/>
  <c r="AA114" i="1" s="1"/>
  <c r="AF169" i="1"/>
  <c r="AF114" i="1" s="1"/>
  <c r="AK169" i="1"/>
  <c r="AK114" i="1" s="1"/>
  <c r="AP169" i="1"/>
  <c r="G170" i="1"/>
  <c r="G115" i="1" s="1"/>
  <c r="L170" i="1"/>
  <c r="L115" i="1" s="1"/>
  <c r="Q170" i="1"/>
  <c r="Q115" i="1" s="1"/>
  <c r="V170" i="1"/>
  <c r="V115" i="1" s="1"/>
  <c r="AA170" i="1"/>
  <c r="AA115" i="1" s="1"/>
  <c r="AF170" i="1"/>
  <c r="AF115" i="1" s="1"/>
  <c r="AK170" i="1"/>
  <c r="AK115" i="1" s="1"/>
  <c r="AP170" i="1"/>
  <c r="G171" i="1"/>
  <c r="G116" i="1" s="1"/>
  <c r="L171" i="1"/>
  <c r="L116" i="1" s="1"/>
  <c r="Q171" i="1"/>
  <c r="Q116" i="1" s="1"/>
  <c r="V171" i="1"/>
  <c r="V116" i="1" s="1"/>
  <c r="AA171" i="1"/>
  <c r="AA116" i="1" s="1"/>
  <c r="AF171" i="1"/>
  <c r="AF116" i="1" s="1"/>
  <c r="AK171" i="1"/>
  <c r="AK116" i="1" s="1"/>
  <c r="AP171" i="1"/>
  <c r="G172" i="1"/>
  <c r="G117" i="1" s="1"/>
  <c r="L172" i="1"/>
  <c r="L117" i="1" s="1"/>
  <c r="Q172" i="1"/>
  <c r="Q117" i="1" s="1"/>
  <c r="V172" i="1"/>
  <c r="V117" i="1" s="1"/>
  <c r="AA172" i="1"/>
  <c r="AA117" i="1" s="1"/>
  <c r="AF172" i="1"/>
  <c r="AF117" i="1" s="1"/>
  <c r="AK172" i="1"/>
  <c r="AK117" i="1" s="1"/>
  <c r="AP172" i="1"/>
  <c r="B167" i="1"/>
  <c r="B112" i="1" s="1"/>
  <c r="B172" i="1"/>
  <c r="B117" i="1" s="1"/>
  <c r="B171" i="1"/>
  <c r="B116" i="1" s="1"/>
  <c r="B169" i="1"/>
  <c r="B114" i="1" s="1"/>
  <c r="B168" i="1"/>
  <c r="B113" i="1" s="1"/>
  <c r="B165" i="1"/>
  <c r="B110" i="1" s="1"/>
  <c r="B164" i="1"/>
  <c r="B109" i="1" s="1"/>
  <c r="B163" i="1"/>
  <c r="B108" i="1" s="1"/>
  <c r="G150" i="1"/>
  <c r="L150" i="1"/>
  <c r="Q150" i="1"/>
  <c r="V150" i="1"/>
  <c r="AA150" i="1"/>
  <c r="AF150" i="1"/>
  <c r="AK150" i="1"/>
  <c r="AP150" i="1"/>
  <c r="AP166" i="1" s="1"/>
  <c r="B150" i="1"/>
  <c r="AP10" i="1"/>
  <c r="AK2" i="8" s="1"/>
  <c r="AP7" i="1"/>
  <c r="AK2" i="7" s="1"/>
  <c r="AK7" i="1"/>
  <c r="AK10" i="1"/>
  <c r="V7" i="1"/>
  <c r="AA7" i="1"/>
  <c r="V10" i="1"/>
  <c r="AA10" i="1"/>
  <c r="G10" i="1"/>
  <c r="L10" i="1"/>
  <c r="Q10" i="1"/>
  <c r="AF10" i="1"/>
  <c r="B10" i="1"/>
  <c r="B7" i="1"/>
  <c r="G7" i="1"/>
  <c r="L7" i="1"/>
  <c r="Q7" i="1"/>
  <c r="AF7" i="1"/>
  <c r="AP111" i="1" l="1"/>
  <c r="AK9" i="7" s="1"/>
  <c r="AP113" i="1"/>
  <c r="AK9" i="9" s="1"/>
  <c r="AP115" i="1"/>
  <c r="AK9" i="10" s="1"/>
  <c r="AP110" i="1"/>
  <c r="AK9" i="5" s="1"/>
  <c r="AP116" i="1"/>
  <c r="AK9" i="11" s="1"/>
  <c r="AP112" i="1"/>
  <c r="AK9" i="8" s="1"/>
  <c r="AP109" i="1"/>
  <c r="AK9" i="6" s="1"/>
  <c r="AP117" i="1"/>
  <c r="AK9" i="12" s="1"/>
  <c r="AP114" i="1"/>
  <c r="AK9" i="19" s="1"/>
  <c r="B166" i="1"/>
  <c r="B111" i="1" s="1"/>
  <c r="C150" i="1"/>
  <c r="E150" i="1"/>
  <c r="D150" i="1"/>
  <c r="F150" i="1"/>
  <c r="H168" i="1"/>
  <c r="I168" i="1"/>
  <c r="J168" i="1"/>
  <c r="K168" i="1"/>
  <c r="F170" i="1"/>
  <c r="E170" i="1"/>
  <c r="C170" i="1"/>
  <c r="D170" i="1"/>
  <c r="E10" i="1"/>
  <c r="F10" i="1"/>
  <c r="C10" i="1"/>
  <c r="D10" i="1"/>
  <c r="C167" i="1"/>
  <c r="D167" i="1"/>
  <c r="E167" i="1"/>
  <c r="F167" i="1"/>
  <c r="J165" i="1"/>
  <c r="K165" i="1"/>
  <c r="I165" i="1"/>
  <c r="H165" i="1"/>
  <c r="G2" i="7"/>
  <c r="M7" i="1"/>
  <c r="H2" i="7" s="1"/>
  <c r="N7" i="1"/>
  <c r="I2" i="7" s="1"/>
  <c r="O7" i="1"/>
  <c r="J2" i="7" s="1"/>
  <c r="P7" i="1"/>
  <c r="K2" i="7" s="1"/>
  <c r="AK166" i="1"/>
  <c r="AK111" i="1" s="1"/>
  <c r="AL150" i="1"/>
  <c r="AM150" i="1"/>
  <c r="AN150" i="1"/>
  <c r="AO150" i="1"/>
  <c r="F109" i="1"/>
  <c r="F164" i="1"/>
  <c r="E164" i="1"/>
  <c r="D164" i="1"/>
  <c r="C164" i="1"/>
  <c r="AN172" i="1"/>
  <c r="AO172" i="1"/>
  <c r="AL172" i="1"/>
  <c r="AM172" i="1"/>
  <c r="AL171" i="1"/>
  <c r="AM171" i="1"/>
  <c r="AN171" i="1"/>
  <c r="AO171" i="1"/>
  <c r="AN170" i="1"/>
  <c r="AO170" i="1"/>
  <c r="AL170" i="1"/>
  <c r="AM170" i="1"/>
  <c r="AL169" i="1"/>
  <c r="AM169" i="1"/>
  <c r="AN169" i="1"/>
  <c r="AO169" i="1"/>
  <c r="AN168" i="1"/>
  <c r="AO168" i="1"/>
  <c r="AL168" i="1"/>
  <c r="AM168" i="1"/>
  <c r="AL167" i="1"/>
  <c r="AM167" i="1"/>
  <c r="AN167" i="1"/>
  <c r="AO167" i="1"/>
  <c r="AL165" i="1"/>
  <c r="AM165" i="1"/>
  <c r="AN165" i="1"/>
  <c r="AO165" i="1"/>
  <c r="AH109" i="1"/>
  <c r="AC9" i="6" s="1"/>
  <c r="AN164" i="1"/>
  <c r="AO164" i="1"/>
  <c r="AL164" i="1"/>
  <c r="AM164" i="1"/>
  <c r="AL163" i="1"/>
  <c r="AM163" i="1"/>
  <c r="AN163" i="1"/>
  <c r="AO163" i="1"/>
  <c r="J171" i="1"/>
  <c r="K171" i="1"/>
  <c r="H171" i="1"/>
  <c r="I171" i="1"/>
  <c r="G2" i="8"/>
  <c r="N10" i="1"/>
  <c r="I2" i="8" s="1"/>
  <c r="O10" i="1"/>
  <c r="J2" i="8" s="1"/>
  <c r="M10" i="1"/>
  <c r="H2" i="8" s="1"/>
  <c r="P10" i="1"/>
  <c r="K2" i="8" s="1"/>
  <c r="Q2" i="7"/>
  <c r="Z7" i="1"/>
  <c r="U2" i="7" s="1"/>
  <c r="W7" i="1"/>
  <c r="R2" i="7" s="1"/>
  <c r="X7" i="1"/>
  <c r="S2" i="7" s="1"/>
  <c r="Y7" i="1"/>
  <c r="T2" i="7" s="1"/>
  <c r="AF166" i="1"/>
  <c r="AF111" i="1" s="1"/>
  <c r="AG150" i="1"/>
  <c r="AH150" i="1"/>
  <c r="AI150" i="1"/>
  <c r="AJ150" i="1"/>
  <c r="C165" i="1"/>
  <c r="D165" i="1"/>
  <c r="E165" i="1"/>
  <c r="F165" i="1"/>
  <c r="AG172" i="1"/>
  <c r="AH172" i="1"/>
  <c r="AI172" i="1"/>
  <c r="AJ172" i="1"/>
  <c r="AG116" i="1"/>
  <c r="AB9" i="11" s="1"/>
  <c r="AG171" i="1"/>
  <c r="AH171" i="1"/>
  <c r="AI171" i="1"/>
  <c r="AJ171" i="1"/>
  <c r="AG170" i="1"/>
  <c r="AH170" i="1"/>
  <c r="AI170" i="1"/>
  <c r="AJ170" i="1"/>
  <c r="AG169" i="1"/>
  <c r="AH169" i="1"/>
  <c r="AI169" i="1"/>
  <c r="AJ169" i="1"/>
  <c r="AG168" i="1"/>
  <c r="AH168" i="1"/>
  <c r="AI168" i="1"/>
  <c r="AJ168" i="1"/>
  <c r="AG167" i="1"/>
  <c r="AH167" i="1"/>
  <c r="AI167" i="1"/>
  <c r="AJ167" i="1"/>
  <c r="AG165" i="1"/>
  <c r="AH165" i="1"/>
  <c r="AI165" i="1"/>
  <c r="AJ165" i="1"/>
  <c r="AG164" i="1"/>
  <c r="AH164" i="1"/>
  <c r="AI164" i="1"/>
  <c r="AJ164" i="1"/>
  <c r="AG163" i="1"/>
  <c r="AH163" i="1"/>
  <c r="AI163" i="1"/>
  <c r="AJ163" i="1"/>
  <c r="V2" i="8"/>
  <c r="AB10" i="1"/>
  <c r="W2" i="8" s="1"/>
  <c r="AC10" i="1"/>
  <c r="X2" i="8" s="1"/>
  <c r="AD10" i="1"/>
  <c r="Y2" i="8" s="1"/>
  <c r="AE10" i="1"/>
  <c r="Z2" i="8" s="1"/>
  <c r="J169" i="1"/>
  <c r="K169" i="1"/>
  <c r="H169" i="1"/>
  <c r="I169" i="1"/>
  <c r="AF2" i="8"/>
  <c r="AN10" i="1"/>
  <c r="AI2" i="8" s="1"/>
  <c r="AO10" i="1"/>
  <c r="AJ2" i="8" s="1"/>
  <c r="AL10" i="1"/>
  <c r="AG2" i="8" s="1"/>
  <c r="AM10" i="1"/>
  <c r="AH2" i="8" s="1"/>
  <c r="AA166" i="1"/>
  <c r="AA111" i="1" s="1"/>
  <c r="AB150" i="1"/>
  <c r="AC150" i="1"/>
  <c r="AD150" i="1"/>
  <c r="AE150" i="1"/>
  <c r="F168" i="1"/>
  <c r="E168" i="1"/>
  <c r="D168" i="1"/>
  <c r="C168" i="1"/>
  <c r="AB172" i="1"/>
  <c r="AC172" i="1"/>
  <c r="AD172" i="1"/>
  <c r="AE172" i="1"/>
  <c r="AB171" i="1"/>
  <c r="AC171" i="1"/>
  <c r="AD171" i="1"/>
  <c r="AE171" i="1"/>
  <c r="AB170" i="1"/>
  <c r="AC170" i="1"/>
  <c r="AD170" i="1"/>
  <c r="AE170" i="1"/>
  <c r="AC114" i="1"/>
  <c r="X9" i="19" s="1"/>
  <c r="AB169" i="1"/>
  <c r="AC169" i="1"/>
  <c r="AD169" i="1"/>
  <c r="AE169" i="1"/>
  <c r="AB168" i="1"/>
  <c r="AC168" i="1"/>
  <c r="AD168" i="1"/>
  <c r="AE168" i="1"/>
  <c r="AB167" i="1"/>
  <c r="AC167" i="1"/>
  <c r="AD167" i="1"/>
  <c r="AE167" i="1"/>
  <c r="AB165" i="1"/>
  <c r="AC165" i="1"/>
  <c r="AD165" i="1"/>
  <c r="AE165" i="1"/>
  <c r="AB164" i="1"/>
  <c r="AC164" i="1"/>
  <c r="AD164" i="1"/>
  <c r="AE164" i="1"/>
  <c r="AB163" i="1"/>
  <c r="AC163" i="1"/>
  <c r="AD163" i="1"/>
  <c r="AE163" i="1"/>
  <c r="H170" i="1"/>
  <c r="I170" i="1"/>
  <c r="J170" i="1"/>
  <c r="K170" i="1"/>
  <c r="J163" i="1"/>
  <c r="K163" i="1"/>
  <c r="H163" i="1"/>
  <c r="I163" i="1"/>
  <c r="AA2" i="7"/>
  <c r="AH7" i="1"/>
  <c r="AC2" i="7" s="1"/>
  <c r="AI7" i="1"/>
  <c r="AD2" i="7" s="1"/>
  <c r="AJ7" i="1"/>
  <c r="AE2" i="7" s="1"/>
  <c r="AG7" i="1"/>
  <c r="AB2" i="7" s="1"/>
  <c r="Q2" i="8"/>
  <c r="W10" i="1"/>
  <c r="R2" i="8" s="1"/>
  <c r="X10" i="1"/>
  <c r="S2" i="8" s="1"/>
  <c r="Y10" i="1"/>
  <c r="T2" i="8" s="1"/>
  <c r="Z10" i="1"/>
  <c r="U2" i="8" s="1"/>
  <c r="AF2" i="7"/>
  <c r="AL7" i="1"/>
  <c r="AG2" i="7" s="1"/>
  <c r="AM7" i="1"/>
  <c r="AH2" i="7" s="1"/>
  <c r="AN7" i="1"/>
  <c r="AI2" i="7" s="1"/>
  <c r="AO7" i="1"/>
  <c r="AJ2" i="7" s="1"/>
  <c r="V166" i="1"/>
  <c r="V111" i="1" s="1"/>
  <c r="W150" i="1"/>
  <c r="X150" i="1"/>
  <c r="Y150" i="1"/>
  <c r="Z150" i="1"/>
  <c r="C169" i="1"/>
  <c r="D169" i="1"/>
  <c r="E169" i="1"/>
  <c r="F169" i="1"/>
  <c r="W172" i="1"/>
  <c r="X172" i="1"/>
  <c r="Y172" i="1"/>
  <c r="Z172" i="1"/>
  <c r="W171" i="1"/>
  <c r="X171" i="1"/>
  <c r="Y171" i="1"/>
  <c r="Z171" i="1"/>
  <c r="W170" i="1"/>
  <c r="X170" i="1"/>
  <c r="Y170" i="1"/>
  <c r="Z170" i="1"/>
  <c r="X114" i="1"/>
  <c r="S9" i="19" s="1"/>
  <c r="W169" i="1"/>
  <c r="X169" i="1"/>
  <c r="Y169" i="1"/>
  <c r="Z169" i="1"/>
  <c r="W168" i="1"/>
  <c r="X168" i="1"/>
  <c r="Y168" i="1"/>
  <c r="Z168" i="1"/>
  <c r="W167" i="1"/>
  <c r="X167" i="1"/>
  <c r="Y167" i="1"/>
  <c r="Z167" i="1"/>
  <c r="W165" i="1"/>
  <c r="X165" i="1"/>
  <c r="Y165" i="1"/>
  <c r="Z165" i="1"/>
  <c r="W164" i="1"/>
  <c r="X164" i="1"/>
  <c r="Y164" i="1"/>
  <c r="Z164" i="1"/>
  <c r="W163" i="1"/>
  <c r="X163" i="1"/>
  <c r="Y163" i="1"/>
  <c r="Z163" i="1"/>
  <c r="G166" i="1"/>
  <c r="G111" i="1" s="1"/>
  <c r="J150" i="1"/>
  <c r="K150" i="1"/>
  <c r="H150" i="1"/>
  <c r="I150" i="1"/>
  <c r="J167" i="1"/>
  <c r="K167" i="1"/>
  <c r="H167" i="1"/>
  <c r="I167" i="1"/>
  <c r="D108" i="1"/>
  <c r="C163" i="1"/>
  <c r="D163" i="1"/>
  <c r="E163" i="1"/>
  <c r="F163" i="1"/>
  <c r="AA2" i="8"/>
  <c r="AG10" i="1"/>
  <c r="AB2" i="8" s="1"/>
  <c r="AH10" i="1"/>
  <c r="AC2" i="8" s="1"/>
  <c r="AI10" i="1"/>
  <c r="AD2" i="8" s="1"/>
  <c r="AJ10" i="1"/>
  <c r="AE2" i="8" s="1"/>
  <c r="L2" i="8"/>
  <c r="U10" i="1"/>
  <c r="P2" i="8" s="1"/>
  <c r="T10" i="1"/>
  <c r="O2" i="8" s="1"/>
  <c r="R10" i="1"/>
  <c r="M2" i="8" s="1"/>
  <c r="S10" i="1"/>
  <c r="N2" i="8" s="1"/>
  <c r="V2" i="7"/>
  <c r="AE7" i="1"/>
  <c r="Z2" i="7" s="1"/>
  <c r="AB7" i="1"/>
  <c r="W2" i="7" s="1"/>
  <c r="AC7" i="1"/>
  <c r="X2" i="7" s="1"/>
  <c r="AD7" i="1"/>
  <c r="Y2" i="7" s="1"/>
  <c r="Q166" i="1"/>
  <c r="Q111" i="1" s="1"/>
  <c r="T150" i="1"/>
  <c r="U150" i="1"/>
  <c r="S150" i="1"/>
  <c r="R150" i="1"/>
  <c r="C171" i="1"/>
  <c r="D171" i="1"/>
  <c r="E171" i="1"/>
  <c r="F171" i="1"/>
  <c r="R172" i="1"/>
  <c r="S172" i="1"/>
  <c r="T172" i="1"/>
  <c r="U172" i="1"/>
  <c r="T171" i="1"/>
  <c r="U171" i="1"/>
  <c r="S171" i="1"/>
  <c r="R171" i="1"/>
  <c r="T115" i="1"/>
  <c r="O9" i="10" s="1"/>
  <c r="R170" i="1"/>
  <c r="S170" i="1"/>
  <c r="T170" i="1"/>
  <c r="U170" i="1"/>
  <c r="T169" i="1"/>
  <c r="U169" i="1"/>
  <c r="R169" i="1"/>
  <c r="S169" i="1"/>
  <c r="R168" i="1"/>
  <c r="S168" i="1"/>
  <c r="T168" i="1"/>
  <c r="U168" i="1"/>
  <c r="T167" i="1"/>
  <c r="U167" i="1"/>
  <c r="S167" i="1"/>
  <c r="R167" i="1"/>
  <c r="T165" i="1"/>
  <c r="U165" i="1"/>
  <c r="R165" i="1"/>
  <c r="S165" i="1"/>
  <c r="R164" i="1"/>
  <c r="S164" i="1"/>
  <c r="T164" i="1"/>
  <c r="U164" i="1"/>
  <c r="T163" i="1"/>
  <c r="U163" i="1"/>
  <c r="S163" i="1"/>
  <c r="R163" i="1"/>
  <c r="H172" i="1"/>
  <c r="I172" i="1"/>
  <c r="J172" i="1"/>
  <c r="K172" i="1"/>
  <c r="J109" i="1"/>
  <c r="E9" i="6" s="1"/>
  <c r="H164" i="1"/>
  <c r="I164" i="1"/>
  <c r="J164" i="1"/>
  <c r="K164" i="1"/>
  <c r="L2" i="7"/>
  <c r="R7" i="1"/>
  <c r="M2" i="7" s="1"/>
  <c r="S7" i="1"/>
  <c r="N2" i="7" s="1"/>
  <c r="T7" i="1"/>
  <c r="O2" i="7" s="1"/>
  <c r="U7" i="1"/>
  <c r="P2" i="7" s="1"/>
  <c r="H7" i="1"/>
  <c r="C2" i="7" s="1"/>
  <c r="I7" i="1"/>
  <c r="D2" i="7" s="1"/>
  <c r="J7" i="1"/>
  <c r="E2" i="7" s="1"/>
  <c r="K7" i="1"/>
  <c r="F2" i="7" s="1"/>
  <c r="B2" i="7"/>
  <c r="C7" i="1"/>
  <c r="D7" i="1"/>
  <c r="E7" i="1"/>
  <c r="F7" i="1"/>
  <c r="H10" i="1"/>
  <c r="C2" i="8" s="1"/>
  <c r="K10" i="1"/>
  <c r="F2" i="8" s="1"/>
  <c r="I10" i="1"/>
  <c r="D2" i="8" s="1"/>
  <c r="J10" i="1"/>
  <c r="E2" i="8" s="1"/>
  <c r="B2" i="8"/>
  <c r="L166" i="1"/>
  <c r="L111" i="1" s="1"/>
  <c r="M150" i="1"/>
  <c r="N150" i="1"/>
  <c r="O150" i="1"/>
  <c r="P150" i="1"/>
  <c r="C172" i="1"/>
  <c r="D172" i="1"/>
  <c r="E172" i="1"/>
  <c r="F172" i="1"/>
  <c r="O172" i="1"/>
  <c r="P172" i="1"/>
  <c r="N172" i="1"/>
  <c r="M172" i="1"/>
  <c r="M171" i="1"/>
  <c r="N171" i="1"/>
  <c r="O171" i="1"/>
  <c r="P171" i="1"/>
  <c r="O170" i="1"/>
  <c r="P170" i="1"/>
  <c r="N170" i="1"/>
  <c r="M170" i="1"/>
  <c r="M169" i="1"/>
  <c r="N169" i="1"/>
  <c r="O169" i="1"/>
  <c r="P169" i="1"/>
  <c r="O168" i="1"/>
  <c r="P168" i="1"/>
  <c r="M168" i="1"/>
  <c r="N168" i="1"/>
  <c r="M167" i="1"/>
  <c r="N167" i="1"/>
  <c r="O167" i="1"/>
  <c r="P167" i="1"/>
  <c r="N110" i="1"/>
  <c r="I9" i="5" s="1"/>
  <c r="M165" i="1"/>
  <c r="N165" i="1"/>
  <c r="O165" i="1"/>
  <c r="P165" i="1"/>
  <c r="O164" i="1"/>
  <c r="P164" i="1"/>
  <c r="N164" i="1"/>
  <c r="M164" i="1"/>
  <c r="M163" i="1"/>
  <c r="N163" i="1"/>
  <c r="O163" i="1"/>
  <c r="P163" i="1"/>
  <c r="AF9" i="11"/>
  <c r="AL116" i="1"/>
  <c r="AG9" i="11" s="1"/>
  <c r="AM116" i="1"/>
  <c r="AH9" i="11" s="1"/>
  <c r="AF9" i="19"/>
  <c r="AN114" i="1"/>
  <c r="AI9" i="19" s="1"/>
  <c r="AO114" i="1"/>
  <c r="AJ9" i="19" s="1"/>
  <c r="AL114" i="1"/>
  <c r="AG9" i="19" s="1"/>
  <c r="AM114" i="1"/>
  <c r="AH9" i="19" s="1"/>
  <c r="AF9" i="8"/>
  <c r="AO112" i="1"/>
  <c r="AJ9" i="8" s="1"/>
  <c r="AN108" i="1"/>
  <c r="AO108" i="1"/>
  <c r="AL108" i="1"/>
  <c r="AM108" i="1"/>
  <c r="AF9" i="12"/>
  <c r="AL117" i="1"/>
  <c r="AG9" i="12" s="1"/>
  <c r="AM117" i="1"/>
  <c r="AH9" i="12" s="1"/>
  <c r="AN117" i="1"/>
  <c r="AI9" i="12" s="1"/>
  <c r="AO117" i="1"/>
  <c r="AJ9" i="12" s="1"/>
  <c r="AF9" i="10"/>
  <c r="AL115" i="1"/>
  <c r="AG9" i="10" s="1"/>
  <c r="AM115" i="1"/>
  <c r="AH9" i="10" s="1"/>
  <c r="AN115" i="1"/>
  <c r="AI9" i="10" s="1"/>
  <c r="AO115" i="1"/>
  <c r="AJ9" i="10" s="1"/>
  <c r="AF9" i="9"/>
  <c r="AL113" i="1"/>
  <c r="AG9" i="9" s="1"/>
  <c r="AM113" i="1"/>
  <c r="AH9" i="9" s="1"/>
  <c r="AN113" i="1"/>
  <c r="AI9" i="9" s="1"/>
  <c r="AO113" i="1"/>
  <c r="AJ9" i="9" s="1"/>
  <c r="AF9" i="5"/>
  <c r="AN110" i="1"/>
  <c r="AI9" i="5" s="1"/>
  <c r="AL110" i="1"/>
  <c r="AG9" i="5" s="1"/>
  <c r="AO110" i="1"/>
  <c r="AJ9" i="5" s="1"/>
  <c r="AM110" i="1"/>
  <c r="AH9" i="5" s="1"/>
  <c r="AA9" i="11"/>
  <c r="AA9" i="19"/>
  <c r="AG114" i="1"/>
  <c r="AB9" i="19" s="1"/>
  <c r="AH114" i="1"/>
  <c r="AC9" i="19" s="1"/>
  <c r="AI114" i="1"/>
  <c r="AD9" i="19" s="1"/>
  <c r="AJ114" i="1"/>
  <c r="AE9" i="19" s="1"/>
  <c r="AA9" i="5"/>
  <c r="AG110" i="1"/>
  <c r="AB9" i="5" s="1"/>
  <c r="AH110" i="1"/>
  <c r="AC9" i="5" s="1"/>
  <c r="AI110" i="1"/>
  <c r="AD9" i="5" s="1"/>
  <c r="AJ110" i="1"/>
  <c r="AE9" i="5" s="1"/>
  <c r="AA9" i="12"/>
  <c r="AG117" i="1"/>
  <c r="AB9" i="12" s="1"/>
  <c r="AJ117" i="1"/>
  <c r="AE9" i="12" s="1"/>
  <c r="AH117" i="1"/>
  <c r="AC9" i="12" s="1"/>
  <c r="AI117" i="1"/>
  <c r="AD9" i="12" s="1"/>
  <c r="AA9" i="8"/>
  <c r="AG112" i="1"/>
  <c r="AB9" i="8" s="1"/>
  <c r="AH112" i="1"/>
  <c r="AC9" i="8" s="1"/>
  <c r="AI112" i="1"/>
  <c r="AD9" i="8" s="1"/>
  <c r="AJ112" i="1"/>
  <c r="AE9" i="8" s="1"/>
  <c r="AG108" i="1"/>
  <c r="AH108" i="1"/>
  <c r="AI108" i="1"/>
  <c r="AJ108" i="1"/>
  <c r="AA9" i="9"/>
  <c r="AJ113" i="1"/>
  <c r="AE9" i="9" s="1"/>
  <c r="AG113" i="1"/>
  <c r="AB9" i="9" s="1"/>
  <c r="AH113" i="1"/>
  <c r="AC9" i="9" s="1"/>
  <c r="AI113" i="1"/>
  <c r="AD9" i="9" s="1"/>
  <c r="AA9" i="6"/>
  <c r="AG109" i="1"/>
  <c r="AB9" i="6" s="1"/>
  <c r="AA9" i="10"/>
  <c r="AG115" i="1"/>
  <c r="AB9" i="10" s="1"/>
  <c r="AH115" i="1"/>
  <c r="AC9" i="10" s="1"/>
  <c r="AJ115" i="1"/>
  <c r="AE9" i="10" s="1"/>
  <c r="AI115" i="1"/>
  <c r="AD9" i="10" s="1"/>
  <c r="V9" i="10"/>
  <c r="AB115" i="1"/>
  <c r="W9" i="10" s="1"/>
  <c r="AC115" i="1"/>
  <c r="X9" i="10" s="1"/>
  <c r="AD115" i="1"/>
  <c r="Y9" i="10" s="1"/>
  <c r="AE115" i="1"/>
  <c r="Z9" i="10" s="1"/>
  <c r="V9" i="5"/>
  <c r="AD110" i="1"/>
  <c r="Y9" i="5" s="1"/>
  <c r="AB110" i="1"/>
  <c r="W9" i="5" s="1"/>
  <c r="AC110" i="1"/>
  <c r="X9" i="5" s="1"/>
  <c r="AE110" i="1"/>
  <c r="Z9" i="5" s="1"/>
  <c r="V9" i="12"/>
  <c r="AB117" i="1"/>
  <c r="W9" i="12" s="1"/>
  <c r="AC117" i="1"/>
  <c r="X9" i="12" s="1"/>
  <c r="AD117" i="1"/>
  <c r="Y9" i="12" s="1"/>
  <c r="AE117" i="1"/>
  <c r="Z9" i="12" s="1"/>
  <c r="V9" i="6"/>
  <c r="AB109" i="1"/>
  <c r="W9" i="6" s="1"/>
  <c r="AC109" i="1"/>
  <c r="X9" i="6" s="1"/>
  <c r="AD109" i="1"/>
  <c r="Y9" i="6" s="1"/>
  <c r="AE109" i="1"/>
  <c r="Z9" i="6" s="1"/>
  <c r="V9" i="8"/>
  <c r="AD112" i="1"/>
  <c r="Y9" i="8" s="1"/>
  <c r="AB112" i="1"/>
  <c r="W9" i="8" s="1"/>
  <c r="AC112" i="1"/>
  <c r="X9" i="8" s="1"/>
  <c r="AE112" i="1"/>
  <c r="Z9" i="8" s="1"/>
  <c r="AB114" i="1"/>
  <c r="W9" i="19" s="1"/>
  <c r="AB108" i="1"/>
  <c r="AC108" i="1"/>
  <c r="AD108" i="1"/>
  <c r="AE108" i="1"/>
  <c r="V9" i="11"/>
  <c r="V9" i="9"/>
  <c r="AB113" i="1"/>
  <c r="W9" i="9" s="1"/>
  <c r="AC113" i="1"/>
  <c r="X9" i="9" s="1"/>
  <c r="AD113" i="1"/>
  <c r="Y9" i="9" s="1"/>
  <c r="AE113" i="1"/>
  <c r="Z9" i="9" s="1"/>
  <c r="Q9" i="10"/>
  <c r="X115" i="1"/>
  <c r="S9" i="10" s="1"/>
  <c r="Y115" i="1"/>
  <c r="T9" i="10" s="1"/>
  <c r="Z115" i="1"/>
  <c r="U9" i="10" s="1"/>
  <c r="W115" i="1"/>
  <c r="R9" i="10" s="1"/>
  <c r="Q9" i="5"/>
  <c r="W110" i="1"/>
  <c r="R9" i="5" s="1"/>
  <c r="X110" i="1"/>
  <c r="S9" i="5" s="1"/>
  <c r="Y110" i="1"/>
  <c r="T9" i="5" s="1"/>
  <c r="Z110" i="1"/>
  <c r="U9" i="5" s="1"/>
  <c r="W108" i="1"/>
  <c r="X108" i="1"/>
  <c r="Y108" i="1"/>
  <c r="Z108" i="1"/>
  <c r="Q9" i="9"/>
  <c r="X113" i="1"/>
  <c r="S9" i="9" s="1"/>
  <c r="Y113" i="1"/>
  <c r="T9" i="9" s="1"/>
  <c r="Z113" i="1"/>
  <c r="U9" i="9" s="1"/>
  <c r="W113" i="1"/>
  <c r="R9" i="9" s="1"/>
  <c r="Q9" i="11"/>
  <c r="Z116" i="1"/>
  <c r="U9" i="11" s="1"/>
  <c r="W116" i="1"/>
  <c r="R9" i="11" s="1"/>
  <c r="X116" i="1"/>
  <c r="S9" i="11" s="1"/>
  <c r="Y116" i="1"/>
  <c r="T9" i="11" s="1"/>
  <c r="Q9" i="8"/>
  <c r="Z112" i="1"/>
  <c r="U9" i="8" s="1"/>
  <c r="W112" i="1"/>
  <c r="R9" i="8" s="1"/>
  <c r="X112" i="1"/>
  <c r="S9" i="8" s="1"/>
  <c r="Y112" i="1"/>
  <c r="T9" i="8" s="1"/>
  <c r="Q9" i="6"/>
  <c r="X109" i="1"/>
  <c r="S9" i="6" s="1"/>
  <c r="Y109" i="1"/>
  <c r="T9" i="6" s="1"/>
  <c r="Z109" i="1"/>
  <c r="U9" i="6" s="1"/>
  <c r="W109" i="1"/>
  <c r="R9" i="6" s="1"/>
  <c r="Q9" i="12"/>
  <c r="X117" i="1"/>
  <c r="S9" i="12" s="1"/>
  <c r="Y117" i="1"/>
  <c r="T9" i="12" s="1"/>
  <c r="Z117" i="1"/>
  <c r="U9" i="12" s="1"/>
  <c r="W117" i="1"/>
  <c r="R9" i="12" s="1"/>
  <c r="Z114" i="1"/>
  <c r="U9" i="19" s="1"/>
  <c r="L9" i="12"/>
  <c r="R117" i="1"/>
  <c r="M9" i="12" s="1"/>
  <c r="S117" i="1"/>
  <c r="N9" i="12" s="1"/>
  <c r="T117" i="1"/>
  <c r="O9" i="12" s="1"/>
  <c r="U117" i="1"/>
  <c r="P9" i="12" s="1"/>
  <c r="L9" i="10"/>
  <c r="L9" i="9"/>
  <c r="T113" i="1"/>
  <c r="O9" i="9" s="1"/>
  <c r="R113" i="1"/>
  <c r="M9" i="9" s="1"/>
  <c r="S113" i="1"/>
  <c r="N9" i="9" s="1"/>
  <c r="U113" i="1"/>
  <c r="P9" i="9" s="1"/>
  <c r="L9" i="5"/>
  <c r="R110" i="1"/>
  <c r="M9" i="5" s="1"/>
  <c r="S110" i="1"/>
  <c r="N9" i="5" s="1"/>
  <c r="T110" i="1"/>
  <c r="O9" i="5" s="1"/>
  <c r="U110" i="1"/>
  <c r="P9" i="5" s="1"/>
  <c r="L9" i="11"/>
  <c r="R116" i="1"/>
  <c r="M9" i="11" s="1"/>
  <c r="S116" i="1"/>
  <c r="N9" i="11" s="1"/>
  <c r="T116" i="1"/>
  <c r="O9" i="11" s="1"/>
  <c r="U116" i="1"/>
  <c r="P9" i="11" s="1"/>
  <c r="L9" i="8"/>
  <c r="R112" i="1"/>
  <c r="M9" i="8" s="1"/>
  <c r="S112" i="1"/>
  <c r="N9" i="8" s="1"/>
  <c r="T112" i="1"/>
  <c r="O9" i="8" s="1"/>
  <c r="U112" i="1"/>
  <c r="P9" i="8" s="1"/>
  <c r="L9" i="6"/>
  <c r="R109" i="1"/>
  <c r="M9" i="6" s="1"/>
  <c r="S109" i="1"/>
  <c r="N9" i="6" s="1"/>
  <c r="U109" i="1"/>
  <c r="P9" i="6" s="1"/>
  <c r="T109" i="1"/>
  <c r="O9" i="6" s="1"/>
  <c r="R108" i="1"/>
  <c r="S108" i="1"/>
  <c r="T108" i="1"/>
  <c r="U108" i="1"/>
  <c r="L9" i="19"/>
  <c r="R114" i="1"/>
  <c r="M9" i="19" s="1"/>
  <c r="G9" i="12"/>
  <c r="M117" i="1"/>
  <c r="H9" i="12" s="1"/>
  <c r="N117" i="1"/>
  <c r="I9" i="12" s="1"/>
  <c r="P117" i="1"/>
  <c r="K9" i="12" s="1"/>
  <c r="O117" i="1"/>
  <c r="J9" i="12" s="1"/>
  <c r="G9" i="11"/>
  <c r="M116" i="1"/>
  <c r="H9" i="11" s="1"/>
  <c r="N116" i="1"/>
  <c r="I9" i="11" s="1"/>
  <c r="O116" i="1"/>
  <c r="J9" i="11" s="1"/>
  <c r="P116" i="1"/>
  <c r="K9" i="11" s="1"/>
  <c r="G9" i="10"/>
  <c r="G9" i="19"/>
  <c r="M114" i="1"/>
  <c r="H9" i="19" s="1"/>
  <c r="N114" i="1"/>
  <c r="I9" i="19" s="1"/>
  <c r="O114" i="1"/>
  <c r="J9" i="19" s="1"/>
  <c r="P114" i="1"/>
  <c r="K9" i="19" s="1"/>
  <c r="G9" i="9"/>
  <c r="P113" i="1"/>
  <c r="K9" i="9" s="1"/>
  <c r="M113" i="1"/>
  <c r="H9" i="9" s="1"/>
  <c r="N113" i="1"/>
  <c r="I9" i="9" s="1"/>
  <c r="O113" i="1"/>
  <c r="J9" i="9" s="1"/>
  <c r="G9" i="8"/>
  <c r="M112" i="1"/>
  <c r="H9" i="8" s="1"/>
  <c r="N112" i="1"/>
  <c r="I9" i="8" s="1"/>
  <c r="O112" i="1"/>
  <c r="J9" i="8" s="1"/>
  <c r="P112" i="1"/>
  <c r="K9" i="8" s="1"/>
  <c r="M110" i="1"/>
  <c r="H9" i="5" s="1"/>
  <c r="G9" i="6"/>
  <c r="P109" i="1"/>
  <c r="K9" i="6" s="1"/>
  <c r="M109" i="1"/>
  <c r="H9" i="6" s="1"/>
  <c r="N109" i="1"/>
  <c r="I9" i="6" s="1"/>
  <c r="O109" i="1"/>
  <c r="J9" i="6" s="1"/>
  <c r="M108" i="1"/>
  <c r="N108" i="1"/>
  <c r="O108" i="1"/>
  <c r="P108" i="1"/>
  <c r="J117" i="1"/>
  <c r="E9" i="12" s="1"/>
  <c r="K117" i="1"/>
  <c r="F9" i="12" s="1"/>
  <c r="H117" i="1"/>
  <c r="C9" i="12" s="1"/>
  <c r="C117" i="1"/>
  <c r="D117" i="1"/>
  <c r="E117" i="1"/>
  <c r="F117" i="1"/>
  <c r="I117" i="1"/>
  <c r="D9" i="12" s="1"/>
  <c r="B9" i="12"/>
  <c r="J115" i="1"/>
  <c r="E9" i="10" s="1"/>
  <c r="K115" i="1"/>
  <c r="F9" i="10" s="1"/>
  <c r="H115" i="1"/>
  <c r="C9" i="10" s="1"/>
  <c r="I115" i="1"/>
  <c r="D9" i="10" s="1"/>
  <c r="B9" i="10"/>
  <c r="H114" i="1"/>
  <c r="I114" i="1"/>
  <c r="J114" i="1"/>
  <c r="K114" i="1"/>
  <c r="F9" i="19" s="1"/>
  <c r="H116" i="1"/>
  <c r="C9" i="11" s="1"/>
  <c r="I116" i="1"/>
  <c r="D9" i="11" s="1"/>
  <c r="J116" i="1"/>
  <c r="E9" i="11" s="1"/>
  <c r="K116" i="1"/>
  <c r="F9" i="11" s="1"/>
  <c r="B9" i="11"/>
  <c r="J113" i="1"/>
  <c r="E9" i="9" s="1"/>
  <c r="D113" i="1"/>
  <c r="K113" i="1"/>
  <c r="F9" i="9" s="1"/>
  <c r="E113" i="1"/>
  <c r="F113" i="1"/>
  <c r="H113" i="1"/>
  <c r="C9" i="9" s="1"/>
  <c r="I113" i="1"/>
  <c r="D9" i="9" s="1"/>
  <c r="C113" i="1"/>
  <c r="B9" i="9"/>
  <c r="J110" i="1"/>
  <c r="E9" i="5" s="1"/>
  <c r="B9" i="5"/>
  <c r="H108" i="1"/>
  <c r="I108" i="1"/>
  <c r="J108" i="1"/>
  <c r="K108" i="1"/>
  <c r="H112" i="1"/>
  <c r="C9" i="8" s="1"/>
  <c r="I112" i="1"/>
  <c r="D9" i="8" s="1"/>
  <c r="J112" i="1"/>
  <c r="E9" i="8" s="1"/>
  <c r="K112" i="1"/>
  <c r="F9" i="8" s="1"/>
  <c r="B9" i="8"/>
  <c r="F116" i="1"/>
  <c r="C116" i="1"/>
  <c r="D116" i="1"/>
  <c r="E116" i="1"/>
  <c r="C115" i="1"/>
  <c r="D115" i="1"/>
  <c r="E115" i="1"/>
  <c r="F115" i="1"/>
  <c r="C114" i="1"/>
  <c r="D114" i="1"/>
  <c r="E114" i="1"/>
  <c r="F114" i="1"/>
  <c r="E112" i="1"/>
  <c r="F112" i="1"/>
  <c r="D112" i="1"/>
  <c r="C112" i="1"/>
  <c r="C110" i="1"/>
  <c r="F110" i="1"/>
  <c r="D110" i="1"/>
  <c r="E110" i="1"/>
  <c r="E109" i="1"/>
  <c r="AN112" i="1" l="1"/>
  <c r="AI9" i="8" s="1"/>
  <c r="AL112" i="1"/>
  <c r="AG9" i="8" s="1"/>
  <c r="AO116" i="1"/>
  <c r="AJ9" i="11" s="1"/>
  <c r="AN116" i="1"/>
  <c r="AI9" i="11" s="1"/>
  <c r="AM112" i="1"/>
  <c r="AH9" i="8" s="1"/>
  <c r="O166" i="1"/>
  <c r="P166" i="1"/>
  <c r="M166" i="1"/>
  <c r="N166" i="1"/>
  <c r="D109" i="1"/>
  <c r="B9" i="6"/>
  <c r="I110" i="1"/>
  <c r="D9" i="5" s="1"/>
  <c r="G9" i="5"/>
  <c r="P115" i="1"/>
  <c r="K9" i="10" s="1"/>
  <c r="W114" i="1"/>
  <c r="R9" i="19" s="1"/>
  <c r="V9" i="19"/>
  <c r="AO109" i="1"/>
  <c r="AJ9" i="6" s="1"/>
  <c r="W166" i="1"/>
  <c r="X166" i="1"/>
  <c r="Y166" i="1"/>
  <c r="Z166" i="1"/>
  <c r="AB166" i="1"/>
  <c r="AC166" i="1"/>
  <c r="AD166" i="1"/>
  <c r="AE166" i="1"/>
  <c r="O115" i="1"/>
  <c r="J9" i="10" s="1"/>
  <c r="Q9" i="19"/>
  <c r="AN109" i="1"/>
  <c r="AI9" i="6" s="1"/>
  <c r="H166" i="1"/>
  <c r="I166" i="1"/>
  <c r="J166" i="1"/>
  <c r="K166" i="1"/>
  <c r="I109" i="1"/>
  <c r="D9" i="6" s="1"/>
  <c r="H110" i="1"/>
  <c r="C9" i="5" s="1"/>
  <c r="E108" i="1"/>
  <c r="K109" i="1"/>
  <c r="F9" i="6" s="1"/>
  <c r="N115" i="1"/>
  <c r="I9" i="10" s="1"/>
  <c r="AM109" i="1"/>
  <c r="AH9" i="6" s="1"/>
  <c r="C109" i="1"/>
  <c r="H109" i="1"/>
  <c r="C9" i="6" s="1"/>
  <c r="M115" i="1"/>
  <c r="H9" i="10" s="1"/>
  <c r="U115" i="1"/>
  <c r="P9" i="10" s="1"/>
  <c r="AE116" i="1"/>
  <c r="Z9" i="11" s="1"/>
  <c r="AJ116" i="1"/>
  <c r="AE9" i="11" s="1"/>
  <c r="AL109" i="1"/>
  <c r="AG9" i="6" s="1"/>
  <c r="R166" i="1"/>
  <c r="S166" i="1"/>
  <c r="T166" i="1"/>
  <c r="U166" i="1"/>
  <c r="C108" i="1"/>
  <c r="P110" i="1"/>
  <c r="K9" i="5" s="1"/>
  <c r="U114" i="1"/>
  <c r="P9" i="19" s="1"/>
  <c r="S115" i="1"/>
  <c r="N9" i="10" s="1"/>
  <c r="AC116" i="1"/>
  <c r="X9" i="11" s="1"/>
  <c r="AE114" i="1"/>
  <c r="Z9" i="19" s="1"/>
  <c r="AJ109" i="1"/>
  <c r="AE9" i="6" s="1"/>
  <c r="AI116" i="1"/>
  <c r="AD9" i="11" s="1"/>
  <c r="AF9" i="6"/>
  <c r="AN166" i="1"/>
  <c r="AO166" i="1"/>
  <c r="AL166" i="1"/>
  <c r="AM166" i="1"/>
  <c r="F108" i="1"/>
  <c r="O110" i="1"/>
  <c r="J9" i="5" s="1"/>
  <c r="T114" i="1"/>
  <c r="O9" i="19" s="1"/>
  <c r="R115" i="1"/>
  <c r="M9" i="10" s="1"/>
  <c r="Y114" i="1"/>
  <c r="T9" i="19" s="1"/>
  <c r="AB116" i="1"/>
  <c r="W9" i="11" s="1"/>
  <c r="AD114" i="1"/>
  <c r="Y9" i="19" s="1"/>
  <c r="AI109" i="1"/>
  <c r="AD9" i="6" s="1"/>
  <c r="AH116" i="1"/>
  <c r="AC9" i="11" s="1"/>
  <c r="K110" i="1"/>
  <c r="F9" i="5" s="1"/>
  <c r="S114" i="1"/>
  <c r="N9" i="19" s="1"/>
  <c r="AD116" i="1"/>
  <c r="Y9" i="11" s="1"/>
  <c r="AG166" i="1"/>
  <c r="AH166" i="1"/>
  <c r="AI166" i="1"/>
  <c r="AJ166" i="1"/>
  <c r="F166" i="1"/>
  <c r="D166" i="1"/>
  <c r="C166" i="1"/>
  <c r="E166" i="1"/>
  <c r="Y111" i="1" l="1"/>
  <c r="T9" i="7" s="1"/>
  <c r="Z111" i="1"/>
  <c r="U9" i="7" s="1"/>
  <c r="W111" i="1"/>
  <c r="R9" i="7" s="1"/>
  <c r="Q9" i="7"/>
  <c r="X111" i="1"/>
  <c r="S9" i="7" s="1"/>
  <c r="L9" i="7"/>
  <c r="T111" i="1"/>
  <c r="O9" i="7" s="1"/>
  <c r="R111" i="1"/>
  <c r="M9" i="7" s="1"/>
  <c r="S111" i="1"/>
  <c r="N9" i="7" s="1"/>
  <c r="U111" i="1"/>
  <c r="P9" i="7" s="1"/>
  <c r="AI111" i="1"/>
  <c r="AD9" i="7" s="1"/>
  <c r="AH111" i="1"/>
  <c r="AC9" i="7" s="1"/>
  <c r="AA9" i="7"/>
  <c r="AJ111" i="1"/>
  <c r="AE9" i="7" s="1"/>
  <c r="AG111" i="1"/>
  <c r="AB9" i="7" s="1"/>
  <c r="AM111" i="1"/>
  <c r="AH9" i="7" s="1"/>
  <c r="AN111" i="1"/>
  <c r="AI9" i="7" s="1"/>
  <c r="AO111" i="1"/>
  <c r="AJ9" i="7" s="1"/>
  <c r="AL111" i="1"/>
  <c r="AG9" i="7" s="1"/>
  <c r="AF9" i="7"/>
  <c r="B9" i="7"/>
  <c r="J111" i="1"/>
  <c r="E9" i="7" s="1"/>
  <c r="K111" i="1"/>
  <c r="F9" i="7" s="1"/>
  <c r="H111" i="1"/>
  <c r="C9" i="7" s="1"/>
  <c r="I111" i="1"/>
  <c r="D9" i="7" s="1"/>
  <c r="AB111" i="1"/>
  <c r="W9" i="7" s="1"/>
  <c r="AC111" i="1"/>
  <c r="X9" i="7" s="1"/>
  <c r="AD111" i="1"/>
  <c r="Y9" i="7" s="1"/>
  <c r="AE111" i="1"/>
  <c r="Z9" i="7" s="1"/>
  <c r="V9" i="7"/>
  <c r="E111" i="1"/>
  <c r="C111" i="1"/>
  <c r="F111" i="1"/>
  <c r="D111" i="1"/>
  <c r="O111" i="1"/>
  <c r="J9" i="7" s="1"/>
  <c r="G9" i="7"/>
  <c r="M111" i="1"/>
  <c r="H9" i="7" s="1"/>
  <c r="P111" i="1"/>
  <c r="K9" i="7" s="1"/>
  <c r="N111" i="1"/>
  <c r="I9" i="7" s="1"/>
</calcChain>
</file>

<file path=xl/sharedStrings.xml><?xml version="1.0" encoding="utf-8"?>
<sst xmlns="http://schemas.openxmlformats.org/spreadsheetml/2006/main" count="669" uniqueCount="241">
  <si>
    <t>Cement and other carbonate use</t>
  </si>
  <si>
    <t>Natural gas and petroleum systems</t>
  </si>
  <si>
    <t>Iron and steel</t>
  </si>
  <si>
    <t>Chemicals</t>
  </si>
  <si>
    <t>Coal Mining</t>
  </si>
  <si>
    <t>Water + Waste</t>
  </si>
  <si>
    <t>Agriculture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</si>
  <si>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</si>
  <si>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</si>
  <si>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</si>
  <si>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</si>
  <si>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</si>
  <si>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</si>
  <si>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</si>
  <si>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oil</t>
  </si>
  <si>
    <t>LPG propane or butane</t>
  </si>
  <si>
    <t>hydrogen</t>
  </si>
  <si>
    <t>(biofuel heat and coproducts) Biomass</t>
  </si>
  <si>
    <t>-</t>
  </si>
  <si>
    <t>BIFUbC BAU Industrial Fuel Use before CCS</t>
  </si>
  <si>
    <t>Sources:</t>
  </si>
  <si>
    <t>Model subscript</t>
  </si>
  <si>
    <t>Note</t>
  </si>
  <si>
    <t>cement and other carbonate use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</si>
  <si>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</si>
  <si>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</si>
  <si>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</si>
  <si>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</si>
  <si>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</si>
  <si>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</si>
  <si>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</si>
  <si>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Note:</t>
  </si>
  <si>
    <t>The words "before CCS" in this variable name indicate that this is the fuel use by industry, excluding</t>
  </si>
  <si>
    <t>any fuel used to power the energy-intensive process of carbon capture and sequestration.  If any CCS</t>
  </si>
  <si>
    <t>is performed by Industry in the BAU case, this is handled in CCS sector input variables, not here.</t>
  </si>
  <si>
    <t>All Subscripts</t>
  </si>
  <si>
    <t>Opções de mitigação de emissões de gases de efeito estufa em setores-chave do Brasil</t>
  </si>
  <si>
    <t>http://www.mctic.gov.br/mctic/opencms/ciencia/SEPED/clima/opcoes_mitigacao/Opcoes_de_Mitigacao_de_Emissoes_de_Gases_de_Efeito_Estufa_GEE_em_SetoresChave_do_Brasil.html</t>
  </si>
  <si>
    <t>Ministério da Ciência, Tecnologia, Inovações e Comunicações, ONU Meio Ambiente</t>
  </si>
  <si>
    <t>Reports</t>
  </si>
  <si>
    <t>This Variable Excludes All On-Site Energy Carrier Generation (Electricity, Heat, Hydrogen)</t>
  </si>
  <si>
    <t>This variable is for energy purchased and consumed by the Industry sector.</t>
  </si>
  <si>
    <t>Secondary energy, including electricity, heat, or hydrogen that is generated on-site and also consumed on-site</t>
  </si>
  <si>
    <t>(e.g. entirely within an industrial facility) should not be included in this variable.</t>
  </si>
  <si>
    <t>Any energy carrier (electricity, heat, hydrogen) demand entered here will be</t>
  </si>
  <si>
    <t>supplied by the electricity, district heat, or hydrogen supply sectors respectively.</t>
  </si>
  <si>
    <t>The Electricity Supply sector exclude on-site generation.</t>
  </si>
  <si>
    <t>No information is provided on district heat usage for industry.  We assume this usage is zero.</t>
  </si>
  <si>
    <t>(Heat generated on-site is not district heat.)</t>
  </si>
  <si>
    <t>Cement</t>
  </si>
  <si>
    <t xml:space="preserve">Source Category </t>
  </si>
  <si>
    <t>EPS category</t>
  </si>
  <si>
    <t>Ceramic</t>
  </si>
  <si>
    <t xml:space="preserve">Data source includes only fuel use for energy purposes.  </t>
  </si>
  <si>
    <t>*Only appears in cement sector. It is referred to biomass.</t>
  </si>
  <si>
    <t>carvão vegetal</t>
  </si>
  <si>
    <t>outras</t>
  </si>
  <si>
    <t>óleo diesel</t>
  </si>
  <si>
    <t>coque de petróleo</t>
  </si>
  <si>
    <t>10^3 toe/yr</t>
  </si>
  <si>
    <t>wet route (millions toe)</t>
  </si>
  <si>
    <t>dry route (millions toe)</t>
  </si>
  <si>
    <t>Total ceramic (10^3 toe)</t>
  </si>
  <si>
    <t>RED</t>
  </si>
  <si>
    <t>WHITE</t>
  </si>
  <si>
    <t>ceramic</t>
  </si>
  <si>
    <t>Industries listed below (military fuel use was not included)</t>
  </si>
  <si>
    <t>Other industries (total, listed below)</t>
  </si>
  <si>
    <t>Ferroalloys</t>
  </si>
  <si>
    <t>WATER</t>
  </si>
  <si>
    <t>WASTE</t>
  </si>
  <si>
    <t xml:space="preserve">Non-ferrous metal metallurgy </t>
  </si>
  <si>
    <t>food and beverage</t>
  </si>
  <si>
    <t xml:space="preserve">non ferrous metals metallurgy </t>
  </si>
  <si>
    <t>total</t>
  </si>
  <si>
    <t>pelletizing</t>
  </si>
  <si>
    <t>Biodiesel</t>
  </si>
  <si>
    <t>see O&amp;G sheet</t>
  </si>
  <si>
    <t>O&amp;G systems</t>
  </si>
  <si>
    <t>E&amp;P</t>
  </si>
  <si>
    <t>Refineries</t>
  </si>
  <si>
    <t>BTU/yr</t>
  </si>
  <si>
    <t>Other industries</t>
  </si>
  <si>
    <t>natural gas</t>
  </si>
  <si>
    <t>total consumption</t>
  </si>
  <si>
    <t>h2 production consumption</t>
  </si>
  <si>
    <t>Mm3</t>
  </si>
  <si>
    <t>consumption for energy purpose</t>
  </si>
  <si>
    <t>PJ</t>
  </si>
  <si>
    <t>GWh</t>
  </si>
  <si>
    <t>electricity*</t>
  </si>
  <si>
    <t>*grid consumption</t>
  </si>
  <si>
    <t>Conversion factors</t>
  </si>
  <si>
    <t>GWh to toe=</t>
  </si>
  <si>
    <t>Mm3 (NG) to toe=</t>
  </si>
  <si>
    <t>PJ to toe=</t>
  </si>
  <si>
    <t>Paper and Cellulose</t>
  </si>
  <si>
    <t>**Source considered emissions to be not relevant</t>
  </si>
  <si>
    <t>ferroalloys</t>
  </si>
  <si>
    <t>Table 23</t>
  </si>
  <si>
    <t>Food and Beverage</t>
  </si>
  <si>
    <t>%</t>
  </si>
  <si>
    <t>tep</t>
  </si>
  <si>
    <t xml:space="preserve">textile </t>
  </si>
  <si>
    <t>Table 19</t>
  </si>
  <si>
    <t>Textile</t>
  </si>
  <si>
    <t>2010;</t>
  </si>
  <si>
    <t>2015;</t>
  </si>
  <si>
    <t>2020;</t>
  </si>
  <si>
    <t>2025;</t>
  </si>
  <si>
    <t>2030;</t>
  </si>
  <si>
    <t>2035;</t>
  </si>
  <si>
    <t>2040;</t>
  </si>
  <si>
    <t>2050;</t>
  </si>
  <si>
    <t>2045;</t>
  </si>
  <si>
    <t>TJ</t>
  </si>
  <si>
    <t>TJ to toe=</t>
  </si>
  <si>
    <t>toe*10^3</t>
  </si>
  <si>
    <t>Figure 31</t>
  </si>
  <si>
    <t>Figure 45</t>
  </si>
  <si>
    <t>diesel</t>
  </si>
  <si>
    <t>1000 toe</t>
  </si>
  <si>
    <t>Other industries (report)</t>
  </si>
  <si>
    <t>calculated from white (dry and wet route) and red (3 types of firewood kilns) of ceramic. Tables 36 and 39.</t>
  </si>
  <si>
    <t>10^6toe</t>
  </si>
  <si>
    <t>Diesel</t>
  </si>
  <si>
    <t>Elect</t>
  </si>
  <si>
    <t>Gas</t>
  </si>
  <si>
    <t>LPG</t>
  </si>
  <si>
    <t>FuelOil</t>
  </si>
  <si>
    <t>Coke</t>
  </si>
  <si>
    <t>Charcoal</t>
  </si>
  <si>
    <t>NCoal</t>
  </si>
  <si>
    <t>ICoal</t>
  </si>
  <si>
    <t>Table 28 and fuel shares taken directly from source model</t>
  </si>
  <si>
    <t>Table 17 and fuel shares taken directly from source model</t>
  </si>
  <si>
    <t>Tables 40 and 42</t>
  </si>
  <si>
    <t>toe</t>
  </si>
  <si>
    <t>ktoe to BTU=</t>
  </si>
  <si>
    <t>Petroleum Diesel (m3)</t>
  </si>
  <si>
    <t>electricity (GWh)</t>
  </si>
  <si>
    <t>post salt</t>
  </si>
  <si>
    <t>pre salt</t>
  </si>
  <si>
    <t>10% mol CO2</t>
  </si>
  <si>
    <t>45% mol CO2</t>
  </si>
  <si>
    <t>self-consumption</t>
  </si>
  <si>
    <t>exploration</t>
  </si>
  <si>
    <t>coal</t>
  </si>
  <si>
    <t>coke oven gas</t>
  </si>
  <si>
    <t>heavy oil</t>
  </si>
  <si>
    <t>electricity</t>
  </si>
  <si>
    <t>coke</t>
  </si>
  <si>
    <t>Iron and steel sector</t>
  </si>
  <si>
    <t>coal mining</t>
  </si>
  <si>
    <t>mining (excl. coal mining)</t>
  </si>
  <si>
    <t>Firewood</t>
  </si>
  <si>
    <t>black liquor</t>
  </si>
  <si>
    <t>bagasse</t>
  </si>
  <si>
    <t>methanol</t>
  </si>
  <si>
    <t>ovens A</t>
  </si>
  <si>
    <t>ovens B</t>
  </si>
  <si>
    <t>ovens C</t>
  </si>
  <si>
    <t>firewood</t>
  </si>
  <si>
    <t>other oil products</t>
  </si>
  <si>
    <t>steam coal</t>
  </si>
  <si>
    <t>emissions (MtCO2)</t>
  </si>
  <si>
    <t>Average</t>
  </si>
  <si>
    <t>Emission factor natural gas(tCO2/TJ)=</t>
  </si>
  <si>
    <t>natural gas (1000toe)</t>
  </si>
  <si>
    <t>Total O&amp;G</t>
  </si>
  <si>
    <t>heavy or residual oil</t>
  </si>
  <si>
    <t>total E&amp;P</t>
  </si>
  <si>
    <t>Non-ferrous metallurgy</t>
  </si>
  <si>
    <t xml:space="preserve">Fuel shares (collected directly from the model) </t>
  </si>
  <si>
    <t>Iron and Steel</t>
  </si>
  <si>
    <t>charcoal</t>
  </si>
  <si>
    <t>Figure 17</t>
  </si>
  <si>
    <t>Total Mining (exc. coal)</t>
  </si>
  <si>
    <t>(Table 76)</t>
  </si>
  <si>
    <t>(Table 78)</t>
  </si>
  <si>
    <t>shale and natural gas</t>
  </si>
  <si>
    <t xml:space="preserve">Table 14 </t>
  </si>
  <si>
    <t>Model assumptions on %CO2 for each stage</t>
  </si>
  <si>
    <t>Includes lime, plaster and glass. Table 9, Tables 18 and 19</t>
  </si>
  <si>
    <t>Mitigation Options of Greenhouse Gas Emissions in Key Sectors in Brazil (MOP)</t>
  </si>
  <si>
    <t>Ministry of Science, Technology, Innovation and Communications, UN Environment</t>
  </si>
  <si>
    <t>Source</t>
  </si>
  <si>
    <t>https://www.mctic.gov.br/mctic/export/sites/institucional/ciencia/SEPED/clima/arquivos/projeto_opcoes_mitigacao/publicacoes/Setor-AFOLU.pdf</t>
  </si>
  <si>
    <t>https://www.mctic.gov.br/mctic/export/sites/institucional/ciencia/SEPED/clima/arquivos/projeto_opcoes_mitigacao/publicacoes/Setor-Industrial_Alimento-e-Bebidas.pdf</t>
  </si>
  <si>
    <t>https://www.mctic.gov.br/mctic/export/sites/institucional/ciencia/SEPED/clima/arquivos/projeto_opcoes_mitigacao/publicacoes/Setor-Industrial_Ceramica.pdf</t>
  </si>
  <si>
    <t>https://www.mctic.gov.br/mctic/export/sites/institucional/ciencia/SEPED/clima/arquivos/projeto_opcoes_mitigacao/publicacoes/Setor-Industrial_Cimento.pdf</t>
  </si>
  <si>
    <t>Sectoral modeling of low carbon options for the cement sector</t>
  </si>
  <si>
    <t>https://www.mctic.gov.br/mctic/export/sites/institucional/ciencia/SEPED/clima/arquivos/projeto_opcoes_mitigacao/publicacoes/Setor-Industrial_Ferro-Gusa-e-Aco.pdf</t>
  </si>
  <si>
    <t>https://www.mctic.gov.br/mctic/export/sites/institucional/ciencia/SEPED/clima/arquivos/projeto_opcoes_mitigacao/publicacoes/Setor-Industrial_Ferroligas.pdf</t>
  </si>
  <si>
    <t>https://www.mctic.gov.br/mctic/export/sites/institucional/ciencia/SEPED/clima/arquivos/projeto_opcoes_mitigacao/publicacoes/Setor-Industrial_Metalurgia-de-metais-nao-ferrosos.pdf</t>
  </si>
  <si>
    <t>https://www.mctic.gov.br/mctic/export/sites/institucional/ciencia/SEPED/clima/arquivos/projeto_opcoes_mitigacao/publicacoes/Setor-Energetico_Oleo-e-Gas-Natural.pdf</t>
  </si>
  <si>
    <t>https://www.mctic.gov.br/mctic/export/sites/institucional/ciencia/SEPED/clima/arquivos/projeto_opcoes_mitigacao/publicacoes/Setor-Industrial_Outras-Industrias.pdf</t>
  </si>
  <si>
    <t>paper and cellulose</t>
  </si>
  <si>
    <t>Sectoral modeling of low carbon options for the mining and pelletizing sector</t>
  </si>
  <si>
    <t>Sectoral modeling of low carbon options for the paper and cellulose sector</t>
  </si>
  <si>
    <t>Sectoral modeling of low carbon options for the oil and natural gas sector</t>
  </si>
  <si>
    <t>Sectoral modeling of low carbon options for pig iron and steel</t>
  </si>
  <si>
    <t>Sectoral modeling of low carbon options for the chemical sector</t>
  </si>
  <si>
    <t>Sectorial modeling of carbon options for the thermoelectric and thermonuclear sector</t>
  </si>
  <si>
    <t>Sectoral modeling of low carbon options for the waste management sector</t>
  </si>
  <si>
    <t>Sectoral modeling of low carbon options for the agriculture, forestry and other land use sector (AFOLU)</t>
  </si>
  <si>
    <t>Sectoral modeling of low carbon options for the food and beverage sector</t>
  </si>
  <si>
    <t>Sectoral modeling of low carbon options for the ceramic sector</t>
  </si>
  <si>
    <t>Sectoral modeling of low carbon options for the non-ferrous metallurgy sector</t>
  </si>
  <si>
    <t>Sectoral modeling of low carbon options for the ferroalloy sector</t>
  </si>
  <si>
    <t>Sectoral modeling of low carbon options for the textile sector</t>
  </si>
  <si>
    <t>Sectoral modeling of low carbon options for the sector of other industries</t>
  </si>
  <si>
    <t>https://www.mctic.gov.br/mctic/export/sites/institucional/ciencia/SEPED/clima/arquivos/projeto_opcoes_mitigacao/publicacoes/Setor-Industrial_Papel-e-Celulose.pdf</t>
  </si>
  <si>
    <t>https://www.mctic.gov.br/mctic/export/sites/institucional/ciencia/SEPED/clima/arquivos/projeto_opcoes_mitigacao/publicacoes/Setor-Industrial_Quimico.pdf</t>
  </si>
  <si>
    <t>https://www.mctic.gov.br/mctic/export/sites/institucional/ciencia/SEPED/clima/arquivos/projeto_opcoes_mitigacao/publicacoes/Setor-Gestao-de-Residuos.pdf</t>
  </si>
  <si>
    <t>https://www.mctic.gov.br/mctic/export/sites/institucional/ciencia/SEPED/clima/arquivos/projeto_opcoes_mitigacao/publicacoes/Setor-Energetico_Termoeletricas.pdf</t>
  </si>
  <si>
    <t xml:space="preserve">We considered the fuel consumption of the "coal mining" sector to be zero. MOP report did not explicitly present it and it is not a energy-intensive  activity in Brazil. </t>
  </si>
  <si>
    <t>https://www.mctic.gov.br/mctic/export/sites/institucional/ciencia/SEPED/clima/arquivos/projeto_opcoes_mitigacao/publicacoes/Setor-Industrial_Textil.pdf</t>
  </si>
  <si>
    <t>https://www.mctic.gov.br/mctic/export/sites/institucional/ciencia/SEPED/clima/arquivos/projeto_opcoes_mitigacao/publicacoes/Setor-Industrial_Mineracao.pdf</t>
  </si>
  <si>
    <t>Table 18 and 19</t>
  </si>
  <si>
    <t>Table 22</t>
  </si>
  <si>
    <t xml:space="preserve">The O&amp;G sector includes E&amp;P and refineries fuel consumption. The former includes post-salt, pre-salt and shale gas production sites. </t>
  </si>
  <si>
    <t>Many of the pre-salt oil fiels present large volumes of CO2. We adopted an average of two scenarios presented in MOP report: one considering a 10% CO2 molar content and another one  considering 45% CO2 molar content (see O&amp;G systems sheet).</t>
  </si>
  <si>
    <t>Columns in light grey in the "Data" tab were calculated/taken from the sources. The intermediate white cells were linearly interpolated.</t>
  </si>
  <si>
    <t>Some sectors needed na intermediate calculation. They have separate tabs before all data is summarized in the tab "Data".</t>
  </si>
  <si>
    <t>Coal Coke</t>
  </si>
  <si>
    <t>Mineral coal</t>
  </si>
  <si>
    <t>Fuel oil</t>
  </si>
  <si>
    <t>Steal coal</t>
  </si>
  <si>
    <t>Diesel oil</t>
  </si>
  <si>
    <t>Kerosene</t>
  </si>
  <si>
    <t>Petroleum coke</t>
  </si>
  <si>
    <t>Natural gas</t>
  </si>
  <si>
    <t>Fuel gas</t>
  </si>
  <si>
    <t>Sugarcane bagasse</t>
  </si>
  <si>
    <t>Methanol**</t>
  </si>
  <si>
    <t>Other secondary sources of petroleum and fuel oil</t>
  </si>
  <si>
    <t>Others*</t>
  </si>
  <si>
    <t>Bleach**</t>
  </si>
  <si>
    <t>MOP reports included distinct fuel categories. We assumed fuels with similar heat values to be in the same EPS category, as below:</t>
  </si>
  <si>
    <t xml:space="preserve">Table 28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</si>
</sst>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"/>
    <numFmt numFmtId="166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333333"/>
      <name val="Arial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Arial Unicode MS"/>
    </font>
    <font>
      <sz val="11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1" fillId="2" borderId="0" xfId="0" applyFont="1" applyFill="1"/>
    <xf numFmtId="0" fontId="0" fillId="0" borderId="0" xfId="0" applyAlignment="1">
      <alignment horizontal="left"/>
    </xf>
    <xf numFmtId="0" fontId="4" fillId="0" borderId="0" xfId="1" applyFont="1" applyAlignment="1" applyProtection="1"/>
    <xf numFmtId="0" fontId="0" fillId="0" borderId="0" xfId="0" applyAlignment="1">
      <alignment wrapText="1"/>
    </xf>
    <xf numFmtId="0" fontId="3" fillId="0" borderId="0" xfId="1" applyAlignment="1" applyProtection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left"/>
    </xf>
    <xf numFmtId="0" fontId="1" fillId="3" borderId="0" xfId="0" applyFont="1" applyFill="1"/>
    <xf numFmtId="0" fontId="0" fillId="3" borderId="0" xfId="0" applyFill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2" fontId="0" fillId="0" borderId="0" xfId="0" applyNumberFormat="1"/>
    <xf numFmtId="0" fontId="9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3" fontId="0" fillId="0" borderId="0" xfId="0" applyNumberFormat="1"/>
    <xf numFmtId="164" fontId="0" fillId="0" borderId="0" xfId="0" applyNumberFormat="1"/>
    <xf numFmtId="0" fontId="0" fillId="3" borderId="0" xfId="0" applyFont="1" applyFill="1" applyAlignment="1">
      <alignment horizontal="left"/>
    </xf>
    <xf numFmtId="0" fontId="0" fillId="0" borderId="0" xfId="0" applyAlignment="1">
      <alignment horizontal="right"/>
    </xf>
    <xf numFmtId="165" fontId="10" fillId="0" borderId="0" xfId="0" applyNumberFormat="1" applyFont="1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/>
    <xf numFmtId="164" fontId="0" fillId="0" borderId="0" xfId="0" applyNumberFormat="1" applyFill="1"/>
    <xf numFmtId="164" fontId="0" fillId="0" borderId="0" xfId="0" applyNumberFormat="1" applyFill="1" applyAlignment="1">
      <alignment vertical="center"/>
    </xf>
    <xf numFmtId="1" fontId="0" fillId="0" borderId="0" xfId="0" applyNumberFormat="1" applyFill="1" applyAlignment="1">
      <alignment vertical="center"/>
    </xf>
    <xf numFmtId="164" fontId="0" fillId="0" borderId="0" xfId="0" applyNumberFormat="1" applyFont="1" applyAlignment="1">
      <alignment horizontal="left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/>
    <xf numFmtId="0" fontId="1" fillId="0" borderId="0" xfId="0" applyFont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7" fillId="4" borderId="0" xfId="0" applyFont="1" applyFill="1" applyAlignment="1">
      <alignment horizontal="right"/>
    </xf>
    <xf numFmtId="0" fontId="0" fillId="4" borderId="0" xfId="0" applyFill="1"/>
    <xf numFmtId="0" fontId="1" fillId="0" borderId="0" xfId="0" applyFont="1" applyFill="1"/>
    <xf numFmtId="0" fontId="0" fillId="0" borderId="0" xfId="0" applyFill="1" applyAlignment="1">
      <alignment horizontal="right"/>
    </xf>
    <xf numFmtId="0" fontId="7" fillId="0" borderId="0" xfId="0" applyFont="1" applyFill="1" applyAlignment="1">
      <alignment horizontal="right"/>
    </xf>
    <xf numFmtId="2" fontId="0" fillId="0" borderId="0" xfId="0" applyNumberFormat="1" applyFill="1" applyAlignment="1">
      <alignment vertical="center"/>
    </xf>
    <xf numFmtId="4" fontId="0" fillId="0" borderId="0" xfId="0" applyNumberFormat="1" applyFill="1"/>
    <xf numFmtId="0" fontId="1" fillId="5" borderId="0" xfId="0" applyFont="1" applyFill="1"/>
    <xf numFmtId="0" fontId="0" fillId="5" borderId="0" xfId="0" applyFill="1"/>
    <xf numFmtId="164" fontId="0" fillId="5" borderId="0" xfId="0" applyNumberFormat="1" applyFill="1"/>
    <xf numFmtId="164" fontId="0" fillId="5" borderId="0" xfId="0" applyNumberFormat="1" applyFont="1" applyFill="1" applyAlignment="1">
      <alignment horizontal="left"/>
    </xf>
    <xf numFmtId="164" fontId="0" fillId="5" borderId="0" xfId="0" applyNumberFormat="1" applyFont="1" applyFill="1"/>
    <xf numFmtId="164" fontId="6" fillId="5" borderId="0" xfId="0" applyNumberFormat="1" applyFont="1" applyFill="1"/>
    <xf numFmtId="2" fontId="11" fillId="5" borderId="0" xfId="0" applyNumberFormat="1" applyFont="1" applyFill="1"/>
    <xf numFmtId="166" fontId="0" fillId="0" borderId="0" xfId="0" applyNumberFormat="1" applyFill="1" applyAlignment="1">
      <alignment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4</xdr:row>
      <xdr:rowOff>28575</xdr:rowOff>
    </xdr:from>
    <xdr:to>
      <xdr:col>10</xdr:col>
      <xdr:colOff>161221</xdr:colOff>
      <xdr:row>24</xdr:row>
      <xdr:rowOff>104289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E05FFB1-EB86-4A49-8635-A469D5E39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790575"/>
          <a:ext cx="5628571" cy="38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20877</xdr:colOff>
      <xdr:row>4</xdr:row>
      <xdr:rowOff>148746</xdr:rowOff>
    </xdr:from>
    <xdr:to>
      <xdr:col>9</xdr:col>
      <xdr:colOff>528519</xdr:colOff>
      <xdr:row>21</xdr:row>
      <xdr:rowOff>10300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7C9306-3F62-4C0A-8F5A-3A6CE36E3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4274" y="900308"/>
          <a:ext cx="5559807" cy="30556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3</xdr:row>
      <xdr:rowOff>133350</xdr:rowOff>
    </xdr:from>
    <xdr:to>
      <xdr:col>19</xdr:col>
      <xdr:colOff>246955</xdr:colOff>
      <xdr:row>30</xdr:row>
      <xdr:rowOff>123183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F887E7D-2722-4B65-BBBD-C8568FB41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8025" y="704850"/>
          <a:ext cx="5561905" cy="51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tic.gov.br/mctic/export/sites/institucional/ciencia/SEPED/clima/arquivos/projeto_opcoes_mitigacao/publicacoes/Setor-Industrial_Ceramica.pdf" TargetMode="External"/><Relationship Id="rId13" Type="http://schemas.openxmlformats.org/officeDocument/2006/relationships/hyperlink" Target="https://www.mctic.gov.br/mctic/export/sites/institucional/ciencia/SEPED/clima/arquivos/projeto_opcoes_mitigacao/publicacoes/Setor-Gestao-de-Residuos.pdf" TargetMode="External"/><Relationship Id="rId3" Type="http://schemas.openxmlformats.org/officeDocument/2006/relationships/hyperlink" Target="https://www.mctic.gov.br/mctic/export/sites/institucional/ciencia/SEPED/clima/arquivos/projeto_opcoes_mitigacao/publicacoes/Setor-Industrial_Outras-Industrias.pdf" TargetMode="External"/><Relationship Id="rId7" Type="http://schemas.openxmlformats.org/officeDocument/2006/relationships/hyperlink" Target="https://www.mctic.gov.br/mctic/export/sites/institucional/ciencia/SEPED/clima/arquivos/projeto_opcoes_mitigacao/publicacoes/Setor-Industrial_Metalurgia-de-metais-nao-ferrosos.pdf" TargetMode="External"/><Relationship Id="rId12" Type="http://schemas.openxmlformats.org/officeDocument/2006/relationships/hyperlink" Target="https://www.mctic.gov.br/mctic/export/sites/institucional/ciencia/SEPED/clima/arquivos/projeto_opcoes_mitigacao/publicacoes/Setor-Industrial_Quimico.pdf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mctic.gov.br/mctic/export/sites/institucional/ciencia/SEPED/clima/arquivos/projeto_opcoes_mitigacao/publicacoes/Setor-Energetico_Oleo-e-Gas-Natural.pdf" TargetMode="External"/><Relationship Id="rId16" Type="http://schemas.openxmlformats.org/officeDocument/2006/relationships/hyperlink" Target="https://www.mctic.gov.br/mctic/export/sites/institucional/ciencia/SEPED/clima/arquivos/projeto_opcoes_mitigacao/publicacoes/Setor-Industrial_Mineracao.pdf" TargetMode="External"/><Relationship Id="rId1" Type="http://schemas.openxmlformats.org/officeDocument/2006/relationships/hyperlink" Target="http://www.mctic.gov.br/mctic/opencms/ciencia/SEPED/clima/opcoes_mitigacao/Opcoes_de_Mitigacao_de_Emissoes_de_Gases_de_Efeito_Estufa_GEE_em_SetoresChave_do_Brasil.html" TargetMode="External"/><Relationship Id="rId6" Type="http://schemas.openxmlformats.org/officeDocument/2006/relationships/hyperlink" Target="https://www.mctic.gov.br/mctic/export/sites/institucional/ciencia/SEPED/clima/arquivos/projeto_opcoes_mitigacao/publicacoes/Setor-Industrial_Ferroligas.pdf" TargetMode="External"/><Relationship Id="rId11" Type="http://schemas.openxmlformats.org/officeDocument/2006/relationships/hyperlink" Target="https://www.mctic.gov.br/mctic/export/sites/institucional/ciencia/SEPED/clima/arquivos/projeto_opcoes_mitigacao/publicacoes/Setor-Industrial_Ferro-Gusa-e-Aco.pdf" TargetMode="External"/><Relationship Id="rId5" Type="http://schemas.openxmlformats.org/officeDocument/2006/relationships/hyperlink" Target="https://www.mctic.gov.br/mctic/export/sites/institucional/ciencia/SEPED/clima/arquivos/projeto_opcoes_mitigacao/publicacoes/Setor-Industrial_Outras-Industrias.pdf" TargetMode="External"/><Relationship Id="rId15" Type="http://schemas.openxmlformats.org/officeDocument/2006/relationships/hyperlink" Target="https://www.mctic.gov.br/mctic/export/sites/institucional/ciencia/SEPED/clima/arquivos/projeto_opcoes_mitigacao/publicacoes/Setor-Industrial_Textil.pdf" TargetMode="External"/><Relationship Id="rId10" Type="http://schemas.openxmlformats.org/officeDocument/2006/relationships/hyperlink" Target="https://www.mctic.gov.br/mctic/export/sites/institucional/ciencia/SEPED/clima/arquivos/projeto_opcoes_mitigacao/publicacoes/Setor-AFOLU.pdf" TargetMode="External"/><Relationship Id="rId4" Type="http://schemas.openxmlformats.org/officeDocument/2006/relationships/hyperlink" Target="https://www.mctic.gov.br/mctic/export/sites/institucional/ciencia/SEPED/clima/arquivos/projeto_opcoes_mitigacao/publicacoes/Setor-Industrial_Papel-e-Celulose.pdf" TargetMode="External"/><Relationship Id="rId9" Type="http://schemas.openxmlformats.org/officeDocument/2006/relationships/hyperlink" Target="https://www.mctic.gov.br/mctic/export/sites/institucional/ciencia/SEPED/clima/arquivos/projeto_opcoes_mitigacao/publicacoes/Setor-Industrial_Alimento-e-Bebidas.pdf" TargetMode="External"/><Relationship Id="rId14" Type="http://schemas.openxmlformats.org/officeDocument/2006/relationships/hyperlink" Target="https://www.mctic.gov.br/mctic/export/sites/institucional/ciencia/SEPED/clima/arquivos/projeto_opcoes_mitigacao/publicacoes/Setor-Energetico_Termoeletrica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00969-013B-4228-AECA-CD0594FB4ED2}">
  <dimension ref="A1:E80"/>
  <sheetViews>
    <sheetView tabSelected="1" zoomScale="50" zoomScaleNormal="50" workbookViewId="0">
      <selection activeCell="B43" sqref="B43"/>
    </sheetView>
  </sheetViews>
  <sheetFormatPr defaultRowHeight="14.4" x14ac:dyDescent="0.3"/>
  <cols>
    <col min="1" max="1" width="11.6640625" customWidth="1"/>
    <col min="2" max="2" width="79.88671875" customWidth="1"/>
    <col min="3" max="3" width="96.44140625" customWidth="1"/>
    <col min="4" max="4" width="92.33203125" customWidth="1"/>
    <col min="5" max="6" width="37.33203125" customWidth="1"/>
  </cols>
  <sheetData>
    <row r="1" spans="1:5" x14ac:dyDescent="0.3">
      <c r="A1" s="1" t="s">
        <v>19</v>
      </c>
    </row>
    <row r="3" spans="1:5" x14ac:dyDescent="0.3">
      <c r="A3" s="1" t="s">
        <v>20</v>
      </c>
      <c r="B3" s="3" t="s">
        <v>35</v>
      </c>
    </row>
    <row r="4" spans="1:5" x14ac:dyDescent="0.3">
      <c r="B4" t="s">
        <v>36</v>
      </c>
      <c r="C4" s="54" t="s">
        <v>184</v>
      </c>
    </row>
    <row r="5" spans="1:5" x14ac:dyDescent="0.3">
      <c r="B5" s="4">
        <v>2017</v>
      </c>
    </row>
    <row r="6" spans="1:5" x14ac:dyDescent="0.3">
      <c r="B6" t="s">
        <v>38</v>
      </c>
      <c r="C6" s="55" t="s">
        <v>185</v>
      </c>
    </row>
    <row r="7" spans="1:5" x14ac:dyDescent="0.3">
      <c r="B7" s="7" t="s">
        <v>37</v>
      </c>
    </row>
    <row r="9" spans="1:5" x14ac:dyDescent="0.3">
      <c r="D9" s="5"/>
      <c r="E9" s="5"/>
    </row>
    <row r="10" spans="1:5" x14ac:dyDescent="0.3">
      <c r="B10" s="3" t="s">
        <v>21</v>
      </c>
      <c r="C10" s="3" t="s">
        <v>39</v>
      </c>
      <c r="D10" s="3" t="s">
        <v>22</v>
      </c>
      <c r="E10" s="3" t="s">
        <v>186</v>
      </c>
    </row>
    <row r="11" spans="1:5" x14ac:dyDescent="0.3">
      <c r="B11" t="s">
        <v>23</v>
      </c>
      <c r="C11" s="13" t="s">
        <v>191</v>
      </c>
      <c r="D11" t="s">
        <v>99</v>
      </c>
      <c r="E11" s="7" t="s">
        <v>190</v>
      </c>
    </row>
    <row r="12" spans="1:5" ht="15.75" customHeight="1" x14ac:dyDescent="0.3">
      <c r="B12" t="s">
        <v>24</v>
      </c>
      <c r="C12" s="56" t="s">
        <v>200</v>
      </c>
      <c r="D12" s="6" t="s">
        <v>77</v>
      </c>
      <c r="E12" s="7" t="s">
        <v>195</v>
      </c>
    </row>
    <row r="13" spans="1:5" x14ac:dyDescent="0.3">
      <c r="B13" t="s">
        <v>25</v>
      </c>
      <c r="C13" s="56" t="s">
        <v>201</v>
      </c>
      <c r="D13" t="s">
        <v>176</v>
      </c>
      <c r="E13" s="7" t="s">
        <v>192</v>
      </c>
    </row>
    <row r="14" spans="1:5" x14ac:dyDescent="0.3">
      <c r="B14" t="s">
        <v>26</v>
      </c>
      <c r="C14" s="56" t="s">
        <v>202</v>
      </c>
      <c r="D14" t="s">
        <v>118</v>
      </c>
      <c r="E14" s="7" t="s">
        <v>213</v>
      </c>
    </row>
    <row r="15" spans="1:5" x14ac:dyDescent="0.3">
      <c r="B15" t="s">
        <v>153</v>
      </c>
      <c r="C15" s="56" t="s">
        <v>203</v>
      </c>
      <c r="D15" t="s">
        <v>18</v>
      </c>
      <c r="E15" s="7" t="s">
        <v>215</v>
      </c>
    </row>
    <row r="16" spans="1:5" x14ac:dyDescent="0.3">
      <c r="B16" t="s">
        <v>28</v>
      </c>
      <c r="C16" s="56" t="s">
        <v>204</v>
      </c>
      <c r="D16" t="s">
        <v>136</v>
      </c>
      <c r="E16" s="7" t="s">
        <v>214</v>
      </c>
    </row>
    <row r="17" spans="1:5" x14ac:dyDescent="0.3">
      <c r="B17" t="s">
        <v>29</v>
      </c>
      <c r="C17" s="56" t="s">
        <v>205</v>
      </c>
      <c r="D17" t="s">
        <v>119</v>
      </c>
      <c r="E17" s="7" t="s">
        <v>187</v>
      </c>
    </row>
    <row r="18" spans="1:5" x14ac:dyDescent="0.3">
      <c r="B18" t="s">
        <v>30</v>
      </c>
      <c r="C18" s="13"/>
      <c r="D18" t="s">
        <v>66</v>
      </c>
    </row>
    <row r="19" spans="1:5" x14ac:dyDescent="0.3">
      <c r="B19" s="19" t="s">
        <v>72</v>
      </c>
      <c r="C19" s="56" t="s">
        <v>206</v>
      </c>
      <c r="D19" t="s">
        <v>135</v>
      </c>
      <c r="E19" s="7" t="s">
        <v>188</v>
      </c>
    </row>
    <row r="20" spans="1:5" x14ac:dyDescent="0.3">
      <c r="B20" s="19" t="s">
        <v>65</v>
      </c>
      <c r="C20" s="56" t="s">
        <v>207</v>
      </c>
      <c r="D20" t="s">
        <v>123</v>
      </c>
      <c r="E20" s="7" t="s">
        <v>189</v>
      </c>
    </row>
    <row r="21" spans="1:5" x14ac:dyDescent="0.3">
      <c r="B21" s="19" t="s">
        <v>73</v>
      </c>
      <c r="C21" s="56" t="s">
        <v>208</v>
      </c>
      <c r="D21" t="s">
        <v>134</v>
      </c>
      <c r="E21" s="7" t="s">
        <v>194</v>
      </c>
    </row>
    <row r="22" spans="1:5" x14ac:dyDescent="0.3">
      <c r="B22" s="19" t="s">
        <v>98</v>
      </c>
      <c r="C22" s="56" t="s">
        <v>209</v>
      </c>
      <c r="D22" t="s">
        <v>99</v>
      </c>
      <c r="E22" s="7" t="s">
        <v>193</v>
      </c>
    </row>
    <row r="23" spans="1:5" x14ac:dyDescent="0.3">
      <c r="B23" s="19" t="s">
        <v>103</v>
      </c>
      <c r="C23" s="56" t="s">
        <v>210</v>
      </c>
      <c r="D23" s="8" t="s">
        <v>104</v>
      </c>
      <c r="E23" s="7" t="s">
        <v>217</v>
      </c>
    </row>
    <row r="24" spans="1:5" x14ac:dyDescent="0.3">
      <c r="A24" s="1"/>
      <c r="B24" s="28" t="s">
        <v>154</v>
      </c>
      <c r="C24" s="56" t="s">
        <v>198</v>
      </c>
      <c r="D24" s="8" t="s">
        <v>219</v>
      </c>
      <c r="E24" s="7" t="s">
        <v>218</v>
      </c>
    </row>
    <row r="25" spans="1:5" x14ac:dyDescent="0.3">
      <c r="A25" s="1"/>
      <c r="B25" s="53" t="s">
        <v>197</v>
      </c>
      <c r="C25" s="56" t="s">
        <v>199</v>
      </c>
      <c r="D25" s="8" t="s">
        <v>220</v>
      </c>
      <c r="E25" s="7" t="s">
        <v>212</v>
      </c>
    </row>
    <row r="26" spans="1:5" x14ac:dyDescent="0.3">
      <c r="B26" s="25" t="s">
        <v>30</v>
      </c>
      <c r="C26" s="56" t="s">
        <v>211</v>
      </c>
      <c r="D26" s="8" t="s">
        <v>183</v>
      </c>
      <c r="E26" s="7" t="s">
        <v>196</v>
      </c>
    </row>
    <row r="29" spans="1:5" x14ac:dyDescent="0.3">
      <c r="A29" s="1" t="s">
        <v>31</v>
      </c>
    </row>
    <row r="30" spans="1:5" x14ac:dyDescent="0.3">
      <c r="A30" t="s">
        <v>32</v>
      </c>
    </row>
    <row r="31" spans="1:5" x14ac:dyDescent="0.3">
      <c r="A31" t="s">
        <v>33</v>
      </c>
    </row>
    <row r="32" spans="1:5" x14ac:dyDescent="0.3">
      <c r="A32" t="s">
        <v>34</v>
      </c>
    </row>
    <row r="34" spans="1:4" x14ac:dyDescent="0.3">
      <c r="A34" s="11" t="s">
        <v>40</v>
      </c>
      <c r="B34" s="12"/>
      <c r="C34" s="12"/>
    </row>
    <row r="35" spans="1:4" x14ac:dyDescent="0.3">
      <c r="A35" t="s">
        <v>41</v>
      </c>
    </row>
    <row r="36" spans="1:4" x14ac:dyDescent="0.3">
      <c r="A36" t="s">
        <v>42</v>
      </c>
    </row>
    <row r="37" spans="1:4" x14ac:dyDescent="0.3">
      <c r="A37" t="s">
        <v>43</v>
      </c>
    </row>
    <row r="38" spans="1:4" x14ac:dyDescent="0.3">
      <c r="A38" t="s">
        <v>44</v>
      </c>
    </row>
    <row r="39" spans="1:4" x14ac:dyDescent="0.3">
      <c r="A39" t="s">
        <v>45</v>
      </c>
    </row>
    <row r="41" spans="1:4" x14ac:dyDescent="0.3">
      <c r="A41" s="8" t="s">
        <v>53</v>
      </c>
      <c r="B41" s="8"/>
      <c r="C41" s="8"/>
      <c r="D41" s="8"/>
    </row>
    <row r="42" spans="1:4" x14ac:dyDescent="0.3">
      <c r="A42" t="s">
        <v>224</v>
      </c>
      <c r="B42" s="8"/>
      <c r="C42" s="8"/>
      <c r="D42" s="8"/>
    </row>
    <row r="43" spans="1:4" x14ac:dyDescent="0.3">
      <c r="A43" t="s">
        <v>223</v>
      </c>
      <c r="B43" s="8"/>
      <c r="C43" s="8"/>
      <c r="D43" s="8"/>
    </row>
    <row r="44" spans="1:4" x14ac:dyDescent="0.3">
      <c r="B44" s="9"/>
      <c r="C44" s="8"/>
      <c r="D44" s="8"/>
    </row>
    <row r="45" spans="1:4" x14ac:dyDescent="0.3">
      <c r="A45" t="s">
        <v>46</v>
      </c>
      <c r="B45" s="8"/>
      <c r="C45" s="8"/>
      <c r="D45" s="8"/>
    </row>
    <row r="46" spans="1:4" x14ac:dyDescent="0.3">
      <c r="A46" t="s">
        <v>47</v>
      </c>
      <c r="B46" s="10"/>
      <c r="C46" s="8"/>
      <c r="D46" s="8"/>
    </row>
    <row r="47" spans="1:4" x14ac:dyDescent="0.3">
      <c r="A47" t="s">
        <v>48</v>
      </c>
      <c r="B47" s="8"/>
      <c r="C47" s="8"/>
      <c r="D47" s="8"/>
    </row>
    <row r="48" spans="1:4" x14ac:dyDescent="0.3">
      <c r="A48" s="8" t="s">
        <v>221</v>
      </c>
      <c r="D48" s="8"/>
    </row>
    <row r="49" spans="1:5" x14ac:dyDescent="0.3">
      <c r="A49" s="8" t="s">
        <v>222</v>
      </c>
      <c r="D49" s="8"/>
    </row>
    <row r="50" spans="1:5" x14ac:dyDescent="0.3">
      <c r="A50" t="s">
        <v>216</v>
      </c>
      <c r="D50" s="8"/>
    </row>
    <row r="51" spans="1:5" x14ac:dyDescent="0.3">
      <c r="D51" s="8"/>
    </row>
    <row r="52" spans="1:5" x14ac:dyDescent="0.3">
      <c r="A52" t="s">
        <v>239</v>
      </c>
      <c r="D52" s="8"/>
    </row>
    <row r="53" spans="1:5" x14ac:dyDescent="0.3">
      <c r="D53" s="8"/>
    </row>
    <row r="54" spans="1:5" x14ac:dyDescent="0.3">
      <c r="B54" s="9" t="s">
        <v>50</v>
      </c>
      <c r="C54" s="9" t="s">
        <v>51</v>
      </c>
      <c r="D54" s="8"/>
    </row>
    <row r="55" spans="1:5" x14ac:dyDescent="0.3">
      <c r="B55" s="57" t="s">
        <v>225</v>
      </c>
      <c r="C55" s="21" t="s">
        <v>8</v>
      </c>
      <c r="D55" s="8"/>
    </row>
    <row r="56" spans="1:5" x14ac:dyDescent="0.3">
      <c r="B56" s="58" t="s">
        <v>226</v>
      </c>
      <c r="C56" s="21" t="s">
        <v>8</v>
      </c>
      <c r="D56" s="8"/>
    </row>
    <row r="57" spans="1:5" x14ac:dyDescent="0.3">
      <c r="B57" s="13" t="s">
        <v>227</v>
      </c>
      <c r="C57" s="21" t="s">
        <v>14</v>
      </c>
      <c r="D57" s="8"/>
    </row>
    <row r="58" spans="1:5" x14ac:dyDescent="0.3">
      <c r="B58" s="13" t="s">
        <v>131</v>
      </c>
      <c r="C58" s="21" t="s">
        <v>17</v>
      </c>
      <c r="D58" s="8"/>
    </row>
    <row r="59" spans="1:5" x14ac:dyDescent="0.3">
      <c r="A59" s="8"/>
      <c r="B59" s="13" t="s">
        <v>228</v>
      </c>
      <c r="C59" s="21" t="s">
        <v>8</v>
      </c>
      <c r="D59" s="8"/>
    </row>
    <row r="60" spans="1:5" x14ac:dyDescent="0.3">
      <c r="A60" s="8"/>
      <c r="B60" s="13" t="s">
        <v>229</v>
      </c>
      <c r="C60" s="21" t="s">
        <v>11</v>
      </c>
      <c r="E60" s="8"/>
    </row>
    <row r="61" spans="1:5" x14ac:dyDescent="0.3">
      <c r="A61" s="8"/>
      <c r="B61" s="13" t="s">
        <v>230</v>
      </c>
      <c r="C61" s="21" t="s">
        <v>11</v>
      </c>
      <c r="E61" s="8"/>
    </row>
    <row r="62" spans="1:5" x14ac:dyDescent="0.3">
      <c r="B62" s="13" t="s">
        <v>231</v>
      </c>
      <c r="C62" s="21" t="s">
        <v>11</v>
      </c>
    </row>
    <row r="63" spans="1:5" x14ac:dyDescent="0.3">
      <c r="B63" s="13" t="s">
        <v>232</v>
      </c>
      <c r="C63" s="21" t="s">
        <v>9</v>
      </c>
    </row>
    <row r="64" spans="1:5" x14ac:dyDescent="0.3">
      <c r="B64" s="13" t="s">
        <v>233</v>
      </c>
      <c r="C64" s="21" t="s">
        <v>15</v>
      </c>
    </row>
    <row r="65" spans="2:5" x14ac:dyDescent="0.3">
      <c r="B65" s="13" t="s">
        <v>7</v>
      </c>
      <c r="C65" s="21" t="s">
        <v>7</v>
      </c>
    </row>
    <row r="66" spans="2:5" x14ac:dyDescent="0.3">
      <c r="B66" s="13" t="s">
        <v>155</v>
      </c>
      <c r="C66" s="21" t="s">
        <v>17</v>
      </c>
      <c r="E66" s="2"/>
    </row>
    <row r="67" spans="2:5" x14ac:dyDescent="0.3">
      <c r="B67" s="13" t="s">
        <v>238</v>
      </c>
      <c r="C67" s="21" t="s">
        <v>17</v>
      </c>
      <c r="E67" s="2"/>
    </row>
    <row r="68" spans="2:5" x14ac:dyDescent="0.3">
      <c r="B68" s="13" t="s">
        <v>234</v>
      </c>
      <c r="C68" s="21" t="s">
        <v>17</v>
      </c>
    </row>
    <row r="69" spans="2:5" x14ac:dyDescent="0.3">
      <c r="B69" s="13" t="s">
        <v>235</v>
      </c>
      <c r="C69" s="21" t="s">
        <v>17</v>
      </c>
    </row>
    <row r="70" spans="2:5" x14ac:dyDescent="0.3">
      <c r="B70" s="13" t="s">
        <v>128</v>
      </c>
      <c r="C70" s="21" t="s">
        <v>15</v>
      </c>
    </row>
    <row r="71" spans="2:5" x14ac:dyDescent="0.3">
      <c r="B71" s="13" t="s">
        <v>237</v>
      </c>
      <c r="C71" s="21" t="s">
        <v>17</v>
      </c>
    </row>
    <row r="72" spans="2:5" x14ac:dyDescent="0.3">
      <c r="B72" s="13" t="s">
        <v>76</v>
      </c>
      <c r="C72" s="21" t="s">
        <v>17</v>
      </c>
    </row>
    <row r="73" spans="2:5" x14ac:dyDescent="0.3">
      <c r="B73" s="57" t="s">
        <v>236</v>
      </c>
      <c r="C73" s="21" t="s">
        <v>11</v>
      </c>
    </row>
    <row r="74" spans="2:5" x14ac:dyDescent="0.3">
      <c r="B74" s="13" t="s">
        <v>18</v>
      </c>
      <c r="C74" s="21" t="s">
        <v>16</v>
      </c>
    </row>
    <row r="75" spans="2:5" x14ac:dyDescent="0.3">
      <c r="B75" s="13" t="s">
        <v>18</v>
      </c>
      <c r="C75" s="21" t="s">
        <v>12</v>
      </c>
    </row>
    <row r="76" spans="2:5" x14ac:dyDescent="0.3">
      <c r="B76" s="13" t="s">
        <v>18</v>
      </c>
      <c r="C76" s="21" t="s">
        <v>13</v>
      </c>
    </row>
    <row r="77" spans="2:5" ht="15.75" customHeight="1" x14ac:dyDescent="0.3">
      <c r="B77" s="13"/>
      <c r="C77" s="4"/>
      <c r="E77" s="2"/>
    </row>
    <row r="78" spans="2:5" ht="15.75" customHeight="1" x14ac:dyDescent="0.3">
      <c r="B78" s="13" t="s">
        <v>54</v>
      </c>
      <c r="C78" s="4"/>
      <c r="E78" s="2"/>
    </row>
    <row r="79" spans="2:5" ht="15.75" customHeight="1" x14ac:dyDescent="0.3">
      <c r="B79" s="13" t="s">
        <v>97</v>
      </c>
      <c r="E79" s="2"/>
    </row>
    <row r="80" spans="2:5" x14ac:dyDescent="0.3">
      <c r="B80" s="13"/>
    </row>
  </sheetData>
  <hyperlinks>
    <hyperlink ref="B7" r:id="rId1" xr:uid="{BC21F2B9-DC41-47B4-BB5C-05966A8C42CE}"/>
    <hyperlink ref="E12" r:id="rId2" xr:uid="{0323F74D-D614-4445-9B3F-50672553FC9C}"/>
    <hyperlink ref="E11" r:id="rId3" xr:uid="{02B57D93-6CD9-4051-9684-6AD07E3FC0AD}"/>
    <hyperlink ref="E25" r:id="rId4" xr:uid="{7F194F29-F3ED-49A8-B002-DA82E89506EB}"/>
    <hyperlink ref="E26" r:id="rId5" xr:uid="{A4F8672D-8A21-4C75-B4AD-C92CC7E991A7}"/>
    <hyperlink ref="E22" r:id="rId6" xr:uid="{78C3AB3E-EAD9-45DD-8969-9AABDDCA289C}"/>
    <hyperlink ref="E21" r:id="rId7" xr:uid="{0B893AEF-AEB9-413C-B950-64A8C2031C16}"/>
    <hyperlink ref="E20" r:id="rId8" xr:uid="{D395BE4D-88AE-413F-8BFE-24E8F625A87C}"/>
    <hyperlink ref="E19" r:id="rId9" xr:uid="{8E57957D-FF3C-43C8-A027-C753B569628C}"/>
    <hyperlink ref="E17" r:id="rId10" xr:uid="{09F9594A-6941-458B-A6D4-A68D8D73CAF4}"/>
    <hyperlink ref="E13" r:id="rId11" xr:uid="{C3DF00D6-EF12-4997-A3AD-B7126C76579C}"/>
    <hyperlink ref="E14" r:id="rId12" xr:uid="{5F9EF875-E31C-4449-8A50-1B95CC73E1B8}"/>
    <hyperlink ref="E16" r:id="rId13" xr:uid="{D86BB996-DDC8-4B66-B76B-CD959BA9D08B}"/>
    <hyperlink ref="E15" r:id="rId14" xr:uid="{88534090-7E29-47C0-AB1D-1B5E4636FFC6}"/>
    <hyperlink ref="E23" r:id="rId15" xr:uid="{7256F3AE-6446-452A-9968-24B4F7D801D6}"/>
    <hyperlink ref="E24" r:id="rId16" xr:uid="{3AD20EFE-91BC-4FF7-8FF0-5E42B1C5CBA6}"/>
  </hyperlinks>
  <pageMargins left="0.511811024" right="0.511811024" top="0.78740157499999996" bottom="0.78740157499999996" header="0.31496062000000002" footer="0.31496062000000002"/>
  <pageSetup paperSize="9" orientation="portrait" verticalDpi="0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5ED2-A4A1-4177-BFC3-E9365975F5E9}">
  <sheetPr>
    <tabColor theme="4" tint="-0.499984740745262"/>
  </sheetPr>
  <dimension ref="A1:AK11"/>
  <sheetViews>
    <sheetView topLeftCell="AD1" workbookViewId="0">
      <selection activeCell="AK11" sqref="AK11"/>
    </sheetView>
  </sheetViews>
  <sheetFormatPr defaultRowHeight="14.4" x14ac:dyDescent="0.3"/>
  <cols>
    <col min="1" max="1" width="32" customWidth="1"/>
    <col min="2" max="3" width="11.44140625" customWidth="1"/>
    <col min="4" max="4" width="12" bestFit="1" customWidth="1"/>
    <col min="37" max="37" width="12" bestFit="1" customWidth="1"/>
  </cols>
  <sheetData>
    <row r="1" spans="1:37" x14ac:dyDescent="0.3">
      <c r="A1" s="1" t="s">
        <v>81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3">
      <c r="A2" t="s">
        <v>0</v>
      </c>
      <c r="B2">
        <f>Data!G6*Data!$B$301</f>
        <v>987349957854.65662</v>
      </c>
      <c r="C2">
        <f>Data!H6*Data!$B$301</f>
        <v>985763853504.68933</v>
      </c>
      <c r="D2">
        <f>Data!I6*Data!$B$301</f>
        <v>984177749154.72205</v>
      </c>
      <c r="E2">
        <f>Data!J6*Data!$B$301</f>
        <v>982591644804.75464</v>
      </c>
      <c r="F2">
        <f>Data!K6*Data!$B$301</f>
        <v>981005540454.78735</v>
      </c>
      <c r="G2">
        <f>Data!L6*Data!$B$301</f>
        <v>979419436104.82007</v>
      </c>
      <c r="H2">
        <f>Data!M6*Data!$B$301</f>
        <v>1109479992802.1404</v>
      </c>
      <c r="I2">
        <f>Data!N6*Data!$B$301</f>
        <v>1239540549499.4604</v>
      </c>
      <c r="J2">
        <f>Data!O6*Data!$B$301</f>
        <v>1369601106196.7808</v>
      </c>
      <c r="K2">
        <f>Data!P6*Data!$B$301</f>
        <v>1499661662894.1011</v>
      </c>
      <c r="L2">
        <f>Data!Q6*Data!$B$301</f>
        <v>1629722219591.4214</v>
      </c>
      <c r="M2">
        <f>Data!R6*Data!$B$301</f>
        <v>2002456741833.7415</v>
      </c>
      <c r="N2">
        <f>Data!S6*Data!$B$301</f>
        <v>2375191264076.0615</v>
      </c>
      <c r="O2">
        <f>Data!T6*Data!$B$301</f>
        <v>2747925786318.3818</v>
      </c>
      <c r="P2">
        <f>Data!U6*Data!$B$301</f>
        <v>3120660308560.7017</v>
      </c>
      <c r="Q2">
        <f>Data!V6*Data!$B$301</f>
        <v>3493394830803.022</v>
      </c>
      <c r="R2">
        <f>Data!W6*Data!$B$301</f>
        <v>3907368066144.4922</v>
      </c>
      <c r="S2">
        <f>Data!X6*Data!$B$301</f>
        <v>4321341301485.9634</v>
      </c>
      <c r="T2">
        <f>Data!Y6*Data!$B$301</f>
        <v>4735314536827.4336</v>
      </c>
      <c r="U2">
        <f>Data!Z6*Data!$B$301</f>
        <v>5149287772168.9043</v>
      </c>
      <c r="V2">
        <f>Data!AA6*Data!$B$301</f>
        <v>5563261007510.375</v>
      </c>
      <c r="W2">
        <f>Data!AB6*Data!$B$301</f>
        <v>5816244651330.1621</v>
      </c>
      <c r="X2">
        <f>Data!AC6*Data!$B$301</f>
        <v>6069228295149.9502</v>
      </c>
      <c r="Y2">
        <f>Data!AD6*Data!$B$301</f>
        <v>6322211938969.7373</v>
      </c>
      <c r="Z2">
        <f>Data!AE6*Data!$B$301</f>
        <v>6575195582789.5244</v>
      </c>
      <c r="AA2">
        <f>Data!AF6*Data!$B$301</f>
        <v>6828179226609.3115</v>
      </c>
      <c r="AB2">
        <f>Data!AG6*Data!$B$301</f>
        <v>7292907801149.7363</v>
      </c>
      <c r="AC2">
        <f>Data!AH6*Data!$B$301</f>
        <v>7757636375690.1611</v>
      </c>
      <c r="AD2">
        <f>Data!AI6*Data!$B$301</f>
        <v>8222364950230.585</v>
      </c>
      <c r="AE2">
        <f>Data!AJ6*Data!$B$301</f>
        <v>8687093524771.0098</v>
      </c>
      <c r="AF2">
        <f>Data!AK6*Data!$B$301</f>
        <v>9151822099311.4336</v>
      </c>
      <c r="AG2">
        <f>Data!AL6*Data!$B$301</f>
        <v>9633204769526.5156</v>
      </c>
      <c r="AH2">
        <f>Data!AM6*Data!$B$301</f>
        <v>10114587439741.598</v>
      </c>
      <c r="AI2">
        <f>Data!AN6*Data!$B$301</f>
        <v>10595970109956.68</v>
      </c>
      <c r="AJ2">
        <f>Data!AO6*Data!$B$301</f>
        <v>11077352780171.762</v>
      </c>
      <c r="AK2">
        <f>Data!AP6*Data!$B$301</f>
        <v>11558735450386.842</v>
      </c>
    </row>
    <row r="3" spans="1:37" x14ac:dyDescent="0.3">
      <c r="A3" t="s">
        <v>1</v>
      </c>
      <c r="B3">
        <f>Data!G23*Data!$B$301</f>
        <v>615431886043780.88</v>
      </c>
      <c r="C3">
        <f>Data!H23*Data!$B$301</f>
        <v>677846014540247</v>
      </c>
      <c r="D3">
        <f>Data!I23*Data!$B$301</f>
        <v>740260143036713.25</v>
      </c>
      <c r="E3">
        <f>Data!J23*Data!$B$301</f>
        <v>802674271533179.38</v>
      </c>
      <c r="F3">
        <f>Data!K23*Data!$B$301</f>
        <v>865088400029645.63</v>
      </c>
      <c r="G3">
        <f>Data!L23*Data!$B$301</f>
        <v>927502528526111.88</v>
      </c>
      <c r="H3">
        <f>Data!M23*Data!$B$301</f>
        <v>964289785707999</v>
      </c>
      <c r="I3">
        <f>Data!N23*Data!$B$301</f>
        <v>1001077042889886.3</v>
      </c>
      <c r="J3">
        <f>Data!O23*Data!$B$301</f>
        <v>1037864300071773.6</v>
      </c>
      <c r="K3">
        <f>Data!P23*Data!$B$301</f>
        <v>1074651557253660.9</v>
      </c>
      <c r="L3">
        <f>Data!Q23*Data!$B$301</f>
        <v>1111438814435548.1</v>
      </c>
      <c r="M3">
        <f>Data!R23*Data!$B$301</f>
        <v>1142380961277287</v>
      </c>
      <c r="N3">
        <f>Data!S23*Data!$B$301</f>
        <v>1173323108119025.8</v>
      </c>
      <c r="O3">
        <f>Data!T23*Data!$B$301</f>
        <v>1204265254960764.8</v>
      </c>
      <c r="P3">
        <f>Data!U23*Data!$B$301</f>
        <v>1235207401802503.5</v>
      </c>
      <c r="Q3">
        <f>Data!V23*Data!$B$301</f>
        <v>1266149548644242.5</v>
      </c>
      <c r="R3">
        <f>Data!W23*Data!$B$301</f>
        <v>1284561866626856.8</v>
      </c>
      <c r="S3">
        <f>Data!X23*Data!$B$301</f>
        <v>1302974184609470.8</v>
      </c>
      <c r="T3">
        <f>Data!Y23*Data!$B$301</f>
        <v>1321386502592085</v>
      </c>
      <c r="U3">
        <f>Data!Z23*Data!$B$301</f>
        <v>1339798820574699.3</v>
      </c>
      <c r="V3">
        <f>Data!AA23*Data!$B$301</f>
        <v>1358211138557313.5</v>
      </c>
      <c r="W3">
        <f>Data!AB23*Data!$B$301</f>
        <v>1367547863648137</v>
      </c>
      <c r="X3">
        <f>Data!AC23*Data!$B$301</f>
        <v>1376884588738960.5</v>
      </c>
      <c r="Y3">
        <f>Data!AD23*Data!$B$301</f>
        <v>1386221313829784</v>
      </c>
      <c r="Z3">
        <f>Data!AE23*Data!$B$301</f>
        <v>1395558038920607.5</v>
      </c>
      <c r="AA3">
        <f>Data!AF23*Data!$B$301</f>
        <v>1404894764011431</v>
      </c>
      <c r="AB3">
        <f>Data!AG23*Data!$B$301</f>
        <v>1394506128350228.3</v>
      </c>
      <c r="AC3">
        <f>Data!AH23*Data!$B$301</f>
        <v>1384117492689025.8</v>
      </c>
      <c r="AD3">
        <f>Data!AI23*Data!$B$301</f>
        <v>1373728857027823</v>
      </c>
      <c r="AE3">
        <f>Data!AJ23*Data!$B$301</f>
        <v>1363340221366620.5</v>
      </c>
      <c r="AF3">
        <f>Data!AK23*Data!$B$301</f>
        <v>1352951585705417.8</v>
      </c>
      <c r="AG3">
        <f>Data!AL23*Data!$B$301</f>
        <v>1331461448289017</v>
      </c>
      <c r="AH3">
        <f>Data!AM23*Data!$B$301</f>
        <v>1309971310872616</v>
      </c>
      <c r="AI3">
        <f>Data!AN23*Data!$B$301</f>
        <v>1288481173456215</v>
      </c>
      <c r="AJ3">
        <f>Data!AO23*Data!$B$301</f>
        <v>1266991036039813.8</v>
      </c>
      <c r="AK3">
        <f>Data!AP23*Data!$B$301</f>
        <v>1245500898623413</v>
      </c>
    </row>
    <row r="4" spans="1:37" x14ac:dyDescent="0.3">
      <c r="A4" t="s">
        <v>2</v>
      </c>
      <c r="B4">
        <f>Data!G35*Data!$B$301</f>
        <v>37070886309754.422</v>
      </c>
      <c r="C4">
        <f>Data!H35*Data!$B$301</f>
        <v>37600470399893.672</v>
      </c>
      <c r="D4">
        <f>Data!I35*Data!$B$301</f>
        <v>38130054490032.922</v>
      </c>
      <c r="E4">
        <f>Data!J35*Data!$B$301</f>
        <v>38659638580172.18</v>
      </c>
      <c r="F4">
        <f>Data!K35*Data!$B$301</f>
        <v>39189222670311.43</v>
      </c>
      <c r="G4">
        <f>Data!L35*Data!$B$301</f>
        <v>39718806760450.68</v>
      </c>
      <c r="H4">
        <f>Data!M35*Data!$B$301</f>
        <v>40777974940729.281</v>
      </c>
      <c r="I4">
        <f>Data!N35*Data!$B$301</f>
        <v>41837143121007.891</v>
      </c>
      <c r="J4">
        <f>Data!O35*Data!$B$301</f>
        <v>42896311301286.492</v>
      </c>
      <c r="K4">
        <f>Data!P35*Data!$B$301</f>
        <v>43955479481565.094</v>
      </c>
      <c r="L4">
        <f>Data!Q35*Data!$B$301</f>
        <v>45014647661843.695</v>
      </c>
      <c r="M4">
        <f>Data!R35*Data!$B$301</f>
        <v>46073815842122.328</v>
      </c>
      <c r="N4">
        <f>Data!S35*Data!$B$301</f>
        <v>47132984022400.961</v>
      </c>
      <c r="O4">
        <f>Data!T35*Data!$B$301</f>
        <v>48192152202679.594</v>
      </c>
      <c r="P4">
        <f>Data!U35*Data!$B$301</f>
        <v>49251320382958.219</v>
      </c>
      <c r="Q4">
        <f>Data!V35*Data!$B$301</f>
        <v>50310488563236.852</v>
      </c>
      <c r="R4">
        <f>Data!W35*Data!$B$301</f>
        <v>51369656743515.445</v>
      </c>
      <c r="S4">
        <f>Data!X35*Data!$B$301</f>
        <v>52428824923794.031</v>
      </c>
      <c r="T4">
        <f>Data!Y35*Data!$B$301</f>
        <v>53487993104072.617</v>
      </c>
      <c r="U4">
        <f>Data!Z35*Data!$B$301</f>
        <v>54547161284351.203</v>
      </c>
      <c r="V4">
        <f>Data!AA35*Data!$B$301</f>
        <v>55606329464629.797</v>
      </c>
      <c r="W4">
        <f>Data!AB35*Data!$B$301</f>
        <v>56665497644908.414</v>
      </c>
      <c r="X4">
        <f>Data!AC35*Data!$B$301</f>
        <v>57724665825187.031</v>
      </c>
      <c r="Y4">
        <f>Data!AD35*Data!$B$301</f>
        <v>58783834005465.648</v>
      </c>
      <c r="Z4">
        <f>Data!AE35*Data!$B$301</f>
        <v>59843002185744.266</v>
      </c>
      <c r="AA4">
        <f>Data!AF35*Data!$B$301</f>
        <v>60902170366022.883</v>
      </c>
      <c r="AB4">
        <f>Data!AG35*Data!$B$301</f>
        <v>61961338546301.523</v>
      </c>
      <c r="AC4">
        <f>Data!AH35*Data!$B$301</f>
        <v>63020506726580.172</v>
      </c>
      <c r="AD4">
        <f>Data!AI35*Data!$B$301</f>
        <v>64079674906858.82</v>
      </c>
      <c r="AE4">
        <f>Data!AJ35*Data!$B$301</f>
        <v>65138843087137.469</v>
      </c>
      <c r="AF4">
        <f>Data!AK35*Data!$B$301</f>
        <v>66198011267416.109</v>
      </c>
      <c r="AG4">
        <f>Data!AL35*Data!$B$301</f>
        <v>67257179447694.703</v>
      </c>
      <c r="AH4">
        <f>Data!AM35*Data!$B$301</f>
        <v>68316347627973.289</v>
      </c>
      <c r="AI4">
        <f>Data!AN35*Data!$B$301</f>
        <v>69375515808251.875</v>
      </c>
      <c r="AJ4">
        <f>Data!AO35*Data!$B$301</f>
        <v>70434683988530.469</v>
      </c>
      <c r="AK4">
        <f>Data!AP35*Data!$B$301</f>
        <v>71493852168809.047</v>
      </c>
    </row>
    <row r="5" spans="1:37" x14ac:dyDescent="0.3">
      <c r="A5" t="s">
        <v>3</v>
      </c>
      <c r="B5">
        <f>Data!G47*Data!$B$301</f>
        <v>311026951054795.44</v>
      </c>
      <c r="C5">
        <f>Data!H47*Data!$B$301</f>
        <v>330402400464766.5</v>
      </c>
      <c r="D5">
        <f>Data!I47*Data!$B$301</f>
        <v>349777849874737.56</v>
      </c>
      <c r="E5">
        <f>Data!J47*Data!$B$301</f>
        <v>369153299284708.56</v>
      </c>
      <c r="F5">
        <f>Data!K47*Data!$B$301</f>
        <v>388528748694679.69</v>
      </c>
      <c r="G5">
        <f>Data!L47*Data!$B$301</f>
        <v>407904198104650.69</v>
      </c>
      <c r="H5">
        <f>Data!M47*Data!$B$301</f>
        <v>422180845038313.31</v>
      </c>
      <c r="I5">
        <f>Data!N47*Data!$B$301</f>
        <v>436457491971975.88</v>
      </c>
      <c r="J5">
        <f>Data!O47*Data!$B$301</f>
        <v>450734138905638.56</v>
      </c>
      <c r="K5">
        <f>Data!P47*Data!$B$301</f>
        <v>465010785839301.19</v>
      </c>
      <c r="L5">
        <f>Data!Q47*Data!$B$301</f>
        <v>479287432772963.75</v>
      </c>
      <c r="M5">
        <f>Data!R47*Data!$B$301</f>
        <v>489485037725580.06</v>
      </c>
      <c r="N5">
        <f>Data!S47*Data!$B$301</f>
        <v>499682642678196.31</v>
      </c>
      <c r="O5">
        <f>Data!T47*Data!$B$301</f>
        <v>509880247630812.63</v>
      </c>
      <c r="P5">
        <f>Data!U47*Data!$B$301</f>
        <v>520077852583428.88</v>
      </c>
      <c r="Q5">
        <f>Data!V47*Data!$B$301</f>
        <v>530275457536045.19</v>
      </c>
      <c r="R5">
        <f>Data!W47*Data!$B$301</f>
        <v>539963182241030.75</v>
      </c>
      <c r="S5">
        <f>Data!X47*Data!$B$301</f>
        <v>549650906946016.38</v>
      </c>
      <c r="T5">
        <f>Data!Y47*Data!$B$301</f>
        <v>559338631651001.94</v>
      </c>
      <c r="U5">
        <f>Data!Z47*Data!$B$301</f>
        <v>569026356355987.5</v>
      </c>
      <c r="V5">
        <f>Data!AA47*Data!$B$301</f>
        <v>578714081060973.13</v>
      </c>
      <c r="W5">
        <f>Data!AB47*Data!$B$301</f>
        <v>577694320565711.38</v>
      </c>
      <c r="X5">
        <f>Data!AC47*Data!$B$301</f>
        <v>576674560070449.75</v>
      </c>
      <c r="Y5">
        <f>Data!AD47*Data!$B$301</f>
        <v>575654799575188</v>
      </c>
      <c r="Z5">
        <f>Data!AE47*Data!$B$301</f>
        <v>574635039079926.38</v>
      </c>
      <c r="AA5">
        <f>Data!AF47*Data!$B$301</f>
        <v>573615278584664.63</v>
      </c>
      <c r="AB5">
        <f>Data!AG47*Data!$B$301</f>
        <v>580243721803865.25</v>
      </c>
      <c r="AC5">
        <f>Data!AH47*Data!$B$301</f>
        <v>586872165023065.88</v>
      </c>
      <c r="AD5">
        <f>Data!AI47*Data!$B$301</f>
        <v>593500608242266.38</v>
      </c>
      <c r="AE5">
        <f>Data!AJ47*Data!$B$301</f>
        <v>600129051461467</v>
      </c>
      <c r="AF5">
        <f>Data!AK47*Data!$B$301</f>
        <v>606757494680667.5</v>
      </c>
      <c r="AG5">
        <f>Data!AL47*Data!$B$301</f>
        <v>617464979880914.63</v>
      </c>
      <c r="AH5">
        <f>Data!AM47*Data!$B$301</f>
        <v>628172465081161.75</v>
      </c>
      <c r="AI5">
        <f>Data!AN47*Data!$B$301</f>
        <v>638879950281408.88</v>
      </c>
      <c r="AJ5">
        <f>Data!AO47*Data!$B$301</f>
        <v>649587435481655.88</v>
      </c>
      <c r="AK5">
        <f>Data!AP47*Data!$B$301</f>
        <v>660294920681903</v>
      </c>
    </row>
    <row r="6" spans="1:37" x14ac:dyDescent="0.3">
      <c r="A6" t="s">
        <v>4</v>
      </c>
      <c r="B6">
        <f>Data!G265*Data!$B$301</f>
        <v>27280994819437.902</v>
      </c>
      <c r="C6">
        <f>Data!H265*Data!$B$301</f>
        <v>27923367081174.668</v>
      </c>
      <c r="D6">
        <f>Data!I265*Data!$B$301</f>
        <v>28565739342911.43</v>
      </c>
      <c r="E6">
        <f>Data!J265*Data!$B$301</f>
        <v>29208111604648.199</v>
      </c>
      <c r="F6">
        <f>Data!K265*Data!$B$301</f>
        <v>29850483866384.961</v>
      </c>
      <c r="G6">
        <f>Data!L265*Data!$B$301</f>
        <v>30492856128121.727</v>
      </c>
      <c r="H6">
        <f>Data!M265*Data!$B$301</f>
        <v>30588022389119.766</v>
      </c>
      <c r="I6">
        <f>Data!N265*Data!$B$301</f>
        <v>30683188650117.801</v>
      </c>
      <c r="J6">
        <f>Data!O265*Data!$B$301</f>
        <v>30778354911115.844</v>
      </c>
      <c r="K6">
        <f>Data!P265*Data!$B$301</f>
        <v>30873521172113.883</v>
      </c>
      <c r="L6">
        <f>Data!Q265*Data!$B$301</f>
        <v>30968687433111.922</v>
      </c>
      <c r="M6">
        <f>Data!R265*Data!$B$301</f>
        <v>31270047259605.715</v>
      </c>
      <c r="N6">
        <f>Data!S265*Data!$B$301</f>
        <v>31571407086099.504</v>
      </c>
      <c r="O6">
        <f>Data!T265*Data!$B$301</f>
        <v>31872766912593.293</v>
      </c>
      <c r="P6">
        <f>Data!U265*Data!$B$301</f>
        <v>32174126739087.086</v>
      </c>
      <c r="Q6">
        <f>Data!V265*Data!$B$301</f>
        <v>32475486565580.875</v>
      </c>
      <c r="R6">
        <f>Data!W265*Data!$B$301</f>
        <v>32935456827071.398</v>
      </c>
      <c r="S6">
        <f>Data!X265*Data!$B$301</f>
        <v>33395427088561.922</v>
      </c>
      <c r="T6">
        <f>Data!Y265*Data!$B$301</f>
        <v>33855397350052.441</v>
      </c>
      <c r="U6">
        <f>Data!Z265*Data!$B$301</f>
        <v>34315367611542.965</v>
      </c>
      <c r="V6">
        <f>Data!AA265*Data!$B$301</f>
        <v>34775337873033.488</v>
      </c>
      <c r="W6">
        <f>Data!AB265*Data!$B$301</f>
        <v>35346335439021.727</v>
      </c>
      <c r="X6">
        <f>Data!AC265*Data!$B$301</f>
        <v>35917333005009.961</v>
      </c>
      <c r="Y6">
        <f>Data!AD265*Data!$B$301</f>
        <v>36488330570998.195</v>
      </c>
      <c r="Z6">
        <f>Data!AE265*Data!$B$301</f>
        <v>37059328136986.43</v>
      </c>
      <c r="AA6">
        <f>Data!AF265*Data!$B$301</f>
        <v>37630325702974.664</v>
      </c>
      <c r="AB6">
        <f>Data!AG265*Data!$B$301</f>
        <v>38248906399461.922</v>
      </c>
      <c r="AC6">
        <f>Data!AH265*Data!$B$301</f>
        <v>38867487095949.18</v>
      </c>
      <c r="AD6">
        <f>Data!AI265*Data!$B$301</f>
        <v>39486067792436.43</v>
      </c>
      <c r="AE6">
        <f>Data!AJ265*Data!$B$301</f>
        <v>40104648488923.688</v>
      </c>
      <c r="AF6">
        <f>Data!AK265*Data!$B$301</f>
        <v>40723229185410.938</v>
      </c>
      <c r="AG6">
        <f>Data!AL265*Data!$B$301</f>
        <v>41381462490647.375</v>
      </c>
      <c r="AH6">
        <f>Data!AM265*Data!$B$301</f>
        <v>42039695795883.82</v>
      </c>
      <c r="AI6">
        <f>Data!AN265*Data!$B$301</f>
        <v>42697929101120.25</v>
      </c>
      <c r="AJ6">
        <f>Data!AO265*Data!$B$301</f>
        <v>43356162406356.695</v>
      </c>
      <c r="AK6">
        <f>Data!AP265*Data!$B$301</f>
        <v>44014395711593.125</v>
      </c>
    </row>
    <row r="7" spans="1:37" x14ac:dyDescent="0.3">
      <c r="A7" t="s">
        <v>5</v>
      </c>
      <c r="B7">
        <f>(Data!G74+Data!G85)*Data!$B$301</f>
        <v>0</v>
      </c>
      <c r="C7">
        <f>(Data!H74+Data!H85)*Data!$B$301</f>
        <v>0</v>
      </c>
      <c r="D7">
        <f>(Data!I74+Data!I85)*Data!$B$301</f>
        <v>0</v>
      </c>
      <c r="E7">
        <f>(Data!J74+Data!J85)*Data!$B$301</f>
        <v>0</v>
      </c>
      <c r="F7">
        <f>(Data!K74+Data!K85)*Data!$B$301</f>
        <v>0</v>
      </c>
      <c r="G7">
        <f>(Data!L74+Data!L85)*Data!$B$301</f>
        <v>0</v>
      </c>
      <c r="H7">
        <f>(Data!M74+Data!M85)*Data!$B$301</f>
        <v>0</v>
      </c>
      <c r="I7">
        <f>(Data!N74+Data!N85)*Data!$B$301</f>
        <v>0</v>
      </c>
      <c r="J7">
        <f>(Data!O74+Data!O85)*Data!$B$301</f>
        <v>0</v>
      </c>
      <c r="K7">
        <f>(Data!P74+Data!P85)*Data!$B$301</f>
        <v>0</v>
      </c>
      <c r="L7">
        <f>(Data!Q74+Data!Q85)*Data!$B$301</f>
        <v>0</v>
      </c>
      <c r="M7">
        <f>(Data!R74+Data!R85)*Data!$B$301</f>
        <v>0</v>
      </c>
      <c r="N7">
        <f>(Data!S74+Data!S85)*Data!$B$301</f>
        <v>0</v>
      </c>
      <c r="O7">
        <f>(Data!T74+Data!T85)*Data!$B$301</f>
        <v>0</v>
      </c>
      <c r="P7">
        <f>(Data!U74+Data!U85)*Data!$B$301</f>
        <v>0</v>
      </c>
      <c r="Q7">
        <f>(Data!V74+Data!V85)*Data!$B$301</f>
        <v>0</v>
      </c>
      <c r="R7">
        <f>(Data!W74+Data!W85)*Data!$B$301</f>
        <v>0</v>
      </c>
      <c r="S7">
        <f>(Data!X74+Data!X85)*Data!$B$301</f>
        <v>0</v>
      </c>
      <c r="T7">
        <f>(Data!Y74+Data!Y85)*Data!$B$301</f>
        <v>0</v>
      </c>
      <c r="U7">
        <f>(Data!Z74+Data!Z85)*Data!$B$301</f>
        <v>0</v>
      </c>
      <c r="V7">
        <f>(Data!AA74+Data!AA85)*Data!$B$301</f>
        <v>0</v>
      </c>
      <c r="W7">
        <f>(Data!AB74+Data!AB85)*Data!$B$301</f>
        <v>0</v>
      </c>
      <c r="X7">
        <f>(Data!AC74+Data!AC85)*Data!$B$301</f>
        <v>0</v>
      </c>
      <c r="Y7">
        <f>(Data!AD74+Data!AD85)*Data!$B$301</f>
        <v>0</v>
      </c>
      <c r="Z7">
        <f>(Data!AE74+Data!AE85)*Data!$B$301</f>
        <v>0</v>
      </c>
      <c r="AA7">
        <f>(Data!AF74+Data!AF85)*Data!$B$301</f>
        <v>0</v>
      </c>
      <c r="AB7">
        <f>(Data!AG74+Data!AG85)*Data!$B$301</f>
        <v>0</v>
      </c>
      <c r="AC7">
        <f>(Data!AH74+Data!AH85)*Data!$B$301</f>
        <v>0</v>
      </c>
      <c r="AD7">
        <f>(Data!AI74+Data!AI85)*Data!$B$301</f>
        <v>0</v>
      </c>
      <c r="AE7">
        <f>(Data!AJ74+Data!AJ85)*Data!$B$301</f>
        <v>0</v>
      </c>
      <c r="AF7">
        <f>(Data!AK74+Data!AK85)*Data!$B$301</f>
        <v>0</v>
      </c>
      <c r="AG7">
        <f>(Data!AL74+Data!AL85)*Data!$B$301</f>
        <v>0</v>
      </c>
      <c r="AH7">
        <f>(Data!AM74+Data!AM85)*Data!$B$301</f>
        <v>0</v>
      </c>
      <c r="AI7">
        <f>(Data!AN74+Data!AN85)*Data!$B$301</f>
        <v>0</v>
      </c>
      <c r="AJ7">
        <f>(Data!AO74+Data!AO85)*Data!$B$301</f>
        <v>0</v>
      </c>
      <c r="AK7">
        <f>(Data!AP74+Data!AP85)*Data!$B$301</f>
        <v>0</v>
      </c>
    </row>
    <row r="8" spans="1:37" x14ac:dyDescent="0.3">
      <c r="A8" t="s">
        <v>6</v>
      </c>
      <c r="B8">
        <f>Data!G98*Data!$B$301</f>
        <v>0</v>
      </c>
      <c r="C8">
        <f>Data!H98*Data!$B$301</f>
        <v>0</v>
      </c>
      <c r="D8">
        <f>Data!I98*Data!$B$301</f>
        <v>0</v>
      </c>
      <c r="E8">
        <f>Data!J98*Data!$B$301</f>
        <v>0</v>
      </c>
      <c r="F8">
        <f>Data!K98*Data!$B$301</f>
        <v>0</v>
      </c>
      <c r="G8">
        <f>Data!L98*Data!$B$301</f>
        <v>0</v>
      </c>
      <c r="H8">
        <f>Data!M98*Data!$B$301</f>
        <v>0</v>
      </c>
      <c r="I8">
        <f>Data!N98*Data!$B$301</f>
        <v>0</v>
      </c>
      <c r="J8">
        <f>Data!O98*Data!$B$301</f>
        <v>0</v>
      </c>
      <c r="K8">
        <f>Data!P98*Data!$B$301</f>
        <v>0</v>
      </c>
      <c r="L8">
        <f>Data!Q98*Data!$B$301</f>
        <v>0</v>
      </c>
      <c r="M8">
        <f>Data!R98*Data!$B$301</f>
        <v>0</v>
      </c>
      <c r="N8">
        <f>Data!S98*Data!$B$301</f>
        <v>0</v>
      </c>
      <c r="O8">
        <f>Data!T98*Data!$B$301</f>
        <v>0</v>
      </c>
      <c r="P8">
        <f>Data!U98*Data!$B$301</f>
        <v>0</v>
      </c>
      <c r="Q8">
        <f>Data!V98*Data!$B$301</f>
        <v>0</v>
      </c>
      <c r="R8">
        <f>Data!W98*Data!$B$301</f>
        <v>0</v>
      </c>
      <c r="S8">
        <f>Data!X98*Data!$B$301</f>
        <v>0</v>
      </c>
      <c r="T8">
        <f>Data!Y98*Data!$B$301</f>
        <v>0</v>
      </c>
      <c r="U8">
        <f>Data!Z98*Data!$B$301</f>
        <v>0</v>
      </c>
      <c r="V8">
        <f>Data!AA98*Data!$B$301</f>
        <v>0</v>
      </c>
      <c r="W8">
        <f>Data!AB98*Data!$B$301</f>
        <v>0</v>
      </c>
      <c r="X8">
        <f>Data!AC98*Data!$B$301</f>
        <v>0</v>
      </c>
      <c r="Y8">
        <f>Data!AD98*Data!$B$301</f>
        <v>0</v>
      </c>
      <c r="Z8">
        <f>Data!AE98*Data!$B$301</f>
        <v>0</v>
      </c>
      <c r="AA8">
        <f>Data!AF98*Data!$B$301</f>
        <v>0</v>
      </c>
      <c r="AB8">
        <f>Data!AG98*Data!$B$301</f>
        <v>0</v>
      </c>
      <c r="AC8">
        <f>Data!AH98*Data!$B$301</f>
        <v>0</v>
      </c>
      <c r="AD8">
        <f>Data!AI98*Data!$B$301</f>
        <v>0</v>
      </c>
      <c r="AE8">
        <f>Data!AJ98*Data!$B$301</f>
        <v>0</v>
      </c>
      <c r="AF8">
        <f>Data!AK98*Data!$B$301</f>
        <v>0</v>
      </c>
      <c r="AG8">
        <f>Data!AL98*Data!$B$301</f>
        <v>0</v>
      </c>
      <c r="AH8">
        <f>Data!AM98*Data!$B$301</f>
        <v>0</v>
      </c>
      <c r="AI8">
        <f>Data!AN98*Data!$B$301</f>
        <v>0</v>
      </c>
      <c r="AJ8">
        <f>Data!AO98*Data!$B$301</f>
        <v>0</v>
      </c>
      <c r="AK8">
        <f>Data!AP98*Data!$B$301</f>
        <v>0</v>
      </c>
    </row>
    <row r="9" spans="1:37" x14ac:dyDescent="0.3">
      <c r="A9" t="s">
        <v>82</v>
      </c>
      <c r="B9">
        <f>Data!G110*Data!$B$301</f>
        <v>240907871868209.09</v>
      </c>
      <c r="C9">
        <f>Data!H110*Data!$B$301</f>
        <v>241245884729318.88</v>
      </c>
      <c r="D9">
        <f>Data!I110*Data!$B$301</f>
        <v>241583897590428.69</v>
      </c>
      <c r="E9">
        <f>Data!J110*Data!$B$301</f>
        <v>241921910451538.44</v>
      </c>
      <c r="F9">
        <f>Data!K110*Data!$B$301</f>
        <v>242259923312648.25</v>
      </c>
      <c r="G9">
        <f>Data!L110*Data!$B$301</f>
        <v>242597936173758.03</v>
      </c>
      <c r="H9">
        <f>Data!M110*Data!$B$301</f>
        <v>242544861144171.53</v>
      </c>
      <c r="I9">
        <f>Data!N110*Data!$B$301</f>
        <v>242491786114585.03</v>
      </c>
      <c r="J9">
        <f>Data!O110*Data!$B$301</f>
        <v>242438711084998.5</v>
      </c>
      <c r="K9">
        <f>Data!P110*Data!$B$301</f>
        <v>242385636055412</v>
      </c>
      <c r="L9">
        <f>Data!Q110*Data!$B$301</f>
        <v>242332561025825.5</v>
      </c>
      <c r="M9">
        <f>Data!R110*Data!$B$301</f>
        <v>248350059605108.5</v>
      </c>
      <c r="N9">
        <f>Data!S110*Data!$B$301</f>
        <v>254367558184391.53</v>
      </c>
      <c r="O9">
        <f>Data!T110*Data!$B$301</f>
        <v>260385056763674.53</v>
      </c>
      <c r="P9">
        <f>Data!U110*Data!$B$301</f>
        <v>266402555342957.56</v>
      </c>
      <c r="Q9">
        <f>Data!V110*Data!$B$301</f>
        <v>272420053922240.53</v>
      </c>
      <c r="R9">
        <f>Data!W110*Data!$B$301</f>
        <v>276966270658606.56</v>
      </c>
      <c r="S9">
        <f>Data!X110*Data!$B$301</f>
        <v>281512487394972.56</v>
      </c>
      <c r="T9">
        <f>Data!Y110*Data!$B$301</f>
        <v>286058704131338.56</v>
      </c>
      <c r="U9">
        <f>Data!Z110*Data!$B$301</f>
        <v>290604920867704.56</v>
      </c>
      <c r="V9">
        <f>Data!AA110*Data!$B$301</f>
        <v>295151137604070.56</v>
      </c>
      <c r="W9">
        <f>Data!AB110*Data!$B$301</f>
        <v>298192749981305.19</v>
      </c>
      <c r="X9">
        <f>Data!AC110*Data!$B$301</f>
        <v>301234362358539.81</v>
      </c>
      <c r="Y9">
        <f>Data!AD110*Data!$B$301</f>
        <v>304275974735774.44</v>
      </c>
      <c r="Z9">
        <f>Data!AE110*Data!$B$301</f>
        <v>307317587113009.13</v>
      </c>
      <c r="AA9">
        <f>Data!AF110*Data!$B$301</f>
        <v>310359199490243.75</v>
      </c>
      <c r="AB9">
        <f>Data!AG110*Data!$B$301</f>
        <v>314451406209387.44</v>
      </c>
      <c r="AC9">
        <f>Data!AH110*Data!$B$301</f>
        <v>318543612928531.06</v>
      </c>
      <c r="AD9">
        <f>Data!AI110*Data!$B$301</f>
        <v>322635819647674.75</v>
      </c>
      <c r="AE9">
        <f>Data!AJ110*Data!$B$301</f>
        <v>326728026366818.44</v>
      </c>
      <c r="AF9">
        <f>Data!AK110*Data!$B$301</f>
        <v>330820233085962.06</v>
      </c>
      <c r="AG9">
        <f>Data!AL110*Data!$B$301</f>
        <v>336915169118392.56</v>
      </c>
      <c r="AH9">
        <f>Data!AM110*Data!$B$301</f>
        <v>343010105150823.06</v>
      </c>
      <c r="AI9">
        <f>Data!AN110*Data!$B$301</f>
        <v>349105041183253.63</v>
      </c>
      <c r="AJ9">
        <f>Data!AO110*Data!$B$301</f>
        <v>355199977215684.06</v>
      </c>
      <c r="AK9">
        <f>Data!AP110*Data!$B$301</f>
        <v>361294913248114.56</v>
      </c>
    </row>
    <row r="11" spans="1:37" x14ac:dyDescent="0.3">
      <c r="AK11" s="27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2C6C6-1694-4A93-A716-8671F97E4637}">
  <sheetPr>
    <tabColor rgb="FF002060"/>
  </sheetPr>
  <dimension ref="A1:AK9"/>
  <sheetViews>
    <sheetView topLeftCell="P1" workbookViewId="0">
      <selection activeCell="AK11" sqref="AK11"/>
    </sheetView>
  </sheetViews>
  <sheetFormatPr defaultRowHeight="14.4" x14ac:dyDescent="0.3"/>
  <cols>
    <col min="1" max="1" width="32.44140625" customWidth="1"/>
    <col min="2" max="3" width="9.88671875" customWidth="1"/>
    <col min="4" max="4" width="12" bestFit="1" customWidth="1"/>
    <col min="37" max="37" width="12" bestFit="1" customWidth="1"/>
  </cols>
  <sheetData>
    <row r="1" spans="1:37" x14ac:dyDescent="0.3">
      <c r="A1" s="1" t="s">
        <v>81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3">
      <c r="A2" t="s">
        <v>0</v>
      </c>
      <c r="B2">
        <f>Data!G7*Data!$B$301</f>
        <v>19425813026224.754</v>
      </c>
      <c r="C2">
        <f>Data!H7*Data!$B$301</f>
        <v>19706553496168.969</v>
      </c>
      <c r="D2">
        <f>Data!I7*Data!$B$301</f>
        <v>19987293966113.184</v>
      </c>
      <c r="E2">
        <f>Data!J7*Data!$B$301</f>
        <v>20268034436057.398</v>
      </c>
      <c r="F2">
        <f>Data!K7*Data!$B$301</f>
        <v>20548774906001.613</v>
      </c>
      <c r="G2">
        <f>Data!L7*Data!$B$301</f>
        <v>20829515375945.828</v>
      </c>
      <c r="H2">
        <f>Data!M7*Data!$B$301</f>
        <v>21556744220405.844</v>
      </c>
      <c r="I2">
        <f>Data!N7*Data!$B$301</f>
        <v>22283973064865.863</v>
      </c>
      <c r="J2">
        <f>Data!O7*Data!$B$301</f>
        <v>23011201909325.875</v>
      </c>
      <c r="K2">
        <f>Data!P7*Data!$B$301</f>
        <v>23738430753785.895</v>
      </c>
      <c r="L2">
        <f>Data!Q7*Data!$B$301</f>
        <v>24465659598245.91</v>
      </c>
      <c r="M2">
        <f>Data!R7*Data!$B$301</f>
        <v>25642958552864.48</v>
      </c>
      <c r="N2">
        <f>Data!S7*Data!$B$301</f>
        <v>26820257507483.055</v>
      </c>
      <c r="O2">
        <f>Data!T7*Data!$B$301</f>
        <v>27997556462101.621</v>
      </c>
      <c r="P2">
        <f>Data!U7*Data!$B$301</f>
        <v>29174855416720.191</v>
      </c>
      <c r="Q2">
        <f>Data!V7*Data!$B$301</f>
        <v>30352154371338.762</v>
      </c>
      <c r="R2">
        <f>Data!W7*Data!$B$301</f>
        <v>31085175096847.227</v>
      </c>
      <c r="S2">
        <f>Data!X7*Data!$B$301</f>
        <v>31818195822355.688</v>
      </c>
      <c r="T2">
        <f>Data!Y7*Data!$B$301</f>
        <v>32551216547864.148</v>
      </c>
      <c r="U2">
        <f>Data!Z7*Data!$B$301</f>
        <v>33284237273372.609</v>
      </c>
      <c r="V2">
        <f>Data!AA7*Data!$B$301</f>
        <v>34017257998881.074</v>
      </c>
      <c r="W2">
        <f>Data!AB7*Data!$B$301</f>
        <v>34163862143982.766</v>
      </c>
      <c r="X2">
        <f>Data!AC7*Data!$B$301</f>
        <v>34310466289084.457</v>
      </c>
      <c r="Y2">
        <f>Data!AD7*Data!$B$301</f>
        <v>34457070434186.152</v>
      </c>
      <c r="Z2">
        <f>Data!AE7*Data!$B$301</f>
        <v>34603674579287.844</v>
      </c>
      <c r="AA2">
        <f>Data!AF7*Data!$B$301</f>
        <v>34750278724389.539</v>
      </c>
      <c r="AB2">
        <f>Data!AG7*Data!$B$301</f>
        <v>35483299449898</v>
      </c>
      <c r="AC2">
        <f>Data!AH7*Data!$B$301</f>
        <v>36216320175406.461</v>
      </c>
      <c r="AD2">
        <f>Data!AI7*Data!$B$301</f>
        <v>36949340900914.93</v>
      </c>
      <c r="AE2">
        <f>Data!AJ7*Data!$B$301</f>
        <v>37682361626423.391</v>
      </c>
      <c r="AF2">
        <f>Data!AK7*Data!$B$301</f>
        <v>38415382351931.852</v>
      </c>
      <c r="AG2">
        <f>Data!AL7*Data!$B$301</f>
        <v>39328198406193.375</v>
      </c>
      <c r="AH2">
        <f>Data!AM7*Data!$B$301</f>
        <v>40241014460454.891</v>
      </c>
      <c r="AI2">
        <f>Data!AN7*Data!$B$301</f>
        <v>41153830514716.414</v>
      </c>
      <c r="AJ2">
        <f>Data!AO7*Data!$B$301</f>
        <v>42066646568977.93</v>
      </c>
      <c r="AK2">
        <f>Data!AP7*Data!$B$301</f>
        <v>42979462623239.453</v>
      </c>
    </row>
    <row r="3" spans="1:37" x14ac:dyDescent="0.3">
      <c r="A3" t="s">
        <v>1</v>
      </c>
      <c r="B3">
        <f>Data!G24*Data!$B$301</f>
        <v>0</v>
      </c>
      <c r="C3">
        <f>Data!H24*Data!$B$301</f>
        <v>0</v>
      </c>
      <c r="D3">
        <f>Data!I24*Data!$B$301</f>
        <v>0</v>
      </c>
      <c r="E3">
        <f>Data!J24*Data!$B$301</f>
        <v>0</v>
      </c>
      <c r="F3">
        <f>Data!K24*Data!$B$301</f>
        <v>0</v>
      </c>
      <c r="G3">
        <f>Data!L24*Data!$B$301</f>
        <v>0</v>
      </c>
      <c r="H3">
        <f>Data!M24*Data!$B$301</f>
        <v>0</v>
      </c>
      <c r="I3">
        <f>Data!N24*Data!$B$301</f>
        <v>0</v>
      </c>
      <c r="J3">
        <f>Data!O24*Data!$B$301</f>
        <v>0</v>
      </c>
      <c r="K3">
        <f>Data!P24*Data!$B$301</f>
        <v>0</v>
      </c>
      <c r="L3">
        <f>Data!Q24*Data!$B$301</f>
        <v>0</v>
      </c>
      <c r="M3">
        <f>Data!R24*Data!$B$301</f>
        <v>0</v>
      </c>
      <c r="N3">
        <f>Data!S24*Data!$B$301</f>
        <v>0</v>
      </c>
      <c r="O3">
        <f>Data!T24*Data!$B$301</f>
        <v>0</v>
      </c>
      <c r="P3">
        <f>Data!U24*Data!$B$301</f>
        <v>0</v>
      </c>
      <c r="Q3">
        <f>Data!V24*Data!$B$301</f>
        <v>0</v>
      </c>
      <c r="R3">
        <f>Data!W24*Data!$B$301</f>
        <v>0</v>
      </c>
      <c r="S3">
        <f>Data!X24*Data!$B$301</f>
        <v>0</v>
      </c>
      <c r="T3">
        <f>Data!Y24*Data!$B$301</f>
        <v>0</v>
      </c>
      <c r="U3">
        <f>Data!Z24*Data!$B$301</f>
        <v>0</v>
      </c>
      <c r="V3">
        <f>Data!AA24*Data!$B$301</f>
        <v>0</v>
      </c>
      <c r="W3">
        <f>Data!AB24*Data!$B$301</f>
        <v>0</v>
      </c>
      <c r="X3">
        <f>Data!AC24*Data!$B$301</f>
        <v>0</v>
      </c>
      <c r="Y3">
        <f>Data!AD24*Data!$B$301</f>
        <v>0</v>
      </c>
      <c r="Z3">
        <f>Data!AE24*Data!$B$301</f>
        <v>0</v>
      </c>
      <c r="AA3">
        <f>Data!AF24*Data!$B$301</f>
        <v>0</v>
      </c>
      <c r="AB3">
        <f>Data!AG24*Data!$B$301</f>
        <v>0</v>
      </c>
      <c r="AC3">
        <f>Data!AH24*Data!$B$301</f>
        <v>0</v>
      </c>
      <c r="AD3">
        <f>Data!AI24*Data!$B$301</f>
        <v>0</v>
      </c>
      <c r="AE3">
        <f>Data!AJ24*Data!$B$301</f>
        <v>0</v>
      </c>
      <c r="AF3">
        <f>Data!AK24*Data!$B$301</f>
        <v>0</v>
      </c>
      <c r="AG3">
        <f>Data!AL24*Data!$B$301</f>
        <v>0</v>
      </c>
      <c r="AH3">
        <f>Data!AM24*Data!$B$301</f>
        <v>0</v>
      </c>
      <c r="AI3">
        <f>Data!AN24*Data!$B$301</f>
        <v>0</v>
      </c>
      <c r="AJ3">
        <f>Data!AO24*Data!$B$301</f>
        <v>0</v>
      </c>
      <c r="AK3">
        <f>Data!AP24*Data!$B$301</f>
        <v>0</v>
      </c>
    </row>
    <row r="4" spans="1:37" x14ac:dyDescent="0.3">
      <c r="A4" t="s">
        <v>2</v>
      </c>
      <c r="B4">
        <f>Data!G36*Data!$B$301</f>
        <v>124452261182743.47</v>
      </c>
      <c r="C4">
        <f>Data!H36*Data!$B$301</f>
        <v>128159349813718.55</v>
      </c>
      <c r="D4">
        <f>Data!I36*Data!$B$301</f>
        <v>131866438444693.61</v>
      </c>
      <c r="E4">
        <f>Data!J36*Data!$B$301</f>
        <v>135573527075668.67</v>
      </c>
      <c r="F4">
        <f>Data!K36*Data!$B$301</f>
        <v>139280615706643.73</v>
      </c>
      <c r="G4">
        <f>Data!L36*Data!$B$301</f>
        <v>142987704337618.81</v>
      </c>
      <c r="H4">
        <f>Data!M36*Data!$B$301</f>
        <v>146341736908501.44</v>
      </c>
      <c r="I4">
        <f>Data!N36*Data!$B$301</f>
        <v>149695769479384.06</v>
      </c>
      <c r="J4">
        <f>Data!O36*Data!$B$301</f>
        <v>153049802050266.66</v>
      </c>
      <c r="K4">
        <f>Data!P36*Data!$B$301</f>
        <v>156403834621149.28</v>
      </c>
      <c r="L4">
        <f>Data!Q36*Data!$B$301</f>
        <v>159757867192031.91</v>
      </c>
      <c r="M4">
        <f>Data!R36*Data!$B$301</f>
        <v>163111899762914.5</v>
      </c>
      <c r="N4">
        <f>Data!S36*Data!$B$301</f>
        <v>166465932333797.13</v>
      </c>
      <c r="O4">
        <f>Data!T36*Data!$B$301</f>
        <v>169819964904679.72</v>
      </c>
      <c r="P4">
        <f>Data!U36*Data!$B$301</f>
        <v>173173997475562.34</v>
      </c>
      <c r="Q4">
        <f>Data!V36*Data!$B$301</f>
        <v>176528030046444.97</v>
      </c>
      <c r="R4">
        <f>Data!W36*Data!$B$301</f>
        <v>179882062617327.63</v>
      </c>
      <c r="S4">
        <f>Data!X36*Data!$B$301</f>
        <v>183236095188210.28</v>
      </c>
      <c r="T4">
        <f>Data!Y36*Data!$B$301</f>
        <v>186590127759092.91</v>
      </c>
      <c r="U4">
        <f>Data!Z36*Data!$B$301</f>
        <v>189944160329975.56</v>
      </c>
      <c r="V4">
        <f>Data!AA36*Data!$B$301</f>
        <v>193298192900858.22</v>
      </c>
      <c r="W4">
        <f>Data!AB36*Data!$B$301</f>
        <v>196652225471740.84</v>
      </c>
      <c r="X4">
        <f>Data!AC36*Data!$B$301</f>
        <v>200006258042623.47</v>
      </c>
      <c r="Y4">
        <f>Data!AD36*Data!$B$301</f>
        <v>203360290613506.03</v>
      </c>
      <c r="Z4">
        <f>Data!AE36*Data!$B$301</f>
        <v>206714323184388.66</v>
      </c>
      <c r="AA4">
        <f>Data!AF36*Data!$B$301</f>
        <v>210068355755271.28</v>
      </c>
      <c r="AB4">
        <f>Data!AG36*Data!$B$301</f>
        <v>213422388326153.91</v>
      </c>
      <c r="AC4">
        <f>Data!AH36*Data!$B$301</f>
        <v>216776420897036.53</v>
      </c>
      <c r="AD4">
        <f>Data!AI36*Data!$B$301</f>
        <v>220130453467919.13</v>
      </c>
      <c r="AE4">
        <f>Data!AJ36*Data!$B$301</f>
        <v>223484486038801.75</v>
      </c>
      <c r="AF4">
        <f>Data!AK36*Data!$B$301</f>
        <v>226838518609684.38</v>
      </c>
      <c r="AG4">
        <f>Data!AL36*Data!$B$301</f>
        <v>230192551180567</v>
      </c>
      <c r="AH4">
        <f>Data!AM36*Data!$B$301</f>
        <v>233546583751449.63</v>
      </c>
      <c r="AI4">
        <f>Data!AN36*Data!$B$301</f>
        <v>236900616322332.28</v>
      </c>
      <c r="AJ4">
        <f>Data!AO36*Data!$B$301</f>
        <v>240254648893214.91</v>
      </c>
      <c r="AK4">
        <f>Data!AP36*Data!$B$301</f>
        <v>243608681464097.5</v>
      </c>
    </row>
    <row r="5" spans="1:37" x14ac:dyDescent="0.3">
      <c r="A5" t="s">
        <v>3</v>
      </c>
      <c r="B5">
        <f>Data!G48*Data!$B$301</f>
        <v>311026951054795.44</v>
      </c>
      <c r="C5">
        <f>Data!H48*Data!$B$301</f>
        <v>330402400464766.5</v>
      </c>
      <c r="D5">
        <f>Data!I48*Data!$B$301</f>
        <v>349777849874737.56</v>
      </c>
      <c r="E5">
        <f>Data!J48*Data!$B$301</f>
        <v>369153299284708.56</v>
      </c>
      <c r="F5">
        <f>Data!K48*Data!$B$301</f>
        <v>388528748694679.69</v>
      </c>
      <c r="G5">
        <f>Data!L48*Data!$B$301</f>
        <v>407904198104650.69</v>
      </c>
      <c r="H5">
        <f>Data!M48*Data!$B$301</f>
        <v>422180845038313.31</v>
      </c>
      <c r="I5">
        <f>Data!N48*Data!$B$301</f>
        <v>436457491971975.88</v>
      </c>
      <c r="J5">
        <f>Data!O48*Data!$B$301</f>
        <v>450734138905638.56</v>
      </c>
      <c r="K5">
        <f>Data!P48*Data!$B$301</f>
        <v>465010785839301.19</v>
      </c>
      <c r="L5">
        <f>Data!Q48*Data!$B$301</f>
        <v>479287432772963.75</v>
      </c>
      <c r="M5">
        <f>Data!R48*Data!$B$301</f>
        <v>489485037725580.06</v>
      </c>
      <c r="N5">
        <f>Data!S48*Data!$B$301</f>
        <v>499682642678196.31</v>
      </c>
      <c r="O5">
        <f>Data!T48*Data!$B$301</f>
        <v>509880247630812.63</v>
      </c>
      <c r="P5">
        <f>Data!U48*Data!$B$301</f>
        <v>520077852583428.88</v>
      </c>
      <c r="Q5">
        <f>Data!V48*Data!$B$301</f>
        <v>530275457536045.19</v>
      </c>
      <c r="R5">
        <f>Data!W48*Data!$B$301</f>
        <v>539963182241030.75</v>
      </c>
      <c r="S5">
        <f>Data!X48*Data!$B$301</f>
        <v>549650906946016.38</v>
      </c>
      <c r="T5">
        <f>Data!Y48*Data!$B$301</f>
        <v>559338631651001.94</v>
      </c>
      <c r="U5">
        <f>Data!Z48*Data!$B$301</f>
        <v>569026356355987.5</v>
      </c>
      <c r="V5">
        <f>Data!AA48*Data!$B$301</f>
        <v>578714081060973.13</v>
      </c>
      <c r="W5">
        <f>Data!AB48*Data!$B$301</f>
        <v>577694320565711.38</v>
      </c>
      <c r="X5">
        <f>Data!AC48*Data!$B$301</f>
        <v>576674560070449.75</v>
      </c>
      <c r="Y5">
        <f>Data!AD48*Data!$B$301</f>
        <v>575654799575188</v>
      </c>
      <c r="Z5">
        <f>Data!AE48*Data!$B$301</f>
        <v>574635039079926.38</v>
      </c>
      <c r="AA5">
        <f>Data!AF48*Data!$B$301</f>
        <v>573615278584664.63</v>
      </c>
      <c r="AB5">
        <f>Data!AG48*Data!$B$301</f>
        <v>580243721803865.25</v>
      </c>
      <c r="AC5">
        <f>Data!AH48*Data!$B$301</f>
        <v>586872165023065.88</v>
      </c>
      <c r="AD5">
        <f>Data!AI48*Data!$B$301</f>
        <v>593500608242266.38</v>
      </c>
      <c r="AE5">
        <f>Data!AJ48*Data!$B$301</f>
        <v>600129051461467</v>
      </c>
      <c r="AF5">
        <f>Data!AK48*Data!$B$301</f>
        <v>606757494680667.5</v>
      </c>
      <c r="AG5">
        <f>Data!AL48*Data!$B$301</f>
        <v>617464979880914.63</v>
      </c>
      <c r="AH5">
        <f>Data!AM48*Data!$B$301</f>
        <v>628172465081161.75</v>
      </c>
      <c r="AI5">
        <f>Data!AN48*Data!$B$301</f>
        <v>638879950281408.88</v>
      </c>
      <c r="AJ5">
        <f>Data!AO48*Data!$B$301</f>
        <v>649587435481655.88</v>
      </c>
      <c r="AK5">
        <f>Data!AP48*Data!$B$301</f>
        <v>660294920681903</v>
      </c>
    </row>
    <row r="6" spans="1:37" x14ac:dyDescent="0.3">
      <c r="A6" t="s">
        <v>4</v>
      </c>
      <c r="B6">
        <f>Data!G266*Data!$B$301</f>
        <v>515483913739.37982</v>
      </c>
      <c r="C6">
        <f>Data!H266*Data!$B$301</f>
        <v>1348188697472.2224</v>
      </c>
      <c r="D6">
        <f>Data!I266*Data!$B$301</f>
        <v>2180893481205.0652</v>
      </c>
      <c r="E6">
        <f>Data!J266*Data!$B$301</f>
        <v>3013598264937.9077</v>
      </c>
      <c r="F6">
        <f>Data!K266*Data!$B$301</f>
        <v>3846303048670.751</v>
      </c>
      <c r="G6">
        <f>Data!L266*Data!$B$301</f>
        <v>4679007832403.5938</v>
      </c>
      <c r="H6">
        <f>Data!M266*Data!$B$301</f>
        <v>4694868875903.2666</v>
      </c>
      <c r="I6">
        <f>Data!N266*Data!$B$301</f>
        <v>4710729919402.9404</v>
      </c>
      <c r="J6">
        <f>Data!O266*Data!$B$301</f>
        <v>4726590962902.6133</v>
      </c>
      <c r="K6">
        <f>Data!P266*Data!$B$301</f>
        <v>4742452006402.2861</v>
      </c>
      <c r="L6">
        <f>Data!Q266*Data!$B$301</f>
        <v>4758313049901.96</v>
      </c>
      <c r="M6">
        <f>Data!R266*Data!$B$301</f>
        <v>4758313049901.96</v>
      </c>
      <c r="N6">
        <f>Data!S266*Data!$B$301</f>
        <v>4758313049901.96</v>
      </c>
      <c r="O6">
        <f>Data!T266*Data!$B$301</f>
        <v>4758313049901.96</v>
      </c>
      <c r="P6">
        <f>Data!U266*Data!$B$301</f>
        <v>4758313049901.96</v>
      </c>
      <c r="Q6">
        <f>Data!V266*Data!$B$301</f>
        <v>4758313049901.96</v>
      </c>
      <c r="R6">
        <f>Data!W266*Data!$B$301</f>
        <v>4885201397899.3457</v>
      </c>
      <c r="S6">
        <f>Data!X266*Data!$B$301</f>
        <v>5012089745896.7314</v>
      </c>
      <c r="T6">
        <f>Data!Y266*Data!$B$301</f>
        <v>5138978093894.1162</v>
      </c>
      <c r="U6">
        <f>Data!Z266*Data!$B$301</f>
        <v>5265866441891.5029</v>
      </c>
      <c r="V6">
        <f>Data!AA266*Data!$B$301</f>
        <v>5392754789888.8877</v>
      </c>
      <c r="W6">
        <f>Data!AB266*Data!$B$301</f>
        <v>5479990529137.0898</v>
      </c>
      <c r="X6">
        <f>Data!AC266*Data!$B$301</f>
        <v>5567226268385.293</v>
      </c>
      <c r="Y6">
        <f>Data!AD266*Data!$B$301</f>
        <v>5654462007633.4951</v>
      </c>
      <c r="Z6">
        <f>Data!AE266*Data!$B$301</f>
        <v>5741697746881.6982</v>
      </c>
      <c r="AA6">
        <f>Data!AF266*Data!$B$301</f>
        <v>5828933486129.9004</v>
      </c>
      <c r="AB6">
        <f>Data!AG266*Data!$B$301</f>
        <v>5924099747127.9404</v>
      </c>
      <c r="AC6">
        <f>Data!AH266*Data!$B$301</f>
        <v>6019266008125.9795</v>
      </c>
      <c r="AD6">
        <f>Data!AI266*Data!$B$301</f>
        <v>6114432269124.0176</v>
      </c>
      <c r="AE6">
        <f>Data!AJ266*Data!$B$301</f>
        <v>6209598530122.0576</v>
      </c>
      <c r="AF6">
        <f>Data!AK266*Data!$B$301</f>
        <v>6304764791120.0967</v>
      </c>
      <c r="AG6">
        <f>Data!AL266*Data!$B$301</f>
        <v>6407861573867.9727</v>
      </c>
      <c r="AH6">
        <f>Data!AM266*Data!$B$301</f>
        <v>6510958356615.8477</v>
      </c>
      <c r="AI6">
        <f>Data!AN266*Data!$B$301</f>
        <v>6614055139363.7246</v>
      </c>
      <c r="AJ6">
        <f>Data!AO266*Data!$B$301</f>
        <v>6717151922111.6006</v>
      </c>
      <c r="AK6">
        <f>Data!AP266*Data!$B$301</f>
        <v>6820248704859.4756</v>
      </c>
    </row>
    <row r="7" spans="1:37" x14ac:dyDescent="0.3">
      <c r="A7" t="s">
        <v>5</v>
      </c>
      <c r="B7">
        <f>(Data!G75+Data!G86)*Data!$B$301</f>
        <v>0</v>
      </c>
      <c r="C7">
        <f>(Data!H75+Data!H86)*Data!$B$301</f>
        <v>0</v>
      </c>
      <c r="D7">
        <f>(Data!I75+Data!I86)*Data!$B$301</f>
        <v>0</v>
      </c>
      <c r="E7">
        <f>(Data!J75+Data!J86)*Data!$B$301</f>
        <v>0</v>
      </c>
      <c r="F7">
        <f>(Data!K75+Data!K86)*Data!$B$301</f>
        <v>0</v>
      </c>
      <c r="G7">
        <f>(Data!L75+Data!L86)*Data!$B$301</f>
        <v>0</v>
      </c>
      <c r="H7">
        <f>(Data!M75+Data!M86)*Data!$B$301</f>
        <v>0</v>
      </c>
      <c r="I7">
        <f>(Data!N75+Data!N86)*Data!$B$301</f>
        <v>0</v>
      </c>
      <c r="J7">
        <f>(Data!O75+Data!O86)*Data!$B$301</f>
        <v>0</v>
      </c>
      <c r="K7">
        <f>(Data!P75+Data!P86)*Data!$B$301</f>
        <v>0</v>
      </c>
      <c r="L7">
        <f>(Data!Q75+Data!Q86)*Data!$B$301</f>
        <v>0</v>
      </c>
      <c r="M7">
        <f>(Data!R75+Data!R86)*Data!$B$301</f>
        <v>0</v>
      </c>
      <c r="N7">
        <f>(Data!S75+Data!S86)*Data!$B$301</f>
        <v>0</v>
      </c>
      <c r="O7">
        <f>(Data!T75+Data!T86)*Data!$B$301</f>
        <v>0</v>
      </c>
      <c r="P7">
        <f>(Data!U75+Data!U86)*Data!$B$301</f>
        <v>0</v>
      </c>
      <c r="Q7">
        <f>(Data!V75+Data!V86)*Data!$B$301</f>
        <v>0</v>
      </c>
      <c r="R7">
        <f>(Data!W75+Data!W86)*Data!$B$301</f>
        <v>0</v>
      </c>
      <c r="S7">
        <f>(Data!X75+Data!X86)*Data!$B$301</f>
        <v>0</v>
      </c>
      <c r="T7">
        <f>(Data!Y75+Data!Y86)*Data!$B$301</f>
        <v>0</v>
      </c>
      <c r="U7">
        <f>(Data!Z75+Data!Z86)*Data!$B$301</f>
        <v>0</v>
      </c>
      <c r="V7">
        <f>(Data!AA75+Data!AA86)*Data!$B$301</f>
        <v>0</v>
      </c>
      <c r="W7">
        <f>(Data!AB75+Data!AB86)*Data!$B$301</f>
        <v>0</v>
      </c>
      <c r="X7">
        <f>(Data!AC75+Data!AC86)*Data!$B$301</f>
        <v>0</v>
      </c>
      <c r="Y7">
        <f>(Data!AD75+Data!AD86)*Data!$B$301</f>
        <v>0</v>
      </c>
      <c r="Z7">
        <f>(Data!AE75+Data!AE86)*Data!$B$301</f>
        <v>0</v>
      </c>
      <c r="AA7">
        <f>(Data!AF75+Data!AF86)*Data!$B$301</f>
        <v>0</v>
      </c>
      <c r="AB7">
        <f>(Data!AG75+Data!AG86)*Data!$B$301</f>
        <v>0</v>
      </c>
      <c r="AC7">
        <f>(Data!AH75+Data!AH86)*Data!$B$301</f>
        <v>0</v>
      </c>
      <c r="AD7">
        <f>(Data!AI75+Data!AI86)*Data!$B$301</f>
        <v>0</v>
      </c>
      <c r="AE7">
        <f>(Data!AJ75+Data!AJ86)*Data!$B$301</f>
        <v>0</v>
      </c>
      <c r="AF7">
        <f>(Data!AK75+Data!AK86)*Data!$B$301</f>
        <v>0</v>
      </c>
      <c r="AG7">
        <f>(Data!AL75+Data!AL86)*Data!$B$301</f>
        <v>0</v>
      </c>
      <c r="AH7">
        <f>(Data!AM75+Data!AM86)*Data!$B$301</f>
        <v>0</v>
      </c>
      <c r="AI7">
        <f>(Data!AN75+Data!AN86)*Data!$B$301</f>
        <v>0</v>
      </c>
      <c r="AJ7">
        <f>(Data!AO75+Data!AO86)*Data!$B$301</f>
        <v>0</v>
      </c>
      <c r="AK7">
        <f>(Data!AP75+Data!AP86)*Data!$B$301</f>
        <v>0</v>
      </c>
    </row>
    <row r="8" spans="1:37" x14ac:dyDescent="0.3">
      <c r="A8" t="s">
        <v>6</v>
      </c>
      <c r="B8">
        <f>Data!G99*Data!$B$301</f>
        <v>133808169000718.78</v>
      </c>
      <c r="C8">
        <f>Data!H99*Data!$B$301</f>
        <v>137317485373770.67</v>
      </c>
      <c r="D8">
        <f>Data!I99*Data!$B$301</f>
        <v>140826801746822.56</v>
      </c>
      <c r="E8">
        <f>Data!J99*Data!$B$301</f>
        <v>144336118119874.44</v>
      </c>
      <c r="F8">
        <f>Data!K99*Data!$B$301</f>
        <v>147845434492926.34</v>
      </c>
      <c r="G8">
        <f>Data!L99*Data!$B$301</f>
        <v>151354750865978.25</v>
      </c>
      <c r="H8">
        <f>Data!M99*Data!$B$301</f>
        <v>154864067239030.13</v>
      </c>
      <c r="I8">
        <f>Data!N99*Data!$B$301</f>
        <v>158373383612082.03</v>
      </c>
      <c r="J8">
        <f>Data!O99*Data!$B$301</f>
        <v>161882699985133.94</v>
      </c>
      <c r="K8">
        <f>Data!P99*Data!$B$301</f>
        <v>165392016358185.84</v>
      </c>
      <c r="L8">
        <f>Data!Q99*Data!$B$301</f>
        <v>168901332731237.75</v>
      </c>
      <c r="M8">
        <f>Data!R99*Data!$B$301</f>
        <v>172410649104289.66</v>
      </c>
      <c r="N8">
        <f>Data!S99*Data!$B$301</f>
        <v>175919965477341.53</v>
      </c>
      <c r="O8">
        <f>Data!T99*Data!$B$301</f>
        <v>179429281850393.41</v>
      </c>
      <c r="P8">
        <f>Data!U99*Data!$B$301</f>
        <v>182938598223445.28</v>
      </c>
      <c r="Q8">
        <f>Data!V99*Data!$B$301</f>
        <v>186447914596497.19</v>
      </c>
      <c r="R8">
        <f>Data!W99*Data!$B$301</f>
        <v>189957230969549.06</v>
      </c>
      <c r="S8">
        <f>Data!X99*Data!$B$301</f>
        <v>193466547342600.97</v>
      </c>
      <c r="T8">
        <f>Data!Y99*Data!$B$301</f>
        <v>196975863715652.84</v>
      </c>
      <c r="U8">
        <f>Data!Z99*Data!$B$301</f>
        <v>200485180088704.72</v>
      </c>
      <c r="V8">
        <f>Data!AA99*Data!$B$301</f>
        <v>203994496461756.63</v>
      </c>
      <c r="W8">
        <f>Data!AB99*Data!$B$301</f>
        <v>207503812834808.5</v>
      </c>
      <c r="X8">
        <f>Data!AC99*Data!$B$301</f>
        <v>211013129207860.41</v>
      </c>
      <c r="Y8">
        <f>Data!AD99*Data!$B$301</f>
        <v>214522445580912.31</v>
      </c>
      <c r="Z8">
        <f>Data!AE99*Data!$B$301</f>
        <v>218031761953964.19</v>
      </c>
      <c r="AA8">
        <f>Data!AF99*Data!$B$301</f>
        <v>221541078327016.09</v>
      </c>
      <c r="AB8">
        <f>Data!AG99*Data!$B$301</f>
        <v>225050394700068</v>
      </c>
      <c r="AC8">
        <f>Data!AH99*Data!$B$301</f>
        <v>228559711073119.88</v>
      </c>
      <c r="AD8">
        <f>Data!AI99*Data!$B$301</f>
        <v>232069027446171.81</v>
      </c>
      <c r="AE8">
        <f>Data!AJ99*Data!$B$301</f>
        <v>235578343819223.72</v>
      </c>
      <c r="AF8">
        <f>Data!AK99*Data!$B$301</f>
        <v>239087660192275.59</v>
      </c>
      <c r="AG8">
        <f>Data!AL99*Data!$B$301</f>
        <v>242596976565327.5</v>
      </c>
      <c r="AH8">
        <f>Data!AM99*Data!$B$301</f>
        <v>246106292938379.38</v>
      </c>
      <c r="AI8">
        <f>Data!AN99*Data!$B$301</f>
        <v>249615609311431.25</v>
      </c>
      <c r="AJ8">
        <f>Data!AO99*Data!$B$301</f>
        <v>253124925684483.16</v>
      </c>
      <c r="AK8">
        <f>Data!AP99*Data!$B$301</f>
        <v>256634242057535.03</v>
      </c>
    </row>
    <row r="9" spans="1:37" x14ac:dyDescent="0.3">
      <c r="A9" t="s">
        <v>82</v>
      </c>
      <c r="B9">
        <f>Data!G111*Data!$B$301</f>
        <v>747892206520858.25</v>
      </c>
      <c r="C9">
        <f>Data!H111*Data!$B$301</f>
        <v>772395936081599.88</v>
      </c>
      <c r="D9">
        <f>Data!I111*Data!$B$301</f>
        <v>796899665642341.25</v>
      </c>
      <c r="E9">
        <f>Data!J111*Data!$B$301</f>
        <v>821403395203082.88</v>
      </c>
      <c r="F9">
        <f>Data!K111*Data!$B$301</f>
        <v>845907124763824.25</v>
      </c>
      <c r="G9">
        <f>Data!L111*Data!$B$301</f>
        <v>870410854324565.75</v>
      </c>
      <c r="H9">
        <f>Data!M111*Data!$B$301</f>
        <v>886269978144946.25</v>
      </c>
      <c r="I9">
        <f>Data!N111*Data!$B$301</f>
        <v>902129101965326.75</v>
      </c>
      <c r="J9">
        <f>Data!O111*Data!$B$301</f>
        <v>917988225785707.13</v>
      </c>
      <c r="K9">
        <f>Data!P111*Data!$B$301</f>
        <v>933847349606087.63</v>
      </c>
      <c r="L9">
        <f>Data!Q111*Data!$B$301</f>
        <v>949706473426468.13</v>
      </c>
      <c r="M9">
        <f>Data!R111*Data!$B$301</f>
        <v>965330274261942</v>
      </c>
      <c r="N9">
        <f>Data!S111*Data!$B$301</f>
        <v>980954075097415.75</v>
      </c>
      <c r="O9">
        <f>Data!T111*Data!$B$301</f>
        <v>996577875932889.63</v>
      </c>
      <c r="P9">
        <f>Data!U111*Data!$B$301</f>
        <v>1012201676768363.4</v>
      </c>
      <c r="Q9">
        <f>Data!V111*Data!$B$301</f>
        <v>1027825477603837.3</v>
      </c>
      <c r="R9">
        <f>Data!W111*Data!$B$301</f>
        <v>1045002801167897.6</v>
      </c>
      <c r="S9">
        <f>Data!X111*Data!$B$301</f>
        <v>1062180124731958</v>
      </c>
      <c r="T9">
        <f>Data!Y111*Data!$B$301</f>
        <v>1079357448296018.4</v>
      </c>
      <c r="U9">
        <f>Data!Z111*Data!$B$301</f>
        <v>1096534771860078.8</v>
      </c>
      <c r="V9">
        <f>Data!AA111*Data!$B$301</f>
        <v>1113712095424139.1</v>
      </c>
      <c r="W9">
        <f>Data!AB111*Data!$B$301</f>
        <v>1130226852347108</v>
      </c>
      <c r="X9">
        <f>Data!AC111*Data!$B$301</f>
        <v>1146741609270076.8</v>
      </c>
      <c r="Y9">
        <f>Data!AD111*Data!$B$301</f>
        <v>1163256366193045.3</v>
      </c>
      <c r="Z9">
        <f>Data!AE111*Data!$B$301</f>
        <v>1179771123116014.3</v>
      </c>
      <c r="AA9">
        <f>Data!AF111*Data!$B$301</f>
        <v>1196285880038983</v>
      </c>
      <c r="AB9">
        <f>Data!AG111*Data!$B$301</f>
        <v>1215146032422525</v>
      </c>
      <c r="AC9">
        <f>Data!AH111*Data!$B$301</f>
        <v>1234006184806066.8</v>
      </c>
      <c r="AD9">
        <f>Data!AI111*Data!$B$301</f>
        <v>1252866337189608.8</v>
      </c>
      <c r="AE9">
        <f>Data!AJ111*Data!$B$301</f>
        <v>1271726489573150.8</v>
      </c>
      <c r="AF9">
        <f>Data!AK111*Data!$B$301</f>
        <v>1290586641956692.8</v>
      </c>
      <c r="AG9">
        <f>Data!AL111*Data!$B$301</f>
        <v>1306656819556490.8</v>
      </c>
      <c r="AH9">
        <f>Data!AM111*Data!$B$301</f>
        <v>1322726997156288.8</v>
      </c>
      <c r="AI9">
        <f>Data!AN111*Data!$B$301</f>
        <v>1338797174756086.8</v>
      </c>
      <c r="AJ9">
        <f>Data!AO111*Data!$B$301</f>
        <v>1354867352355885</v>
      </c>
      <c r="AK9">
        <f>Data!AP111*Data!$B$301</f>
        <v>1370937529955682.8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1C660-4233-4029-AFF3-00271F0A92DF}">
  <sheetPr>
    <tabColor rgb="FF002060"/>
  </sheetPr>
  <dimension ref="A1:AK9"/>
  <sheetViews>
    <sheetView topLeftCell="AC1" workbookViewId="0">
      <selection activeCell="AK11" sqref="AK11"/>
    </sheetView>
  </sheetViews>
  <sheetFormatPr defaultRowHeight="14.4" x14ac:dyDescent="0.3"/>
  <cols>
    <col min="1" max="1" width="32" customWidth="1"/>
    <col min="2" max="3" width="9.5546875" customWidth="1"/>
    <col min="4" max="4" width="12" bestFit="1" customWidth="1"/>
    <col min="37" max="37" width="12" bestFit="1" customWidth="1"/>
  </cols>
  <sheetData>
    <row r="1" spans="1:37" x14ac:dyDescent="0.3">
      <c r="A1" s="1" t="s">
        <v>81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3">
      <c r="A2" t="s">
        <v>0</v>
      </c>
      <c r="B2">
        <f>Data!G10*Data!$B$301</f>
        <v>105162683663708.25</v>
      </c>
      <c r="C2">
        <f>Data!H10*Data!$B$301</f>
        <v>106318160682659.44</v>
      </c>
      <c r="D2">
        <f>Data!I10*Data!$B$301</f>
        <v>107473637701610.63</v>
      </c>
      <c r="E2">
        <f>Data!J10*Data!$B$301</f>
        <v>108629114720561.81</v>
      </c>
      <c r="F2">
        <f>Data!K10*Data!$B$301</f>
        <v>109784591739513</v>
      </c>
      <c r="G2">
        <f>Data!L10*Data!$B$301</f>
        <v>110940068758464.19</v>
      </c>
      <c r="H2">
        <f>Data!M10*Data!$B$301</f>
        <v>112239088221087.41</v>
      </c>
      <c r="I2">
        <f>Data!N10*Data!$B$301</f>
        <v>113538107683710.66</v>
      </c>
      <c r="J2">
        <f>Data!O10*Data!$B$301</f>
        <v>114837127146333.88</v>
      </c>
      <c r="K2">
        <f>Data!P10*Data!$B$301</f>
        <v>116136146608957.13</v>
      </c>
      <c r="L2">
        <f>Data!Q10*Data!$B$301</f>
        <v>117435166071580.34</v>
      </c>
      <c r="M2">
        <f>Data!R10*Data!$B$301</f>
        <v>118045816246317.77</v>
      </c>
      <c r="N2">
        <f>Data!S10*Data!$B$301</f>
        <v>118656466421055.19</v>
      </c>
      <c r="O2">
        <f>Data!T10*Data!$B$301</f>
        <v>119267116595792.61</v>
      </c>
      <c r="P2">
        <f>Data!U10*Data!$B$301</f>
        <v>119877766770530.03</v>
      </c>
      <c r="Q2">
        <f>Data!V10*Data!$B$301</f>
        <v>120488416945267.45</v>
      </c>
      <c r="R2">
        <f>Data!W10*Data!$B$301</f>
        <v>120490796101792.41</v>
      </c>
      <c r="S2">
        <f>Data!X10*Data!$B$301</f>
        <v>120493175258317.36</v>
      </c>
      <c r="T2">
        <f>Data!Y10*Data!$B$301</f>
        <v>120495554414842.33</v>
      </c>
      <c r="U2">
        <f>Data!Z10*Data!$B$301</f>
        <v>120497933571367.27</v>
      </c>
      <c r="V2">
        <f>Data!AA10*Data!$B$301</f>
        <v>120500312727892.22</v>
      </c>
      <c r="W2">
        <f>Data!AB10*Data!$B$301</f>
        <v>121370290963849.3</v>
      </c>
      <c r="X2">
        <f>Data!AC10*Data!$B$301</f>
        <v>122240269199806.38</v>
      </c>
      <c r="Y2">
        <f>Data!AD10*Data!$B$301</f>
        <v>123110247435763.44</v>
      </c>
      <c r="Z2">
        <f>Data!AE10*Data!$B$301</f>
        <v>123980225671720.52</v>
      </c>
      <c r="AA2">
        <f>Data!AF10*Data!$B$301</f>
        <v>124850203907677.59</v>
      </c>
      <c r="AB2">
        <f>Data!AG10*Data!$B$301</f>
        <v>125502885847689.14</v>
      </c>
      <c r="AC2">
        <f>Data!AH10*Data!$B$301</f>
        <v>126155567787700.69</v>
      </c>
      <c r="AD2">
        <f>Data!AI10*Data!$B$301</f>
        <v>126808249727712.25</v>
      </c>
      <c r="AE2">
        <f>Data!AJ10*Data!$B$301</f>
        <v>127460931667723.8</v>
      </c>
      <c r="AF2">
        <f>Data!AK10*Data!$B$301</f>
        <v>128113613607735.36</v>
      </c>
      <c r="AG2">
        <f>Data!AL10*Data!$B$301</f>
        <v>127707570894143.7</v>
      </c>
      <c r="AH2">
        <f>Data!AM10*Data!$B$301</f>
        <v>127301528180552.08</v>
      </c>
      <c r="AI2">
        <f>Data!AN10*Data!$B$301</f>
        <v>126895485466960.44</v>
      </c>
      <c r="AJ2">
        <f>Data!AO10*Data!$B$301</f>
        <v>126489442753368.81</v>
      </c>
      <c r="AK2">
        <f>Data!AP10*Data!$B$301</f>
        <v>126083400039777.17</v>
      </c>
    </row>
    <row r="3" spans="1:37" x14ac:dyDescent="0.3">
      <c r="A3" t="s">
        <v>1</v>
      </c>
      <c r="B3">
        <f>Data!G25*Data!$B$301</f>
        <v>0</v>
      </c>
      <c r="C3">
        <f>Data!H25*Data!$B$301</f>
        <v>0</v>
      </c>
      <c r="D3">
        <f>Data!I25*Data!$B$301</f>
        <v>0</v>
      </c>
      <c r="E3">
        <f>Data!J25*Data!$B$301</f>
        <v>0</v>
      </c>
      <c r="F3">
        <f>Data!K25*Data!$B$301</f>
        <v>0</v>
      </c>
      <c r="G3">
        <f>Data!L25*Data!$B$301</f>
        <v>0</v>
      </c>
      <c r="H3">
        <f>Data!M25*Data!$B$301</f>
        <v>0</v>
      </c>
      <c r="I3">
        <f>Data!N25*Data!$B$301</f>
        <v>0</v>
      </c>
      <c r="J3">
        <f>Data!O25*Data!$B$301</f>
        <v>0</v>
      </c>
      <c r="K3">
        <f>Data!P25*Data!$B$301</f>
        <v>0</v>
      </c>
      <c r="L3">
        <f>Data!Q25*Data!$B$301</f>
        <v>0</v>
      </c>
      <c r="M3">
        <f>Data!R25*Data!$B$301</f>
        <v>0</v>
      </c>
      <c r="N3">
        <f>Data!S25*Data!$B$301</f>
        <v>0</v>
      </c>
      <c r="O3">
        <f>Data!T25*Data!$B$301</f>
        <v>0</v>
      </c>
      <c r="P3">
        <f>Data!U25*Data!$B$301</f>
        <v>0</v>
      </c>
      <c r="Q3">
        <f>Data!V25*Data!$B$301</f>
        <v>0</v>
      </c>
      <c r="R3">
        <f>Data!W25*Data!$B$301</f>
        <v>0</v>
      </c>
      <c r="S3">
        <f>Data!X25*Data!$B$301</f>
        <v>0</v>
      </c>
      <c r="T3">
        <f>Data!Y25*Data!$B$301</f>
        <v>0</v>
      </c>
      <c r="U3">
        <f>Data!Z25*Data!$B$301</f>
        <v>0</v>
      </c>
      <c r="V3">
        <f>Data!AA25*Data!$B$301</f>
        <v>0</v>
      </c>
      <c r="W3">
        <f>Data!AB25*Data!$B$301</f>
        <v>0</v>
      </c>
      <c r="X3">
        <f>Data!AC25*Data!$B$301</f>
        <v>0</v>
      </c>
      <c r="Y3">
        <f>Data!AD25*Data!$B$301</f>
        <v>0</v>
      </c>
      <c r="Z3">
        <f>Data!AE25*Data!$B$301</f>
        <v>0</v>
      </c>
      <c r="AA3">
        <f>Data!AF25*Data!$B$301</f>
        <v>0</v>
      </c>
      <c r="AB3">
        <f>Data!AG25*Data!$B$301</f>
        <v>0</v>
      </c>
      <c r="AC3">
        <f>Data!AH25*Data!$B$301</f>
        <v>0</v>
      </c>
      <c r="AD3">
        <f>Data!AI25*Data!$B$301</f>
        <v>0</v>
      </c>
      <c r="AE3">
        <f>Data!AJ25*Data!$B$301</f>
        <v>0</v>
      </c>
      <c r="AF3">
        <f>Data!AK25*Data!$B$301</f>
        <v>0</v>
      </c>
      <c r="AG3">
        <f>Data!AL25*Data!$B$301</f>
        <v>0</v>
      </c>
      <c r="AH3">
        <f>Data!AM25*Data!$B$301</f>
        <v>0</v>
      </c>
      <c r="AI3">
        <f>Data!AN25*Data!$B$301</f>
        <v>0</v>
      </c>
      <c r="AJ3">
        <f>Data!AO25*Data!$B$301</f>
        <v>0</v>
      </c>
      <c r="AK3">
        <f>Data!AP25*Data!$B$301</f>
        <v>0</v>
      </c>
    </row>
    <row r="4" spans="1:37" x14ac:dyDescent="0.3">
      <c r="A4" t="s">
        <v>2</v>
      </c>
      <c r="B4">
        <f>Data!G37*Data!$B$301</f>
        <v>299215010928726.38</v>
      </c>
      <c r="C4">
        <f>Data!H37*Data!$B$301</f>
        <v>304510851830119.69</v>
      </c>
      <c r="D4">
        <f>Data!I37*Data!$B$301</f>
        <v>309806692731513.06</v>
      </c>
      <c r="E4">
        <f>Data!J37*Data!$B$301</f>
        <v>315102533632906.44</v>
      </c>
      <c r="F4">
        <f>Data!K37*Data!$B$301</f>
        <v>320398374534299.75</v>
      </c>
      <c r="G4">
        <f>Data!L37*Data!$B$301</f>
        <v>325694215435693.13</v>
      </c>
      <c r="H4">
        <f>Data!M37*Data!$B$301</f>
        <v>334344088907968.94</v>
      </c>
      <c r="I4">
        <f>Data!N37*Data!$B$301</f>
        <v>342993962380244.75</v>
      </c>
      <c r="J4">
        <f>Data!O37*Data!$B$301</f>
        <v>351643835852520.56</v>
      </c>
      <c r="K4">
        <f>Data!P37*Data!$B$301</f>
        <v>360293709324796.38</v>
      </c>
      <c r="L4">
        <f>Data!Q37*Data!$B$301</f>
        <v>368943582797072.19</v>
      </c>
      <c r="M4">
        <f>Data!R37*Data!$B$301</f>
        <v>377593456269348</v>
      </c>
      <c r="N4">
        <f>Data!S37*Data!$B$301</f>
        <v>386243329741623.75</v>
      </c>
      <c r="O4">
        <f>Data!T37*Data!$B$301</f>
        <v>394893203213899.5</v>
      </c>
      <c r="P4">
        <f>Data!U37*Data!$B$301</f>
        <v>403543076686175.31</v>
      </c>
      <c r="Q4">
        <f>Data!V37*Data!$B$301</f>
        <v>412192950158451.13</v>
      </c>
      <c r="R4">
        <f>Data!W37*Data!$B$301</f>
        <v>420842823630726.94</v>
      </c>
      <c r="S4">
        <f>Data!X37*Data!$B$301</f>
        <v>429492697103002.75</v>
      </c>
      <c r="T4">
        <f>Data!Y37*Data!$B$301</f>
        <v>438142570575278.44</v>
      </c>
      <c r="U4">
        <f>Data!Z37*Data!$B$301</f>
        <v>446792444047554.25</v>
      </c>
      <c r="V4">
        <f>Data!AA37*Data!$B$301</f>
        <v>455442317519830.06</v>
      </c>
      <c r="W4">
        <f>Data!AB37*Data!$B$301</f>
        <v>464092190992105.88</v>
      </c>
      <c r="X4">
        <f>Data!AC37*Data!$B$301</f>
        <v>472742064464381.63</v>
      </c>
      <c r="Y4">
        <f>Data!AD37*Data!$B$301</f>
        <v>481391937936657.44</v>
      </c>
      <c r="Z4">
        <f>Data!AE37*Data!$B$301</f>
        <v>490041811408933.13</v>
      </c>
      <c r="AA4">
        <f>Data!AF37*Data!$B$301</f>
        <v>498691684881208.94</v>
      </c>
      <c r="AB4">
        <f>Data!AG37*Data!$B$301</f>
        <v>507341558353484.75</v>
      </c>
      <c r="AC4">
        <f>Data!AH37*Data!$B$301</f>
        <v>515991431825760.56</v>
      </c>
      <c r="AD4">
        <f>Data!AI37*Data!$B$301</f>
        <v>524641305298036.31</v>
      </c>
      <c r="AE4">
        <f>Data!AJ37*Data!$B$301</f>
        <v>533291178770312.13</v>
      </c>
      <c r="AF4">
        <f>Data!AK37*Data!$B$301</f>
        <v>541941052242587.88</v>
      </c>
      <c r="AG4">
        <f>Data!AL37*Data!$B$301</f>
        <v>550590925714863.69</v>
      </c>
      <c r="AH4">
        <f>Data!AM37*Data!$B$301</f>
        <v>559240799187139.5</v>
      </c>
      <c r="AI4">
        <f>Data!AN37*Data!$B$301</f>
        <v>567890672659415.38</v>
      </c>
      <c r="AJ4">
        <f>Data!AO37*Data!$B$301</f>
        <v>576540546131691.13</v>
      </c>
      <c r="AK4">
        <f>Data!AP37*Data!$B$301</f>
        <v>585190419603966.88</v>
      </c>
    </row>
    <row r="5" spans="1:37" x14ac:dyDescent="0.3">
      <c r="A5" t="s">
        <v>3</v>
      </c>
      <c r="B5">
        <f>Data!G49*Data!$B$301</f>
        <v>242193117624636.53</v>
      </c>
      <c r="C5">
        <f>Data!H49*Data!$B$301</f>
        <v>239133836138851.31</v>
      </c>
      <c r="D5">
        <f>Data!I49*Data!$B$301</f>
        <v>236074554653066.06</v>
      </c>
      <c r="E5">
        <f>Data!J49*Data!$B$301</f>
        <v>233015273167280.88</v>
      </c>
      <c r="F5">
        <f>Data!K49*Data!$B$301</f>
        <v>229955991681495.66</v>
      </c>
      <c r="G5">
        <f>Data!L49*Data!$B$301</f>
        <v>226896710195710.44</v>
      </c>
      <c r="H5">
        <f>Data!M49*Data!$B$301</f>
        <v>237604195395956.22</v>
      </c>
      <c r="I5">
        <f>Data!N49*Data!$B$301</f>
        <v>248311680596201.97</v>
      </c>
      <c r="J5">
        <f>Data!O49*Data!$B$301</f>
        <v>259019165796447.72</v>
      </c>
      <c r="K5">
        <f>Data!P49*Data!$B$301</f>
        <v>269726650996693.5</v>
      </c>
      <c r="L5">
        <f>Data!Q49*Data!$B$301</f>
        <v>280434136196939.28</v>
      </c>
      <c r="M5">
        <f>Data!R49*Data!$B$301</f>
        <v>285023058425617.75</v>
      </c>
      <c r="N5">
        <f>Data!S49*Data!$B$301</f>
        <v>289611980654296.31</v>
      </c>
      <c r="O5">
        <f>Data!T49*Data!$B$301</f>
        <v>294200902882974.81</v>
      </c>
      <c r="P5">
        <f>Data!U49*Data!$B$301</f>
        <v>298789825111653.31</v>
      </c>
      <c r="Q5">
        <f>Data!V49*Data!$B$301</f>
        <v>303378747340331.81</v>
      </c>
      <c r="R5">
        <f>Data!W49*Data!$B$301</f>
        <v>313576352292949.38</v>
      </c>
      <c r="S5">
        <f>Data!X49*Data!$B$301</f>
        <v>323773957245567</v>
      </c>
      <c r="T5">
        <f>Data!Y49*Data!$B$301</f>
        <v>333971562198184.56</v>
      </c>
      <c r="U5">
        <f>Data!Z49*Data!$B$301</f>
        <v>344169167150802.19</v>
      </c>
      <c r="V5">
        <f>Data!AA49*Data!$B$301</f>
        <v>354366772103419.75</v>
      </c>
      <c r="W5">
        <f>Data!AB49*Data!$B$301</f>
        <v>356406293093941.44</v>
      </c>
      <c r="X5">
        <f>Data!AC49*Data!$B$301</f>
        <v>358445814084463.13</v>
      </c>
      <c r="Y5">
        <f>Data!AD49*Data!$B$301</f>
        <v>360485335074984.81</v>
      </c>
      <c r="Z5">
        <f>Data!AE49*Data!$B$301</f>
        <v>362524856065506.5</v>
      </c>
      <c r="AA5">
        <f>Data!AF49*Data!$B$301</f>
        <v>364564377056028.19</v>
      </c>
      <c r="AB5">
        <f>Data!AG49*Data!$B$301</f>
        <v>372212580770489.31</v>
      </c>
      <c r="AC5">
        <f>Data!AH49*Data!$B$301</f>
        <v>379860784484950.44</v>
      </c>
      <c r="AD5">
        <f>Data!AI49*Data!$B$301</f>
        <v>387508988199411.56</v>
      </c>
      <c r="AE5">
        <f>Data!AJ49*Data!$B$301</f>
        <v>395157191913872.69</v>
      </c>
      <c r="AF5">
        <f>Data!AK49*Data!$B$301</f>
        <v>402805395628333.81</v>
      </c>
      <c r="AG5">
        <f>Data!AL49*Data!$B$301</f>
        <v>413512880828582.25</v>
      </c>
      <c r="AH5">
        <f>Data!AM49*Data!$B$301</f>
        <v>424220366028830.63</v>
      </c>
      <c r="AI5">
        <f>Data!AN49*Data!$B$301</f>
        <v>434927851229079.06</v>
      </c>
      <c r="AJ5">
        <f>Data!AO49*Data!$B$301</f>
        <v>445635336429327.5</v>
      </c>
      <c r="AK5">
        <f>Data!AP49*Data!$B$301</f>
        <v>456342821629575.88</v>
      </c>
    </row>
    <row r="6" spans="1:37" x14ac:dyDescent="0.3">
      <c r="A6" t="s">
        <v>4</v>
      </c>
      <c r="B6">
        <f>Data!G267*Data!$B$301</f>
        <v>38896036974248.586</v>
      </c>
      <c r="C6">
        <f>Data!H267*Data!$B$301</f>
        <v>39729614115373.914</v>
      </c>
      <c r="D6">
        <f>Data!I267*Data!$B$301</f>
        <v>40563191256499.234</v>
      </c>
      <c r="E6">
        <f>Data!J267*Data!$B$301</f>
        <v>41396768397624.555</v>
      </c>
      <c r="F6">
        <f>Data!K267*Data!$B$301</f>
        <v>42230345538749.891</v>
      </c>
      <c r="G6">
        <f>Data!L267*Data!$B$301</f>
        <v>43063922679875.211</v>
      </c>
      <c r="H6">
        <f>Data!M267*Data!$B$301</f>
        <v>43214681898339.602</v>
      </c>
      <c r="I6">
        <f>Data!N267*Data!$B$301</f>
        <v>43365441116804</v>
      </c>
      <c r="J6">
        <f>Data!O267*Data!$B$301</f>
        <v>43516200335268.391</v>
      </c>
      <c r="K6">
        <f>Data!P267*Data!$B$301</f>
        <v>43666959553732.789</v>
      </c>
      <c r="L6">
        <f>Data!Q267*Data!$B$301</f>
        <v>43817718772197.18</v>
      </c>
      <c r="M6">
        <f>Data!R267*Data!$B$301</f>
        <v>44270155038025.359</v>
      </c>
      <c r="N6">
        <f>Data!S267*Data!$B$301</f>
        <v>44722591303853.539</v>
      </c>
      <c r="O6">
        <f>Data!T267*Data!$B$301</f>
        <v>45175027569681.711</v>
      </c>
      <c r="P6">
        <f>Data!U267*Data!$B$301</f>
        <v>45627463835509.898</v>
      </c>
      <c r="Q6">
        <f>Data!V267*Data!$B$301</f>
        <v>46079900101338.078</v>
      </c>
      <c r="R6">
        <f>Data!W267*Data!$B$301</f>
        <v>46738767848314.5</v>
      </c>
      <c r="S6">
        <f>Data!X267*Data!$B$301</f>
        <v>47397635595290.922</v>
      </c>
      <c r="T6">
        <f>Data!Y267*Data!$B$301</f>
        <v>48056503342267.352</v>
      </c>
      <c r="U6">
        <f>Data!Z267*Data!$B$301</f>
        <v>48715371089243.773</v>
      </c>
      <c r="V6">
        <f>Data!AA267*Data!$B$301</f>
        <v>49374238836220.195</v>
      </c>
      <c r="W6">
        <f>Data!AB267*Data!$B$301</f>
        <v>50183945106878.516</v>
      </c>
      <c r="X6">
        <f>Data!AC267*Data!$B$301</f>
        <v>50993651377536.828</v>
      </c>
      <c r="Y6">
        <f>Data!AD267*Data!$B$301</f>
        <v>51803357648195.148</v>
      </c>
      <c r="Z6">
        <f>Data!AE267*Data!$B$301</f>
        <v>52613063918853.461</v>
      </c>
      <c r="AA6">
        <f>Data!AF267*Data!$B$301</f>
        <v>53422770189511.781</v>
      </c>
      <c r="AB6">
        <f>Data!AG267*Data!$B$301</f>
        <v>54319157062895.805</v>
      </c>
      <c r="AC6">
        <f>Data!AH267*Data!$B$301</f>
        <v>55215543936279.836</v>
      </c>
      <c r="AD6">
        <f>Data!AI267*Data!$B$301</f>
        <v>56111930809663.867</v>
      </c>
      <c r="AE6">
        <f>Data!AJ267*Data!$B$301</f>
        <v>57008317683047.898</v>
      </c>
      <c r="AF6">
        <f>Data!AK267*Data!$B$301</f>
        <v>57904704556431.93</v>
      </c>
      <c r="AG6">
        <f>Data!AL267*Data!$B$301</f>
        <v>58834003095077.781</v>
      </c>
      <c r="AH6">
        <f>Data!AM267*Data!$B$301</f>
        <v>59763301633723.641</v>
      </c>
      <c r="AI6">
        <f>Data!AN267*Data!$B$301</f>
        <v>60692600172369.492</v>
      </c>
      <c r="AJ6">
        <f>Data!AO267*Data!$B$301</f>
        <v>61621898711015.352</v>
      </c>
      <c r="AK6">
        <f>Data!AP267*Data!$B$301</f>
        <v>62551197249661.195</v>
      </c>
    </row>
    <row r="7" spans="1:37" x14ac:dyDescent="0.3">
      <c r="A7" t="s">
        <v>5</v>
      </c>
      <c r="B7">
        <f>(Data!G76+Data!G87)*Data!$B$301</f>
        <v>23717259783856.723</v>
      </c>
      <c r="C7">
        <f>(Data!H76+Data!H87)*Data!$B$301</f>
        <v>24023741145045.688</v>
      </c>
      <c r="D7">
        <f>(Data!I76+Data!I87)*Data!$B$301</f>
        <v>24330222506234.648</v>
      </c>
      <c r="E7">
        <f>(Data!J76+Data!J87)*Data!$B$301</f>
        <v>24636703867423.613</v>
      </c>
      <c r="F7">
        <f>(Data!K76+Data!K87)*Data!$B$301</f>
        <v>24943185228612.574</v>
      </c>
      <c r="G7">
        <f>(Data!L76+Data!L87)*Data!$B$301</f>
        <v>25249666589801.539</v>
      </c>
      <c r="H7">
        <f>(Data!M76+Data!M87)*Data!$B$301</f>
        <v>25534456747276.535</v>
      </c>
      <c r="I7">
        <f>(Data!N76+Data!N87)*Data!$B$301</f>
        <v>25819246904751.531</v>
      </c>
      <c r="J7">
        <f>(Data!O76+Data!O87)*Data!$B$301</f>
        <v>26104037062226.523</v>
      </c>
      <c r="K7">
        <f>(Data!P76+Data!P87)*Data!$B$301</f>
        <v>26388827219701.52</v>
      </c>
      <c r="L7">
        <f>(Data!Q76+Data!Q87)*Data!$B$301</f>
        <v>26673617377176.516</v>
      </c>
      <c r="M7">
        <f>(Data!R76+Data!R87)*Data!$B$301</f>
        <v>26884427436331.336</v>
      </c>
      <c r="N7">
        <f>(Data!S76+Data!S87)*Data!$B$301</f>
        <v>27095237495486.152</v>
      </c>
      <c r="O7">
        <f>(Data!T76+Data!T87)*Data!$B$301</f>
        <v>27306047554640.973</v>
      </c>
      <c r="P7">
        <f>(Data!U76+Data!U87)*Data!$B$301</f>
        <v>27516857613795.793</v>
      </c>
      <c r="Q7">
        <f>(Data!V76+Data!V87)*Data!$B$301</f>
        <v>27727667672950.609</v>
      </c>
      <c r="R7">
        <f>(Data!W76+Data!W87)*Data!$B$301</f>
        <v>27871074068738.086</v>
      </c>
      <c r="S7">
        <f>(Data!X76+Data!X87)*Data!$B$301</f>
        <v>28014480464525.555</v>
      </c>
      <c r="T7">
        <f>(Data!Y76+Data!Y87)*Data!$B$301</f>
        <v>28157886860313.027</v>
      </c>
      <c r="U7">
        <f>(Data!Z76+Data!Z87)*Data!$B$301</f>
        <v>28301293256100.5</v>
      </c>
      <c r="V7">
        <f>(Data!AA76+Data!AA87)*Data!$B$301</f>
        <v>28444699651887.973</v>
      </c>
      <c r="W7">
        <f>(Data!AB76+Data!AB87)*Data!$B$301</f>
        <v>28502172068417.09</v>
      </c>
      <c r="X7">
        <f>(Data!AC76+Data!AC87)*Data!$B$301</f>
        <v>28559644484946.207</v>
      </c>
      <c r="Y7">
        <f>(Data!AD76+Data!AD87)*Data!$B$301</f>
        <v>28617116901475.316</v>
      </c>
      <c r="Z7">
        <f>(Data!AE76+Data!AE87)*Data!$B$301</f>
        <v>28674589318004.434</v>
      </c>
      <c r="AA7">
        <f>(Data!AF76+Data!AF87)*Data!$B$301</f>
        <v>28732061734533.547</v>
      </c>
      <c r="AB7">
        <f>(Data!AG76+Data!AG87)*Data!$B$301</f>
        <v>28751364643982.465</v>
      </c>
      <c r="AC7">
        <f>(Data!AH76+Data!AH87)*Data!$B$301</f>
        <v>28770667553431.379</v>
      </c>
      <c r="AD7">
        <f>(Data!AI76+Data!AI87)*Data!$B$301</f>
        <v>28789970462880.297</v>
      </c>
      <c r="AE7">
        <f>(Data!AJ76+Data!AJ87)*Data!$B$301</f>
        <v>28809273372329.211</v>
      </c>
      <c r="AF7">
        <f>(Data!AK76+Data!AK87)*Data!$B$301</f>
        <v>28828576281778.129</v>
      </c>
      <c r="AG7">
        <f>(Data!AL76+Data!AL87)*Data!$B$301</f>
        <v>28767246026761.844</v>
      </c>
      <c r="AH7">
        <f>(Data!AM76+Data!AM87)*Data!$B$301</f>
        <v>28705915771745.559</v>
      </c>
      <c r="AI7">
        <f>(Data!AN76+Data!AN87)*Data!$B$301</f>
        <v>28644585516729.27</v>
      </c>
      <c r="AJ7">
        <f>(Data!AO76+Data!AO87)*Data!$B$301</f>
        <v>28583255261712.984</v>
      </c>
      <c r="AK7">
        <f>(Data!AP76+Data!AP87)*Data!$B$301</f>
        <v>28521925006696.699</v>
      </c>
    </row>
    <row r="8" spans="1:37" x14ac:dyDescent="0.3">
      <c r="A8" t="s">
        <v>6</v>
      </c>
      <c r="B8">
        <f>Data!G100*Data!$B$301</f>
        <v>240821675341312.91</v>
      </c>
      <c r="C8">
        <f>Data!H100*Data!$B$301</f>
        <v>242844693015189.88</v>
      </c>
      <c r="D8">
        <f>Data!I100*Data!$B$301</f>
        <v>244867710689066.81</v>
      </c>
      <c r="E8">
        <f>Data!J100*Data!$B$301</f>
        <v>246890728362943.78</v>
      </c>
      <c r="F8">
        <f>Data!K100*Data!$B$301</f>
        <v>248913746036820.75</v>
      </c>
      <c r="G8">
        <f>Data!L100*Data!$B$301</f>
        <v>250936763710697.69</v>
      </c>
      <c r="H8">
        <f>Data!M100*Data!$B$301</f>
        <v>252959781384574.66</v>
      </c>
      <c r="I8">
        <f>Data!N100*Data!$B$301</f>
        <v>254982799058451.63</v>
      </c>
      <c r="J8">
        <f>Data!O100*Data!$B$301</f>
        <v>257005816732328.59</v>
      </c>
      <c r="K8">
        <f>Data!P100*Data!$B$301</f>
        <v>259028834406205.56</v>
      </c>
      <c r="L8">
        <f>Data!Q100*Data!$B$301</f>
        <v>261051852080082.53</v>
      </c>
      <c r="M8">
        <f>Data!R100*Data!$B$301</f>
        <v>263074869753959.47</v>
      </c>
      <c r="N8">
        <f>Data!S100*Data!$B$301</f>
        <v>265097887427836.47</v>
      </c>
      <c r="O8">
        <f>Data!T100*Data!$B$301</f>
        <v>267120905101713.41</v>
      </c>
      <c r="P8">
        <f>Data!U100*Data!$B$301</f>
        <v>269143922775590.41</v>
      </c>
      <c r="Q8">
        <f>Data!V100*Data!$B$301</f>
        <v>271166940449467.34</v>
      </c>
      <c r="R8">
        <f>Data!W100*Data!$B$301</f>
        <v>273189958123344.28</v>
      </c>
      <c r="S8">
        <f>Data!X100*Data!$B$301</f>
        <v>275212975797221.28</v>
      </c>
      <c r="T8">
        <f>Data!Y100*Data!$B$301</f>
        <v>277235993471098.22</v>
      </c>
      <c r="U8">
        <f>Data!Z100*Data!$B$301</f>
        <v>279259011144975.22</v>
      </c>
      <c r="V8">
        <f>Data!AA100*Data!$B$301</f>
        <v>281282028818852.16</v>
      </c>
      <c r="W8">
        <f>Data!AB100*Data!$B$301</f>
        <v>283305046492729.13</v>
      </c>
      <c r="X8">
        <f>Data!AC100*Data!$B$301</f>
        <v>285328064166606.06</v>
      </c>
      <c r="Y8">
        <f>Data!AD100*Data!$B$301</f>
        <v>287351081840483.06</v>
      </c>
      <c r="Z8">
        <f>Data!AE100*Data!$B$301</f>
        <v>289374099514360</v>
      </c>
      <c r="AA8">
        <f>Data!AF100*Data!$B$301</f>
        <v>291397117188236.94</v>
      </c>
      <c r="AB8">
        <f>Data!AG100*Data!$B$301</f>
        <v>293420134862113.94</v>
      </c>
      <c r="AC8">
        <f>Data!AH100*Data!$B$301</f>
        <v>295443152535990.88</v>
      </c>
      <c r="AD8">
        <f>Data!AI100*Data!$B$301</f>
        <v>297466170209867.88</v>
      </c>
      <c r="AE8">
        <f>Data!AJ100*Data!$B$301</f>
        <v>299489187883744.81</v>
      </c>
      <c r="AF8">
        <f>Data!AK100*Data!$B$301</f>
        <v>301512205557621.75</v>
      </c>
      <c r="AG8">
        <f>Data!AL100*Data!$B$301</f>
        <v>303535223231498.75</v>
      </c>
      <c r="AH8">
        <f>Data!AM100*Data!$B$301</f>
        <v>305558240905375.69</v>
      </c>
      <c r="AI8">
        <f>Data!AN100*Data!$B$301</f>
        <v>307581258579252.69</v>
      </c>
      <c r="AJ8">
        <f>Data!AO100*Data!$B$301</f>
        <v>309604276253129.63</v>
      </c>
      <c r="AK8">
        <f>Data!AP100*Data!$B$301</f>
        <v>311627293927006.56</v>
      </c>
    </row>
    <row r="9" spans="1:37" x14ac:dyDescent="0.3">
      <c r="A9" t="s">
        <v>82</v>
      </c>
      <c r="B9">
        <f>Data!G112*Data!$B$301</f>
        <v>82155587290057.422</v>
      </c>
      <c r="C9">
        <f>Data!H112*Data!$B$301</f>
        <v>82951027456880.219</v>
      </c>
      <c r="D9">
        <f>Data!I112*Data!$B$301</f>
        <v>83746467623703.031</v>
      </c>
      <c r="E9">
        <f>Data!J112*Data!$B$301</f>
        <v>84541907790525.828</v>
      </c>
      <c r="F9">
        <f>Data!K112*Data!$B$301</f>
        <v>85337347957348.641</v>
      </c>
      <c r="G9">
        <f>Data!L112*Data!$B$301</f>
        <v>86132788124171.438</v>
      </c>
      <c r="H9">
        <f>Data!M112*Data!$B$301</f>
        <v>86850760644603.547</v>
      </c>
      <c r="I9">
        <f>Data!N112*Data!$B$301</f>
        <v>87568733165035.625</v>
      </c>
      <c r="J9">
        <f>Data!O112*Data!$B$301</f>
        <v>88286705685467.734</v>
      </c>
      <c r="K9">
        <f>Data!P112*Data!$B$301</f>
        <v>89004678205899.828</v>
      </c>
      <c r="L9">
        <f>Data!Q112*Data!$B$301</f>
        <v>89722650726331.922</v>
      </c>
      <c r="M9">
        <f>Data!R112*Data!$B$301</f>
        <v>90776078696198.672</v>
      </c>
      <c r="N9">
        <f>Data!S112*Data!$B$301</f>
        <v>91829506666065.406</v>
      </c>
      <c r="O9">
        <f>Data!T112*Data!$B$301</f>
        <v>92882934635932.141</v>
      </c>
      <c r="P9">
        <f>Data!U112*Data!$B$301</f>
        <v>93936362605798.875</v>
      </c>
      <c r="Q9">
        <f>Data!V112*Data!$B$301</f>
        <v>94989790575665.609</v>
      </c>
      <c r="R9">
        <f>Data!W112*Data!$B$301</f>
        <v>96251812749180</v>
      </c>
      <c r="S9">
        <f>Data!X112*Data!$B$301</f>
        <v>97513834922694.375</v>
      </c>
      <c r="T9">
        <f>Data!Y112*Data!$B$301</f>
        <v>98775857096208.766</v>
      </c>
      <c r="U9">
        <f>Data!Z112*Data!$B$301</f>
        <v>100037879269723.16</v>
      </c>
      <c r="V9">
        <f>Data!AA112*Data!$B$301</f>
        <v>101299901443237.53</v>
      </c>
      <c r="W9">
        <f>Data!AB112*Data!$B$301</f>
        <v>102717419666639.27</v>
      </c>
      <c r="X9">
        <f>Data!AC112*Data!$B$301</f>
        <v>104134937890041.02</v>
      </c>
      <c r="Y9">
        <f>Data!AD112*Data!$B$301</f>
        <v>105552456113442.75</v>
      </c>
      <c r="Z9">
        <f>Data!AE112*Data!$B$301</f>
        <v>106969974336844.5</v>
      </c>
      <c r="AA9">
        <f>Data!AF112*Data!$B$301</f>
        <v>108387492560246.22</v>
      </c>
      <c r="AB9">
        <f>Data!AG112*Data!$B$301</f>
        <v>109612391961449.63</v>
      </c>
      <c r="AC9">
        <f>Data!AH112*Data!$B$301</f>
        <v>110837291362653.02</v>
      </c>
      <c r="AD9">
        <f>Data!AI112*Data!$B$301</f>
        <v>112062190763856.42</v>
      </c>
      <c r="AE9">
        <f>Data!AJ112*Data!$B$301</f>
        <v>113287090165059.83</v>
      </c>
      <c r="AF9">
        <f>Data!AK112*Data!$B$301</f>
        <v>114511989566263.22</v>
      </c>
      <c r="AG9">
        <f>Data!AL112*Data!$B$301</f>
        <v>116000010128021</v>
      </c>
      <c r="AH9">
        <f>Data!AM112*Data!$B$301</f>
        <v>117488030689778.8</v>
      </c>
      <c r="AI9">
        <f>Data!AN112*Data!$B$301</f>
        <v>118976051251536.58</v>
      </c>
      <c r="AJ9">
        <f>Data!AO112*Data!$B$301</f>
        <v>120464071813294.38</v>
      </c>
      <c r="AK9">
        <f>Data!AP112*Data!$B$301</f>
        <v>121952092375052.16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E8104-50B8-4FE8-8CE1-C43336C3F4CB}">
  <sheetPr>
    <tabColor theme="4" tint="-0.499984740745262"/>
  </sheetPr>
  <dimension ref="A1:AK9"/>
  <sheetViews>
    <sheetView topLeftCell="O1" workbookViewId="0">
      <selection activeCell="C8" sqref="C8"/>
    </sheetView>
  </sheetViews>
  <sheetFormatPr defaultRowHeight="14.4" x14ac:dyDescent="0.3"/>
  <cols>
    <col min="1" max="1" width="32.88671875" customWidth="1"/>
    <col min="2" max="3" width="9.44140625" customWidth="1"/>
  </cols>
  <sheetData>
    <row r="1" spans="1:37" x14ac:dyDescent="0.3">
      <c r="A1" s="1" t="s">
        <v>81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3">
      <c r="A2" t="s">
        <v>0</v>
      </c>
      <c r="B2">
        <f>Data!G13*Data!$B$301</f>
        <v>0</v>
      </c>
      <c r="C2">
        <f>Data!H13*Data!$B$301</f>
        <v>0</v>
      </c>
      <c r="D2">
        <f>Data!I13*Data!$B$301</f>
        <v>0</v>
      </c>
      <c r="E2">
        <f>Data!J13*Data!$B$301</f>
        <v>0</v>
      </c>
      <c r="F2">
        <f>Data!K13*Data!$B$301</f>
        <v>0</v>
      </c>
      <c r="G2">
        <f>Data!L13*Data!$B$301</f>
        <v>0</v>
      </c>
      <c r="H2">
        <f>Data!M13*Data!$B$301</f>
        <v>0</v>
      </c>
      <c r="I2">
        <f>Data!N13*Data!$B$301</f>
        <v>0</v>
      </c>
      <c r="J2">
        <f>Data!O13*Data!$B$301</f>
        <v>0</v>
      </c>
      <c r="K2">
        <f>Data!P13*Data!$B$301</f>
        <v>0</v>
      </c>
      <c r="L2">
        <f>Data!Q13*Data!$B$301</f>
        <v>0</v>
      </c>
      <c r="M2">
        <f>Data!R13*Data!$B$301</f>
        <v>0</v>
      </c>
      <c r="N2">
        <f>Data!S13*Data!$B$301</f>
        <v>0</v>
      </c>
      <c r="O2">
        <f>Data!T13*Data!$B$301</f>
        <v>0</v>
      </c>
      <c r="P2">
        <f>Data!U13*Data!$B$301</f>
        <v>0</v>
      </c>
      <c r="Q2">
        <f>Data!V13*Data!$B$301</f>
        <v>0</v>
      </c>
      <c r="R2">
        <f>Data!W13*Data!$B$301</f>
        <v>0</v>
      </c>
      <c r="S2">
        <f>Data!X13*Data!$B$301</f>
        <v>0</v>
      </c>
      <c r="T2">
        <f>Data!Y13*Data!$B$301</f>
        <v>0</v>
      </c>
      <c r="U2">
        <f>Data!Z13*Data!$B$301</f>
        <v>0</v>
      </c>
      <c r="V2">
        <f>Data!AA13*Data!$B$301</f>
        <v>0</v>
      </c>
      <c r="W2">
        <f>Data!AB13*Data!$B$301</f>
        <v>0</v>
      </c>
      <c r="X2">
        <f>Data!AC13*Data!$B$301</f>
        <v>0</v>
      </c>
      <c r="Y2">
        <f>Data!AD13*Data!$B$301</f>
        <v>0</v>
      </c>
      <c r="Z2">
        <f>Data!AE13*Data!$B$301</f>
        <v>0</v>
      </c>
      <c r="AA2">
        <f>Data!AF13*Data!$B$301</f>
        <v>0</v>
      </c>
      <c r="AB2">
        <f>Data!AG13*Data!$B$301</f>
        <v>0</v>
      </c>
      <c r="AC2">
        <f>Data!AH13*Data!$B$301</f>
        <v>0</v>
      </c>
      <c r="AD2">
        <f>Data!AI13*Data!$B$301</f>
        <v>0</v>
      </c>
      <c r="AE2">
        <f>Data!AJ13*Data!$B$301</f>
        <v>0</v>
      </c>
      <c r="AF2">
        <f>Data!AK13*Data!$B$301</f>
        <v>0</v>
      </c>
      <c r="AG2">
        <f>Data!AL13*Data!$B$301</f>
        <v>0</v>
      </c>
      <c r="AH2">
        <f>Data!AM13*Data!$B$301</f>
        <v>0</v>
      </c>
      <c r="AI2">
        <f>Data!AN13*Data!$B$301</f>
        <v>0</v>
      </c>
      <c r="AJ2">
        <f>Data!AO13*Data!$B$301</f>
        <v>0</v>
      </c>
      <c r="AK2">
        <f>Data!AP13*Data!$B$301</f>
        <v>0</v>
      </c>
    </row>
    <row r="3" spans="1:37" x14ac:dyDescent="0.3">
      <c r="A3" t="s">
        <v>1</v>
      </c>
      <c r="B3">
        <f>Data!G26*Data!$B$301</f>
        <v>0</v>
      </c>
      <c r="C3">
        <f>Data!H26*Data!$B$301</f>
        <v>0</v>
      </c>
      <c r="D3">
        <f>Data!I26*Data!$B$301</f>
        <v>0</v>
      </c>
      <c r="E3">
        <f>Data!J26*Data!$B$301</f>
        <v>0</v>
      </c>
      <c r="F3">
        <f>Data!K26*Data!$B$301</f>
        <v>0</v>
      </c>
      <c r="G3">
        <f>Data!L26*Data!$B$301</f>
        <v>0</v>
      </c>
      <c r="H3">
        <f>Data!M26*Data!$B$301</f>
        <v>0</v>
      </c>
      <c r="I3">
        <f>Data!N26*Data!$B$301</f>
        <v>0</v>
      </c>
      <c r="J3">
        <f>Data!O26*Data!$B$301</f>
        <v>0</v>
      </c>
      <c r="K3">
        <f>Data!P26*Data!$B$301</f>
        <v>0</v>
      </c>
      <c r="L3">
        <f>Data!Q26*Data!$B$301</f>
        <v>0</v>
      </c>
      <c r="M3">
        <f>Data!R26*Data!$B$301</f>
        <v>0</v>
      </c>
      <c r="N3">
        <f>Data!S26*Data!$B$301</f>
        <v>0</v>
      </c>
      <c r="O3">
        <f>Data!T26*Data!$B$301</f>
        <v>0</v>
      </c>
      <c r="P3">
        <f>Data!U26*Data!$B$301</f>
        <v>0</v>
      </c>
      <c r="Q3">
        <f>Data!V26*Data!$B$301</f>
        <v>0</v>
      </c>
      <c r="R3">
        <f>Data!W26*Data!$B$301</f>
        <v>0</v>
      </c>
      <c r="S3">
        <f>Data!X26*Data!$B$301</f>
        <v>0</v>
      </c>
      <c r="T3">
        <f>Data!Y26*Data!$B$301</f>
        <v>0</v>
      </c>
      <c r="U3">
        <f>Data!Z26*Data!$B$301</f>
        <v>0</v>
      </c>
      <c r="V3">
        <f>Data!AA26*Data!$B$301</f>
        <v>0</v>
      </c>
      <c r="W3">
        <f>Data!AB26*Data!$B$301</f>
        <v>0</v>
      </c>
      <c r="X3">
        <f>Data!AC26*Data!$B$301</f>
        <v>0</v>
      </c>
      <c r="Y3">
        <f>Data!AD26*Data!$B$301</f>
        <v>0</v>
      </c>
      <c r="Z3">
        <f>Data!AE26*Data!$B$301</f>
        <v>0</v>
      </c>
      <c r="AA3">
        <f>Data!AF26*Data!$B$301</f>
        <v>0</v>
      </c>
      <c r="AB3">
        <f>Data!AG26*Data!$B$301</f>
        <v>0</v>
      </c>
      <c r="AC3">
        <f>Data!AH26*Data!$B$301</f>
        <v>0</v>
      </c>
      <c r="AD3">
        <f>Data!AI26*Data!$B$301</f>
        <v>0</v>
      </c>
      <c r="AE3">
        <f>Data!AJ26*Data!$B$301</f>
        <v>0</v>
      </c>
      <c r="AF3">
        <f>Data!AK26*Data!$B$301</f>
        <v>0</v>
      </c>
      <c r="AG3">
        <f>Data!AL26*Data!$B$301</f>
        <v>0</v>
      </c>
      <c r="AH3">
        <f>Data!AM26*Data!$B$301</f>
        <v>0</v>
      </c>
      <c r="AI3">
        <f>Data!AN26*Data!$B$301</f>
        <v>0</v>
      </c>
      <c r="AJ3">
        <f>Data!AO26*Data!$B$301</f>
        <v>0</v>
      </c>
      <c r="AK3">
        <f>Data!AP26*Data!$B$301</f>
        <v>0</v>
      </c>
    </row>
    <row r="4" spans="1:37" x14ac:dyDescent="0.3">
      <c r="A4" t="s">
        <v>2</v>
      </c>
      <c r="B4">
        <f>Data!G38*Data!$B$301</f>
        <v>0</v>
      </c>
      <c r="C4">
        <f>Data!H38*Data!$B$301</f>
        <v>0</v>
      </c>
      <c r="D4">
        <f>Data!I38*Data!$B$301</f>
        <v>0</v>
      </c>
      <c r="E4">
        <f>Data!J38*Data!$B$301</f>
        <v>0</v>
      </c>
      <c r="F4">
        <f>Data!K38*Data!$B$301</f>
        <v>0</v>
      </c>
      <c r="G4">
        <f>Data!L38*Data!$B$301</f>
        <v>0</v>
      </c>
      <c r="H4">
        <f>Data!M38*Data!$B$301</f>
        <v>0</v>
      </c>
      <c r="I4">
        <f>Data!N38*Data!$B$301</f>
        <v>0</v>
      </c>
      <c r="J4">
        <f>Data!O38*Data!$B$301</f>
        <v>0</v>
      </c>
      <c r="K4">
        <f>Data!P38*Data!$B$301</f>
        <v>0</v>
      </c>
      <c r="L4">
        <f>Data!Q38*Data!$B$301</f>
        <v>0</v>
      </c>
      <c r="M4">
        <f>Data!R38*Data!$B$301</f>
        <v>0</v>
      </c>
      <c r="N4">
        <f>Data!S38*Data!$B$301</f>
        <v>0</v>
      </c>
      <c r="O4">
        <f>Data!T38*Data!$B$301</f>
        <v>0</v>
      </c>
      <c r="P4">
        <f>Data!U38*Data!$B$301</f>
        <v>0</v>
      </c>
      <c r="Q4">
        <f>Data!V38*Data!$B$301</f>
        <v>0</v>
      </c>
      <c r="R4">
        <f>Data!W38*Data!$B$301</f>
        <v>0</v>
      </c>
      <c r="S4">
        <f>Data!X38*Data!$B$301</f>
        <v>0</v>
      </c>
      <c r="T4">
        <f>Data!Y38*Data!$B$301</f>
        <v>0</v>
      </c>
      <c r="U4">
        <f>Data!Z38*Data!$B$301</f>
        <v>0</v>
      </c>
      <c r="V4">
        <f>Data!AA38*Data!$B$301</f>
        <v>0</v>
      </c>
      <c r="W4">
        <f>Data!AB38*Data!$B$301</f>
        <v>0</v>
      </c>
      <c r="X4">
        <f>Data!AC38*Data!$B$301</f>
        <v>0</v>
      </c>
      <c r="Y4">
        <f>Data!AD38*Data!$B$301</f>
        <v>0</v>
      </c>
      <c r="Z4">
        <f>Data!AE38*Data!$B$301</f>
        <v>0</v>
      </c>
      <c r="AA4">
        <f>Data!AF38*Data!$B$301</f>
        <v>0</v>
      </c>
      <c r="AB4">
        <f>Data!AG38*Data!$B$301</f>
        <v>0</v>
      </c>
      <c r="AC4">
        <f>Data!AH38*Data!$B$301</f>
        <v>0</v>
      </c>
      <c r="AD4">
        <f>Data!AI38*Data!$B$301</f>
        <v>0</v>
      </c>
      <c r="AE4">
        <f>Data!AJ38*Data!$B$301</f>
        <v>0</v>
      </c>
      <c r="AF4">
        <f>Data!AK38*Data!$B$301</f>
        <v>0</v>
      </c>
      <c r="AG4">
        <f>Data!AL38*Data!$B$301</f>
        <v>0</v>
      </c>
      <c r="AH4">
        <f>Data!AM38*Data!$B$301</f>
        <v>0</v>
      </c>
      <c r="AI4">
        <f>Data!AN38*Data!$B$301</f>
        <v>0</v>
      </c>
      <c r="AJ4">
        <f>Data!AO38*Data!$B$301</f>
        <v>0</v>
      </c>
      <c r="AK4">
        <f>Data!AP38*Data!$B$301</f>
        <v>0</v>
      </c>
    </row>
    <row r="5" spans="1:37" x14ac:dyDescent="0.3">
      <c r="A5" t="s">
        <v>3</v>
      </c>
      <c r="B5">
        <f>Data!G50*Data!$B$301</f>
        <v>0</v>
      </c>
      <c r="C5">
        <f>Data!H50*Data!$B$301</f>
        <v>0</v>
      </c>
      <c r="D5">
        <f>Data!I50*Data!$B$301</f>
        <v>0</v>
      </c>
      <c r="E5">
        <f>Data!J50*Data!$B$301</f>
        <v>0</v>
      </c>
      <c r="F5">
        <f>Data!K50*Data!$B$301</f>
        <v>0</v>
      </c>
      <c r="G5">
        <f>Data!L50*Data!$B$301</f>
        <v>0</v>
      </c>
      <c r="H5">
        <f>Data!M50*Data!$B$301</f>
        <v>0</v>
      </c>
      <c r="I5">
        <f>Data!N50*Data!$B$301</f>
        <v>0</v>
      </c>
      <c r="J5">
        <f>Data!O50*Data!$B$301</f>
        <v>0</v>
      </c>
      <c r="K5">
        <f>Data!P50*Data!$B$301</f>
        <v>0</v>
      </c>
      <c r="L5">
        <f>Data!Q50*Data!$B$301</f>
        <v>0</v>
      </c>
      <c r="M5">
        <f>Data!R50*Data!$B$301</f>
        <v>0</v>
      </c>
      <c r="N5">
        <f>Data!S50*Data!$B$301</f>
        <v>0</v>
      </c>
      <c r="O5">
        <f>Data!T50*Data!$B$301</f>
        <v>0</v>
      </c>
      <c r="P5">
        <f>Data!U50*Data!$B$301</f>
        <v>0</v>
      </c>
      <c r="Q5">
        <f>Data!V50*Data!$B$301</f>
        <v>0</v>
      </c>
      <c r="R5">
        <f>Data!W50*Data!$B$301</f>
        <v>0</v>
      </c>
      <c r="S5">
        <f>Data!X50*Data!$B$301</f>
        <v>0</v>
      </c>
      <c r="T5">
        <f>Data!Y50*Data!$B$301</f>
        <v>0</v>
      </c>
      <c r="U5">
        <f>Data!Z50*Data!$B$301</f>
        <v>0</v>
      </c>
      <c r="V5">
        <f>Data!AA50*Data!$B$301</f>
        <v>0</v>
      </c>
      <c r="W5">
        <f>Data!AB50*Data!$B$301</f>
        <v>0</v>
      </c>
      <c r="X5">
        <f>Data!AC50*Data!$B$301</f>
        <v>0</v>
      </c>
      <c r="Y5">
        <f>Data!AD50*Data!$B$301</f>
        <v>0</v>
      </c>
      <c r="Z5">
        <f>Data!AE50*Data!$B$301</f>
        <v>0</v>
      </c>
      <c r="AA5">
        <f>Data!AF50*Data!$B$301</f>
        <v>0</v>
      </c>
      <c r="AB5">
        <f>Data!AG50*Data!$B$301</f>
        <v>0</v>
      </c>
      <c r="AC5">
        <f>Data!AH50*Data!$B$301</f>
        <v>0</v>
      </c>
      <c r="AD5">
        <f>Data!AI50*Data!$B$301</f>
        <v>0</v>
      </c>
      <c r="AE5">
        <f>Data!AJ50*Data!$B$301</f>
        <v>0</v>
      </c>
      <c r="AF5">
        <f>Data!AK50*Data!$B$301</f>
        <v>0</v>
      </c>
      <c r="AG5">
        <f>Data!AL50*Data!$B$301</f>
        <v>0</v>
      </c>
      <c r="AH5">
        <f>Data!AM50*Data!$B$301</f>
        <v>0</v>
      </c>
      <c r="AI5">
        <f>Data!AN50*Data!$B$301</f>
        <v>0</v>
      </c>
      <c r="AJ5">
        <f>Data!AO50*Data!$B$301</f>
        <v>0</v>
      </c>
      <c r="AK5">
        <f>Data!AP50*Data!$B$301</f>
        <v>0</v>
      </c>
    </row>
    <row r="6" spans="1:37" x14ac:dyDescent="0.3">
      <c r="A6" t="s">
        <v>4</v>
      </c>
      <c r="B6">
        <f>Data!G268*Data!$B$301</f>
        <v>0</v>
      </c>
      <c r="C6">
        <f>Data!H268*Data!$B$301</f>
        <v>0</v>
      </c>
      <c r="D6">
        <f>Data!I268*Data!$B$301</f>
        <v>0</v>
      </c>
      <c r="E6">
        <f>Data!J268*Data!$B$301</f>
        <v>0</v>
      </c>
      <c r="F6">
        <f>Data!K268*Data!$B$301</f>
        <v>0</v>
      </c>
      <c r="G6">
        <f>Data!L268*Data!$B$301</f>
        <v>0</v>
      </c>
      <c r="H6">
        <f>Data!M268*Data!$B$301</f>
        <v>0</v>
      </c>
      <c r="I6">
        <f>Data!N268*Data!$B$301</f>
        <v>0</v>
      </c>
      <c r="J6">
        <f>Data!O268*Data!$B$301</f>
        <v>0</v>
      </c>
      <c r="K6">
        <f>Data!P268*Data!$B$301</f>
        <v>0</v>
      </c>
      <c r="L6">
        <f>Data!Q268*Data!$B$301</f>
        <v>0</v>
      </c>
      <c r="M6">
        <f>Data!R268*Data!$B$301</f>
        <v>0</v>
      </c>
      <c r="N6">
        <f>Data!S268*Data!$B$301</f>
        <v>0</v>
      </c>
      <c r="O6">
        <f>Data!T268*Data!$B$301</f>
        <v>0</v>
      </c>
      <c r="P6">
        <f>Data!U268*Data!$B$301</f>
        <v>0</v>
      </c>
      <c r="Q6">
        <f>Data!V268*Data!$B$301</f>
        <v>0</v>
      </c>
      <c r="R6">
        <f>Data!W268*Data!$B$301</f>
        <v>0</v>
      </c>
      <c r="S6">
        <f>Data!X268*Data!$B$301</f>
        <v>0</v>
      </c>
      <c r="T6">
        <f>Data!Y268*Data!$B$301</f>
        <v>0</v>
      </c>
      <c r="U6">
        <f>Data!Z268*Data!$B$301</f>
        <v>0</v>
      </c>
      <c r="V6">
        <f>Data!AA268*Data!$B$301</f>
        <v>0</v>
      </c>
      <c r="W6">
        <f>Data!AB268*Data!$B$301</f>
        <v>0</v>
      </c>
      <c r="X6">
        <f>Data!AC268*Data!$B$301</f>
        <v>0</v>
      </c>
      <c r="Y6">
        <f>Data!AD268*Data!$B$301</f>
        <v>0</v>
      </c>
      <c r="Z6">
        <f>Data!AE268*Data!$B$301</f>
        <v>0</v>
      </c>
      <c r="AA6">
        <f>Data!AF268*Data!$B$301</f>
        <v>0</v>
      </c>
      <c r="AB6">
        <f>Data!AG268*Data!$B$301</f>
        <v>0</v>
      </c>
      <c r="AC6">
        <f>Data!AH268*Data!$B$301</f>
        <v>0</v>
      </c>
      <c r="AD6">
        <f>Data!AI268*Data!$B$301</f>
        <v>0</v>
      </c>
      <c r="AE6">
        <f>Data!AJ268*Data!$B$301</f>
        <v>0</v>
      </c>
      <c r="AF6">
        <f>Data!AK268*Data!$B$301</f>
        <v>0</v>
      </c>
      <c r="AG6">
        <f>Data!AL268*Data!$B$301</f>
        <v>0</v>
      </c>
      <c r="AH6">
        <f>Data!AM268*Data!$B$301</f>
        <v>0</v>
      </c>
      <c r="AI6">
        <f>Data!AN268*Data!$B$301</f>
        <v>0</v>
      </c>
      <c r="AJ6">
        <f>Data!AO268*Data!$B$301</f>
        <v>0</v>
      </c>
      <c r="AK6">
        <f>Data!AP268*Data!$B$301</f>
        <v>0</v>
      </c>
    </row>
    <row r="7" spans="1:37" x14ac:dyDescent="0.3">
      <c r="A7" t="s">
        <v>5</v>
      </c>
      <c r="B7">
        <f>(Data!G77+Data!G89)*Data!$B$301</f>
        <v>0</v>
      </c>
      <c r="C7">
        <f>(Data!H77+Data!H89)*Data!$B$301</f>
        <v>0</v>
      </c>
      <c r="D7">
        <f>(Data!I77+Data!I89)*Data!$B$301</f>
        <v>0</v>
      </c>
      <c r="E7">
        <f>(Data!J77+Data!J89)*Data!$B$301</f>
        <v>0</v>
      </c>
      <c r="F7">
        <f>(Data!K77+Data!K89)*Data!$B$301</f>
        <v>0</v>
      </c>
      <c r="G7">
        <f>(Data!L77+Data!L89)*Data!$B$301</f>
        <v>0</v>
      </c>
      <c r="H7">
        <f>(Data!M77+Data!M89)*Data!$B$301</f>
        <v>0</v>
      </c>
      <c r="I7">
        <f>(Data!N77+Data!N89)*Data!$B$301</f>
        <v>0</v>
      </c>
      <c r="J7">
        <f>(Data!O77+Data!O89)*Data!$B$301</f>
        <v>0</v>
      </c>
      <c r="K7">
        <f>(Data!P77+Data!P89)*Data!$B$301</f>
        <v>0</v>
      </c>
      <c r="L7">
        <f>(Data!Q77+Data!Q89)*Data!$B$301</f>
        <v>0</v>
      </c>
      <c r="M7">
        <f>(Data!R77+Data!R89)*Data!$B$301</f>
        <v>0</v>
      </c>
      <c r="N7">
        <f>(Data!S77+Data!S89)*Data!$B$301</f>
        <v>0</v>
      </c>
      <c r="O7">
        <f>(Data!T77+Data!T89)*Data!$B$301</f>
        <v>0</v>
      </c>
      <c r="P7">
        <f>(Data!U77+Data!U89)*Data!$B$301</f>
        <v>0</v>
      </c>
      <c r="Q7">
        <f>(Data!V77+Data!V89)*Data!$B$301</f>
        <v>0</v>
      </c>
      <c r="R7">
        <f>(Data!W77+Data!W89)*Data!$B$301</f>
        <v>0</v>
      </c>
      <c r="S7">
        <f>(Data!X77+Data!X89)*Data!$B$301</f>
        <v>0</v>
      </c>
      <c r="T7">
        <f>(Data!Y77+Data!Y89)*Data!$B$301</f>
        <v>0</v>
      </c>
      <c r="U7">
        <f>(Data!Z77+Data!Z89)*Data!$B$301</f>
        <v>0</v>
      </c>
      <c r="V7">
        <f>(Data!AA77+Data!AA89)*Data!$B$301</f>
        <v>0</v>
      </c>
      <c r="W7">
        <f>(Data!AB77+Data!AB89)*Data!$B$301</f>
        <v>0</v>
      </c>
      <c r="X7">
        <f>(Data!AC77+Data!AC89)*Data!$B$301</f>
        <v>0</v>
      </c>
      <c r="Y7">
        <f>(Data!AD77+Data!AD89)*Data!$B$301</f>
        <v>0</v>
      </c>
      <c r="Z7">
        <f>(Data!AE77+Data!AE89)*Data!$B$301</f>
        <v>0</v>
      </c>
      <c r="AA7">
        <f>(Data!AF77+Data!AF89)*Data!$B$301</f>
        <v>0</v>
      </c>
      <c r="AB7">
        <f>(Data!AG77+Data!AG89)*Data!$B$301</f>
        <v>0</v>
      </c>
      <c r="AC7">
        <f>(Data!AH77+Data!AH89)*Data!$B$301</f>
        <v>0</v>
      </c>
      <c r="AD7">
        <f>(Data!AI77+Data!AI89)*Data!$B$301</f>
        <v>0</v>
      </c>
      <c r="AE7">
        <f>(Data!AJ77+Data!AJ89)*Data!$B$301</f>
        <v>0</v>
      </c>
      <c r="AF7">
        <f>(Data!AK77+Data!AK89)*Data!$B$301</f>
        <v>0</v>
      </c>
      <c r="AG7">
        <f>(Data!AL77+Data!AL89)*Data!$B$301</f>
        <v>0</v>
      </c>
      <c r="AH7">
        <f>(Data!AM77+Data!AM89)*Data!$B$301</f>
        <v>0</v>
      </c>
      <c r="AI7">
        <f>(Data!AN77+Data!AN89)*Data!$B$301</f>
        <v>0</v>
      </c>
      <c r="AJ7">
        <f>(Data!AO77+Data!AO89)*Data!$B$301</f>
        <v>0</v>
      </c>
      <c r="AK7">
        <f>(Data!AP77+Data!AP89)*Data!$B$301</f>
        <v>0</v>
      </c>
    </row>
    <row r="8" spans="1:37" x14ac:dyDescent="0.3">
      <c r="A8" t="s">
        <v>6</v>
      </c>
      <c r="B8">
        <f>Data!G101*Data!$B$301</f>
        <v>0</v>
      </c>
      <c r="C8">
        <f>Data!H101*Data!$B$301</f>
        <v>0</v>
      </c>
      <c r="D8">
        <f>Data!I101*Data!$B$301</f>
        <v>0</v>
      </c>
      <c r="E8">
        <f>Data!J101*Data!$B$301</f>
        <v>0</v>
      </c>
      <c r="F8">
        <f>Data!K101*Data!$B$301</f>
        <v>0</v>
      </c>
      <c r="G8">
        <f>Data!L101*Data!$B$301</f>
        <v>0</v>
      </c>
      <c r="H8">
        <f>Data!M101*Data!$B$301</f>
        <v>0</v>
      </c>
      <c r="I8">
        <f>Data!N101*Data!$B$301</f>
        <v>0</v>
      </c>
      <c r="J8">
        <f>Data!O101*Data!$B$301</f>
        <v>0</v>
      </c>
      <c r="K8">
        <f>Data!P101*Data!$B$301</f>
        <v>0</v>
      </c>
      <c r="L8">
        <f>Data!Q101*Data!$B$301</f>
        <v>0</v>
      </c>
      <c r="M8">
        <f>Data!R101*Data!$B$301</f>
        <v>0</v>
      </c>
      <c r="N8">
        <f>Data!S101*Data!$B$301</f>
        <v>0</v>
      </c>
      <c r="O8">
        <f>Data!T101*Data!$B$301</f>
        <v>0</v>
      </c>
      <c r="P8">
        <f>Data!U101*Data!$B$301</f>
        <v>0</v>
      </c>
      <c r="Q8">
        <f>Data!V101*Data!$B$301</f>
        <v>0</v>
      </c>
      <c r="R8">
        <f>Data!W101*Data!$B$301</f>
        <v>0</v>
      </c>
      <c r="S8">
        <f>Data!X101*Data!$B$301</f>
        <v>0</v>
      </c>
      <c r="T8">
        <f>Data!Y101*Data!$B$301</f>
        <v>0</v>
      </c>
      <c r="U8">
        <f>Data!Z101*Data!$B$301</f>
        <v>0</v>
      </c>
      <c r="V8">
        <f>Data!AA101*Data!$B$301</f>
        <v>0</v>
      </c>
      <c r="W8">
        <f>Data!AB101*Data!$B$301</f>
        <v>0</v>
      </c>
      <c r="X8">
        <f>Data!AC101*Data!$B$301</f>
        <v>0</v>
      </c>
      <c r="Y8">
        <f>Data!AD101*Data!$B$301</f>
        <v>0</v>
      </c>
      <c r="Z8">
        <f>Data!AE101*Data!$B$301</f>
        <v>0</v>
      </c>
      <c r="AA8">
        <f>Data!AF101*Data!$B$301</f>
        <v>0</v>
      </c>
      <c r="AB8">
        <f>Data!AG101*Data!$B$301</f>
        <v>0</v>
      </c>
      <c r="AC8">
        <f>Data!AH101*Data!$B$301</f>
        <v>0</v>
      </c>
      <c r="AD8">
        <f>Data!AI101*Data!$B$301</f>
        <v>0</v>
      </c>
      <c r="AE8">
        <f>Data!AJ101*Data!$B$301</f>
        <v>0</v>
      </c>
      <c r="AF8">
        <f>Data!AK101*Data!$B$301</f>
        <v>0</v>
      </c>
      <c r="AG8">
        <f>Data!AL101*Data!$B$301</f>
        <v>0</v>
      </c>
      <c r="AH8">
        <f>Data!AM101*Data!$B$301</f>
        <v>0</v>
      </c>
      <c r="AI8">
        <f>Data!AN101*Data!$B$301</f>
        <v>0</v>
      </c>
      <c r="AJ8">
        <f>Data!AO101*Data!$B$301</f>
        <v>0</v>
      </c>
      <c r="AK8">
        <f>Data!AP101*Data!$B$301</f>
        <v>0</v>
      </c>
    </row>
    <row r="9" spans="1:37" x14ac:dyDescent="0.3">
      <c r="A9" t="s">
        <v>82</v>
      </c>
      <c r="B9">
        <f>Data!G113*Data!$B$301</f>
        <v>0</v>
      </c>
      <c r="C9">
        <f>Data!H113*Data!$B$301</f>
        <v>0</v>
      </c>
      <c r="D9">
        <f>Data!I113*Data!$B$301</f>
        <v>0</v>
      </c>
      <c r="E9">
        <f>Data!J113*Data!$B$301</f>
        <v>0</v>
      </c>
      <c r="F9">
        <f>Data!K113*Data!$B$301</f>
        <v>0</v>
      </c>
      <c r="G9">
        <f>Data!L113*Data!$B$301</f>
        <v>0</v>
      </c>
      <c r="H9">
        <f>Data!M113*Data!$B$301</f>
        <v>0</v>
      </c>
      <c r="I9">
        <f>Data!N113*Data!$B$301</f>
        <v>0</v>
      </c>
      <c r="J9">
        <f>Data!O113*Data!$B$301</f>
        <v>0</v>
      </c>
      <c r="K9">
        <f>Data!P113*Data!$B$301</f>
        <v>0</v>
      </c>
      <c r="L9">
        <f>Data!Q113*Data!$B$301</f>
        <v>0</v>
      </c>
      <c r="M9">
        <f>Data!R113*Data!$B$301</f>
        <v>0</v>
      </c>
      <c r="N9">
        <f>Data!S113*Data!$B$301</f>
        <v>0</v>
      </c>
      <c r="O9">
        <f>Data!T113*Data!$B$301</f>
        <v>0</v>
      </c>
      <c r="P9">
        <f>Data!U113*Data!$B$301</f>
        <v>0</v>
      </c>
      <c r="Q9">
        <f>Data!V113*Data!$B$301</f>
        <v>0</v>
      </c>
      <c r="R9">
        <f>Data!W113*Data!$B$301</f>
        <v>0</v>
      </c>
      <c r="S9">
        <f>Data!X113*Data!$B$301</f>
        <v>0</v>
      </c>
      <c r="T9">
        <f>Data!Y113*Data!$B$301</f>
        <v>0</v>
      </c>
      <c r="U9">
        <f>Data!Z113*Data!$B$301</f>
        <v>0</v>
      </c>
      <c r="V9">
        <f>Data!AA113*Data!$B$301</f>
        <v>0</v>
      </c>
      <c r="W9">
        <f>Data!AB113*Data!$B$301</f>
        <v>0</v>
      </c>
      <c r="X9">
        <f>Data!AC113*Data!$B$301</f>
        <v>0</v>
      </c>
      <c r="Y9">
        <f>Data!AD113*Data!$B$301</f>
        <v>0</v>
      </c>
      <c r="Z9">
        <f>Data!AE113*Data!$B$301</f>
        <v>0</v>
      </c>
      <c r="AA9">
        <f>Data!AF113*Data!$B$301</f>
        <v>0</v>
      </c>
      <c r="AB9">
        <f>Data!AG113*Data!$B$301</f>
        <v>0</v>
      </c>
      <c r="AC9">
        <f>Data!AH113*Data!$B$301</f>
        <v>0</v>
      </c>
      <c r="AD9">
        <f>Data!AI113*Data!$B$301</f>
        <v>0</v>
      </c>
      <c r="AE9">
        <f>Data!AJ113*Data!$B$301</f>
        <v>0</v>
      </c>
      <c r="AF9">
        <f>Data!AK113*Data!$B$301</f>
        <v>0</v>
      </c>
      <c r="AG9">
        <f>Data!AL113*Data!$B$301</f>
        <v>0</v>
      </c>
      <c r="AH9">
        <f>Data!AM113*Data!$B$301</f>
        <v>0</v>
      </c>
      <c r="AI9">
        <f>Data!AN113*Data!$B$301</f>
        <v>0</v>
      </c>
      <c r="AJ9">
        <f>Data!AO113*Data!$B$301</f>
        <v>0</v>
      </c>
      <c r="AK9">
        <f>Data!AP113*Data!$B$301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449F-46A7-49D6-AF22-A213FE966347}">
  <sheetPr>
    <tabColor theme="4" tint="-0.499984740745262"/>
  </sheetPr>
  <dimension ref="A1:AK9"/>
  <sheetViews>
    <sheetView topLeftCell="O1" workbookViewId="0">
      <selection activeCell="O19" sqref="O19"/>
    </sheetView>
  </sheetViews>
  <sheetFormatPr defaultRowHeight="14.4" x14ac:dyDescent="0.3"/>
  <cols>
    <col min="1" max="1" width="32" customWidth="1"/>
    <col min="2" max="3" width="9.6640625" customWidth="1"/>
  </cols>
  <sheetData>
    <row r="1" spans="1:37" x14ac:dyDescent="0.3">
      <c r="A1" s="1" t="s">
        <v>81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3">
      <c r="A2" t="s">
        <v>0</v>
      </c>
      <c r="B2">
        <f>Data!G14*Data!$B$301</f>
        <v>0</v>
      </c>
      <c r="C2">
        <f>Data!H14*Data!$B$301</f>
        <v>0</v>
      </c>
      <c r="D2">
        <f>Data!I14*Data!$B$301</f>
        <v>0</v>
      </c>
      <c r="E2">
        <f>Data!J14*Data!$B$301</f>
        <v>0</v>
      </c>
      <c r="F2">
        <f>Data!K14*Data!$B$301</f>
        <v>0</v>
      </c>
      <c r="G2">
        <f>Data!L14*Data!$B$301</f>
        <v>0</v>
      </c>
      <c r="H2">
        <f>Data!M14*Data!$B$301</f>
        <v>0</v>
      </c>
      <c r="I2">
        <f>Data!N14*Data!$B$301</f>
        <v>0</v>
      </c>
      <c r="J2">
        <f>Data!O14*Data!$B$301</f>
        <v>0</v>
      </c>
      <c r="K2">
        <f>Data!P14*Data!$B$301</f>
        <v>0</v>
      </c>
      <c r="L2">
        <f>Data!Q14*Data!$B$301</f>
        <v>0</v>
      </c>
      <c r="M2">
        <f>Data!R14*Data!$B$301</f>
        <v>0</v>
      </c>
      <c r="N2">
        <f>Data!S14*Data!$B$301</f>
        <v>0</v>
      </c>
      <c r="O2">
        <f>Data!T14*Data!$B$301</f>
        <v>0</v>
      </c>
      <c r="P2">
        <f>Data!U14*Data!$B$301</f>
        <v>0</v>
      </c>
      <c r="Q2">
        <f>Data!V14*Data!$B$301</f>
        <v>0</v>
      </c>
      <c r="R2">
        <f>Data!W14*Data!$B$301</f>
        <v>0</v>
      </c>
      <c r="S2">
        <f>Data!X14*Data!$B$301</f>
        <v>0</v>
      </c>
      <c r="T2">
        <f>Data!Y14*Data!$B$301</f>
        <v>0</v>
      </c>
      <c r="U2">
        <f>Data!Z14*Data!$B$301</f>
        <v>0</v>
      </c>
      <c r="V2">
        <f>Data!AA14*Data!$B$301</f>
        <v>0</v>
      </c>
      <c r="W2">
        <f>Data!AB14*Data!$B$301</f>
        <v>0</v>
      </c>
      <c r="X2">
        <f>Data!AC14*Data!$B$301</f>
        <v>0</v>
      </c>
      <c r="Y2">
        <f>Data!AD14*Data!$B$301</f>
        <v>0</v>
      </c>
      <c r="Z2">
        <f>Data!AE14*Data!$B$301</f>
        <v>0</v>
      </c>
      <c r="AA2">
        <f>Data!AF14*Data!$B$301</f>
        <v>0</v>
      </c>
      <c r="AB2">
        <f>Data!AG14*Data!$B$301</f>
        <v>0</v>
      </c>
      <c r="AC2">
        <f>Data!AH14*Data!$B$301</f>
        <v>0</v>
      </c>
      <c r="AD2">
        <f>Data!AI14*Data!$B$301</f>
        <v>0</v>
      </c>
      <c r="AE2">
        <f>Data!AJ14*Data!$B$301</f>
        <v>0</v>
      </c>
      <c r="AF2">
        <f>Data!AK14*Data!$B$301</f>
        <v>0</v>
      </c>
      <c r="AG2">
        <f>Data!AL14*Data!$B$301</f>
        <v>0</v>
      </c>
      <c r="AH2">
        <f>Data!AM14*Data!$B$301</f>
        <v>0</v>
      </c>
      <c r="AI2">
        <f>Data!AN14*Data!$B$301</f>
        <v>0</v>
      </c>
      <c r="AJ2">
        <f>Data!AO14*Data!$B$301</f>
        <v>0</v>
      </c>
      <c r="AK2">
        <f>Data!AP14*Data!$B$301</f>
        <v>0</v>
      </c>
    </row>
    <row r="3" spans="1:37" x14ac:dyDescent="0.3">
      <c r="A3" t="s">
        <v>1</v>
      </c>
      <c r="B3">
        <f>Data!G27*Data!$B$301</f>
        <v>0</v>
      </c>
      <c r="C3">
        <f>Data!H27*Data!$B$301</f>
        <v>0</v>
      </c>
      <c r="D3">
        <f>Data!I27*Data!$B$301</f>
        <v>0</v>
      </c>
      <c r="E3">
        <f>Data!J27*Data!$B$301</f>
        <v>0</v>
      </c>
      <c r="F3">
        <f>Data!K27*Data!$B$301</f>
        <v>0</v>
      </c>
      <c r="G3">
        <f>Data!L27*Data!$B$301</f>
        <v>0</v>
      </c>
      <c r="H3">
        <f>Data!M27*Data!$B$301</f>
        <v>0</v>
      </c>
      <c r="I3">
        <f>Data!N27*Data!$B$301</f>
        <v>0</v>
      </c>
      <c r="J3">
        <f>Data!O27*Data!$B$301</f>
        <v>0</v>
      </c>
      <c r="K3">
        <f>Data!P27*Data!$B$301</f>
        <v>0</v>
      </c>
      <c r="L3">
        <f>Data!Q27*Data!$B$301</f>
        <v>0</v>
      </c>
      <c r="M3">
        <f>Data!R27*Data!$B$301</f>
        <v>0</v>
      </c>
      <c r="N3">
        <f>Data!S27*Data!$B$301</f>
        <v>0</v>
      </c>
      <c r="O3">
        <f>Data!T27*Data!$B$301</f>
        <v>0</v>
      </c>
      <c r="P3">
        <f>Data!U27*Data!$B$301</f>
        <v>0</v>
      </c>
      <c r="Q3">
        <f>Data!V27*Data!$B$301</f>
        <v>0</v>
      </c>
      <c r="R3">
        <f>Data!W27*Data!$B$301</f>
        <v>0</v>
      </c>
      <c r="S3">
        <f>Data!X27*Data!$B$301</f>
        <v>0</v>
      </c>
      <c r="T3">
        <f>Data!Y27*Data!$B$301</f>
        <v>0</v>
      </c>
      <c r="U3">
        <f>Data!Z27*Data!$B$301</f>
        <v>0</v>
      </c>
      <c r="V3">
        <f>Data!AA27*Data!$B$301</f>
        <v>0</v>
      </c>
      <c r="W3">
        <f>Data!AB27*Data!$B$301</f>
        <v>0</v>
      </c>
      <c r="X3">
        <f>Data!AC27*Data!$B$301</f>
        <v>0</v>
      </c>
      <c r="Y3">
        <f>Data!AD27*Data!$B$301</f>
        <v>0</v>
      </c>
      <c r="Z3">
        <f>Data!AE27*Data!$B$301</f>
        <v>0</v>
      </c>
      <c r="AA3">
        <f>Data!AF27*Data!$B$301</f>
        <v>0</v>
      </c>
      <c r="AB3">
        <f>Data!AG27*Data!$B$301</f>
        <v>0</v>
      </c>
      <c r="AC3">
        <f>Data!AH27*Data!$B$301</f>
        <v>0</v>
      </c>
      <c r="AD3">
        <f>Data!AI27*Data!$B$301</f>
        <v>0</v>
      </c>
      <c r="AE3">
        <f>Data!AJ27*Data!$B$301</f>
        <v>0</v>
      </c>
      <c r="AF3">
        <f>Data!AK27*Data!$B$301</f>
        <v>0</v>
      </c>
      <c r="AG3">
        <f>Data!AL27*Data!$B$301</f>
        <v>0</v>
      </c>
      <c r="AH3">
        <f>Data!AM27*Data!$B$301</f>
        <v>0</v>
      </c>
      <c r="AI3">
        <f>Data!AN27*Data!$B$301</f>
        <v>0</v>
      </c>
      <c r="AJ3">
        <f>Data!AO27*Data!$B$301</f>
        <v>0</v>
      </c>
      <c r="AK3">
        <f>Data!AP27*Data!$B$301</f>
        <v>0</v>
      </c>
    </row>
    <row r="4" spans="1:37" x14ac:dyDescent="0.3">
      <c r="A4" t="s">
        <v>2</v>
      </c>
      <c r="B4">
        <f>Data!G39*Data!$B$301</f>
        <v>0</v>
      </c>
      <c r="C4">
        <f>Data!H39*Data!$B$301</f>
        <v>0</v>
      </c>
      <c r="D4">
        <f>Data!I39*Data!$B$301</f>
        <v>0</v>
      </c>
      <c r="E4">
        <f>Data!J39*Data!$B$301</f>
        <v>0</v>
      </c>
      <c r="F4">
        <f>Data!K39*Data!$B$301</f>
        <v>0</v>
      </c>
      <c r="G4">
        <f>Data!L39*Data!$B$301</f>
        <v>0</v>
      </c>
      <c r="H4">
        <f>Data!M39*Data!$B$301</f>
        <v>0</v>
      </c>
      <c r="I4">
        <f>Data!N39*Data!$B$301</f>
        <v>0</v>
      </c>
      <c r="J4">
        <f>Data!O39*Data!$B$301</f>
        <v>0</v>
      </c>
      <c r="K4">
        <f>Data!P39*Data!$B$301</f>
        <v>0</v>
      </c>
      <c r="L4">
        <f>Data!Q39*Data!$B$301</f>
        <v>0</v>
      </c>
      <c r="M4">
        <f>Data!R39*Data!$B$301</f>
        <v>0</v>
      </c>
      <c r="N4">
        <f>Data!S39*Data!$B$301</f>
        <v>0</v>
      </c>
      <c r="O4">
        <f>Data!T39*Data!$B$301</f>
        <v>0</v>
      </c>
      <c r="P4">
        <f>Data!U39*Data!$B$301</f>
        <v>0</v>
      </c>
      <c r="Q4">
        <f>Data!V39*Data!$B$301</f>
        <v>0</v>
      </c>
      <c r="R4">
        <f>Data!W39*Data!$B$301</f>
        <v>0</v>
      </c>
      <c r="S4">
        <f>Data!X39*Data!$B$301</f>
        <v>0</v>
      </c>
      <c r="T4">
        <f>Data!Y39*Data!$B$301</f>
        <v>0</v>
      </c>
      <c r="U4">
        <f>Data!Z39*Data!$B$301</f>
        <v>0</v>
      </c>
      <c r="V4">
        <f>Data!AA39*Data!$B$301</f>
        <v>0</v>
      </c>
      <c r="W4">
        <f>Data!AB39*Data!$B$301</f>
        <v>0</v>
      </c>
      <c r="X4">
        <f>Data!AC39*Data!$B$301</f>
        <v>0</v>
      </c>
      <c r="Y4">
        <f>Data!AD39*Data!$B$301</f>
        <v>0</v>
      </c>
      <c r="Z4">
        <f>Data!AE39*Data!$B$301</f>
        <v>0</v>
      </c>
      <c r="AA4">
        <f>Data!AF39*Data!$B$301</f>
        <v>0</v>
      </c>
      <c r="AB4">
        <f>Data!AG39*Data!$B$301</f>
        <v>0</v>
      </c>
      <c r="AC4">
        <f>Data!AH39*Data!$B$301</f>
        <v>0</v>
      </c>
      <c r="AD4">
        <f>Data!AI39*Data!$B$301</f>
        <v>0</v>
      </c>
      <c r="AE4">
        <f>Data!AJ39*Data!$B$301</f>
        <v>0</v>
      </c>
      <c r="AF4">
        <f>Data!AK39*Data!$B$301</f>
        <v>0</v>
      </c>
      <c r="AG4">
        <f>Data!AL39*Data!$B$301</f>
        <v>0</v>
      </c>
      <c r="AH4">
        <f>Data!AM39*Data!$B$301</f>
        <v>0</v>
      </c>
      <c r="AI4">
        <f>Data!AN39*Data!$B$301</f>
        <v>0</v>
      </c>
      <c r="AJ4">
        <f>Data!AO39*Data!$B$301</f>
        <v>0</v>
      </c>
      <c r="AK4">
        <f>Data!AP39*Data!$B$301</f>
        <v>0</v>
      </c>
    </row>
    <row r="5" spans="1:37" x14ac:dyDescent="0.3">
      <c r="A5" t="s">
        <v>3</v>
      </c>
      <c r="B5">
        <f>Data!G51*Data!$B$301</f>
        <v>0</v>
      </c>
      <c r="C5">
        <f>Data!H51*Data!$B$301</f>
        <v>0</v>
      </c>
      <c r="D5">
        <f>Data!I51*Data!$B$301</f>
        <v>0</v>
      </c>
      <c r="E5">
        <f>Data!J51*Data!$B$301</f>
        <v>0</v>
      </c>
      <c r="F5">
        <f>Data!K51*Data!$B$301</f>
        <v>0</v>
      </c>
      <c r="G5">
        <f>Data!L51*Data!$B$301</f>
        <v>0</v>
      </c>
      <c r="H5">
        <f>Data!M51*Data!$B$301</f>
        <v>0</v>
      </c>
      <c r="I5">
        <f>Data!N51*Data!$B$301</f>
        <v>0</v>
      </c>
      <c r="J5">
        <f>Data!O51*Data!$B$301</f>
        <v>0</v>
      </c>
      <c r="K5">
        <f>Data!P51*Data!$B$301</f>
        <v>0</v>
      </c>
      <c r="L5">
        <f>Data!Q51*Data!$B$301</f>
        <v>0</v>
      </c>
      <c r="M5">
        <f>Data!R51*Data!$B$301</f>
        <v>0</v>
      </c>
      <c r="N5">
        <f>Data!S51*Data!$B$301</f>
        <v>0</v>
      </c>
      <c r="O5">
        <f>Data!T51*Data!$B$301</f>
        <v>0</v>
      </c>
      <c r="P5">
        <f>Data!U51*Data!$B$301</f>
        <v>0</v>
      </c>
      <c r="Q5">
        <f>Data!V51*Data!$B$301</f>
        <v>0</v>
      </c>
      <c r="R5">
        <f>Data!W51*Data!$B$301</f>
        <v>0</v>
      </c>
      <c r="S5">
        <f>Data!X51*Data!$B$301</f>
        <v>0</v>
      </c>
      <c r="T5">
        <f>Data!Y51*Data!$B$301</f>
        <v>0</v>
      </c>
      <c r="U5">
        <f>Data!Z51*Data!$B$301</f>
        <v>0</v>
      </c>
      <c r="V5">
        <f>Data!AA51*Data!$B$301</f>
        <v>0</v>
      </c>
      <c r="W5">
        <f>Data!AB51*Data!$B$301</f>
        <v>0</v>
      </c>
      <c r="X5">
        <f>Data!AC51*Data!$B$301</f>
        <v>0</v>
      </c>
      <c r="Y5">
        <f>Data!AD51*Data!$B$301</f>
        <v>0</v>
      </c>
      <c r="Z5">
        <f>Data!AE51*Data!$B$301</f>
        <v>0</v>
      </c>
      <c r="AA5">
        <f>Data!AF51*Data!$B$301</f>
        <v>0</v>
      </c>
      <c r="AB5">
        <f>Data!AG51*Data!$B$301</f>
        <v>0</v>
      </c>
      <c r="AC5">
        <f>Data!AH51*Data!$B$301</f>
        <v>0</v>
      </c>
      <c r="AD5">
        <f>Data!AI51*Data!$B$301</f>
        <v>0</v>
      </c>
      <c r="AE5">
        <f>Data!AJ51*Data!$B$301</f>
        <v>0</v>
      </c>
      <c r="AF5">
        <f>Data!AK51*Data!$B$301</f>
        <v>0</v>
      </c>
      <c r="AG5">
        <f>Data!AL51*Data!$B$301</f>
        <v>0</v>
      </c>
      <c r="AH5">
        <f>Data!AM51*Data!$B$301</f>
        <v>0</v>
      </c>
      <c r="AI5">
        <f>Data!AN51*Data!$B$301</f>
        <v>0</v>
      </c>
      <c r="AJ5">
        <f>Data!AO51*Data!$B$301</f>
        <v>0</v>
      </c>
      <c r="AK5">
        <f>Data!AP51*Data!$B$301</f>
        <v>0</v>
      </c>
    </row>
    <row r="6" spans="1:37" x14ac:dyDescent="0.3">
      <c r="A6" t="s">
        <v>4</v>
      </c>
      <c r="B6">
        <f>Data!G269*Data!$B$301</f>
        <v>0</v>
      </c>
      <c r="C6">
        <f>Data!H269*Data!$B$301</f>
        <v>0</v>
      </c>
      <c r="D6">
        <f>Data!I269*Data!$B$301</f>
        <v>0</v>
      </c>
      <c r="E6">
        <f>Data!J269*Data!$B$301</f>
        <v>0</v>
      </c>
      <c r="F6">
        <f>Data!K269*Data!$B$301</f>
        <v>0</v>
      </c>
      <c r="G6">
        <f>Data!L269*Data!$B$301</f>
        <v>0</v>
      </c>
      <c r="H6">
        <f>Data!M269*Data!$B$301</f>
        <v>0</v>
      </c>
      <c r="I6">
        <f>Data!N269*Data!$B$301</f>
        <v>0</v>
      </c>
      <c r="J6">
        <f>Data!O269*Data!$B$301</f>
        <v>0</v>
      </c>
      <c r="K6">
        <f>Data!P269*Data!$B$301</f>
        <v>0</v>
      </c>
      <c r="L6">
        <f>Data!Q269*Data!$B$301</f>
        <v>0</v>
      </c>
      <c r="M6">
        <f>Data!R269*Data!$B$301</f>
        <v>0</v>
      </c>
      <c r="N6">
        <f>Data!S269*Data!$B$301</f>
        <v>0</v>
      </c>
      <c r="O6">
        <f>Data!T269*Data!$B$301</f>
        <v>0</v>
      </c>
      <c r="P6">
        <f>Data!U269*Data!$B$301</f>
        <v>0</v>
      </c>
      <c r="Q6">
        <f>Data!V269*Data!$B$301</f>
        <v>0</v>
      </c>
      <c r="R6">
        <f>Data!W269*Data!$B$301</f>
        <v>0</v>
      </c>
      <c r="S6">
        <f>Data!X269*Data!$B$301</f>
        <v>0</v>
      </c>
      <c r="T6">
        <f>Data!Y269*Data!$B$301</f>
        <v>0</v>
      </c>
      <c r="U6">
        <f>Data!Z269*Data!$B$301</f>
        <v>0</v>
      </c>
      <c r="V6">
        <f>Data!AA269*Data!$B$301</f>
        <v>0</v>
      </c>
      <c r="W6">
        <f>Data!AB269*Data!$B$301</f>
        <v>0</v>
      </c>
      <c r="X6">
        <f>Data!AC269*Data!$B$301</f>
        <v>0</v>
      </c>
      <c r="Y6">
        <f>Data!AD269*Data!$B$301</f>
        <v>0</v>
      </c>
      <c r="Z6">
        <f>Data!AE269*Data!$B$301</f>
        <v>0</v>
      </c>
      <c r="AA6">
        <f>Data!AF269*Data!$B$301</f>
        <v>0</v>
      </c>
      <c r="AB6">
        <f>Data!AG269*Data!$B$301</f>
        <v>0</v>
      </c>
      <c r="AC6">
        <f>Data!AH269*Data!$B$301</f>
        <v>0</v>
      </c>
      <c r="AD6">
        <f>Data!AI269*Data!$B$301</f>
        <v>0</v>
      </c>
      <c r="AE6">
        <f>Data!AJ269*Data!$B$301</f>
        <v>0</v>
      </c>
      <c r="AF6">
        <f>Data!AK269*Data!$B$301</f>
        <v>0</v>
      </c>
      <c r="AG6">
        <f>Data!AL269*Data!$B$301</f>
        <v>0</v>
      </c>
      <c r="AH6">
        <f>Data!AM269*Data!$B$301</f>
        <v>0</v>
      </c>
      <c r="AI6">
        <f>Data!AN269*Data!$B$301</f>
        <v>0</v>
      </c>
      <c r="AJ6">
        <f>Data!AO269*Data!$B$301</f>
        <v>0</v>
      </c>
      <c r="AK6">
        <f>Data!AP269*Data!$B$301</f>
        <v>0</v>
      </c>
    </row>
    <row r="7" spans="1:37" x14ac:dyDescent="0.3">
      <c r="A7" t="s">
        <v>5</v>
      </c>
      <c r="B7">
        <f>(Data!G291+Data!G78)*Data!$B$301</f>
        <v>0</v>
      </c>
      <c r="C7">
        <f>(Data!H291+Data!H78)*Data!$B$301</f>
        <v>0</v>
      </c>
      <c r="D7">
        <f>(Data!I291+Data!I78)*Data!$B$301</f>
        <v>0</v>
      </c>
      <c r="E7">
        <f>(Data!J291+Data!J78)*Data!$B$301</f>
        <v>0</v>
      </c>
      <c r="F7">
        <f>(Data!K291+Data!K78)*Data!$B$301</f>
        <v>0</v>
      </c>
      <c r="G7">
        <f>(Data!L291+Data!L78)*Data!$B$301</f>
        <v>0</v>
      </c>
      <c r="H7">
        <f>(Data!M291+Data!M78)*Data!$B$301</f>
        <v>0</v>
      </c>
      <c r="I7">
        <f>(Data!N291+Data!N78)*Data!$B$301</f>
        <v>0</v>
      </c>
      <c r="J7">
        <f>(Data!O291+Data!O78)*Data!$B$301</f>
        <v>0</v>
      </c>
      <c r="K7">
        <f>(Data!P291+Data!P78)*Data!$B$301</f>
        <v>0</v>
      </c>
      <c r="L7">
        <f>(Data!Q291+Data!Q78)*Data!$B$301</f>
        <v>0</v>
      </c>
      <c r="M7">
        <f>(Data!R291+Data!R78)*Data!$B$301</f>
        <v>0</v>
      </c>
      <c r="N7">
        <f>(Data!S291+Data!S78)*Data!$B$301</f>
        <v>0</v>
      </c>
      <c r="O7">
        <f>(Data!T291+Data!T78)*Data!$B$301</f>
        <v>0</v>
      </c>
      <c r="P7">
        <f>(Data!U291+Data!U78)*Data!$B$301</f>
        <v>0</v>
      </c>
      <c r="Q7">
        <f>(Data!V291+Data!V78)*Data!$B$301</f>
        <v>0</v>
      </c>
      <c r="R7">
        <f>(Data!W291+Data!W78)*Data!$B$301</f>
        <v>0</v>
      </c>
      <c r="S7">
        <f>(Data!X291+Data!X78)*Data!$B$301</f>
        <v>0</v>
      </c>
      <c r="T7">
        <f>(Data!Y291+Data!Y78)*Data!$B$301</f>
        <v>0</v>
      </c>
      <c r="U7">
        <f>(Data!Z291+Data!Z78)*Data!$B$301</f>
        <v>0</v>
      </c>
      <c r="V7">
        <f>(Data!AA291+Data!AA78)*Data!$B$301</f>
        <v>0</v>
      </c>
      <c r="W7">
        <f>(Data!AB291+Data!AB78)*Data!$B$301</f>
        <v>0</v>
      </c>
      <c r="X7">
        <f>(Data!AC291+Data!AC78)*Data!$B$301</f>
        <v>0</v>
      </c>
      <c r="Y7">
        <f>(Data!AD291+Data!AD78)*Data!$B$301</f>
        <v>0</v>
      </c>
      <c r="Z7">
        <f>(Data!AE291+Data!AE78)*Data!$B$301</f>
        <v>0</v>
      </c>
      <c r="AA7">
        <f>(Data!AF291+Data!AF78)*Data!$B$301</f>
        <v>0</v>
      </c>
      <c r="AB7">
        <f>(Data!AG291+Data!AG78)*Data!$B$301</f>
        <v>0</v>
      </c>
      <c r="AC7">
        <f>(Data!AH291+Data!AH78)*Data!$B$301</f>
        <v>0</v>
      </c>
      <c r="AD7">
        <f>(Data!AI291+Data!AI78)*Data!$B$301</f>
        <v>0</v>
      </c>
      <c r="AE7">
        <f>(Data!AJ291+Data!AJ78)*Data!$B$301</f>
        <v>0</v>
      </c>
      <c r="AF7">
        <f>(Data!AK291+Data!AK78)*Data!$B$301</f>
        <v>0</v>
      </c>
      <c r="AG7">
        <f>(Data!AL291+Data!AL78)*Data!$B$301</f>
        <v>0</v>
      </c>
      <c r="AH7">
        <f>(Data!AM291+Data!AM78)*Data!$B$301</f>
        <v>0</v>
      </c>
      <c r="AI7">
        <f>(Data!AN291+Data!AN78)*Data!$B$301</f>
        <v>0</v>
      </c>
      <c r="AJ7">
        <f>(Data!AO291+Data!AO78)*Data!$B$301</f>
        <v>0</v>
      </c>
      <c r="AK7">
        <f>(Data!AP291+Data!AP78)*Data!$B$301</f>
        <v>0</v>
      </c>
    </row>
    <row r="8" spans="1:37" x14ac:dyDescent="0.3">
      <c r="A8" t="s">
        <v>6</v>
      </c>
      <c r="B8">
        <f>Data!G102*Data!$B$301</f>
        <v>0</v>
      </c>
      <c r="C8">
        <f>Data!H102*Data!$B$301</f>
        <v>0</v>
      </c>
      <c r="D8">
        <f>Data!I102*Data!$B$301</f>
        <v>0</v>
      </c>
      <c r="E8">
        <f>Data!J102*Data!$B$301</f>
        <v>0</v>
      </c>
      <c r="F8">
        <f>Data!K102*Data!$B$301</f>
        <v>0</v>
      </c>
      <c r="G8">
        <f>Data!L102*Data!$B$301</f>
        <v>0</v>
      </c>
      <c r="H8">
        <f>Data!M102*Data!$B$301</f>
        <v>0</v>
      </c>
      <c r="I8">
        <f>Data!N102*Data!$B$301</f>
        <v>0</v>
      </c>
      <c r="J8">
        <f>Data!O102*Data!$B$301</f>
        <v>0</v>
      </c>
      <c r="K8">
        <f>Data!P102*Data!$B$301</f>
        <v>0</v>
      </c>
      <c r="L8">
        <f>Data!Q102*Data!$B$301</f>
        <v>0</v>
      </c>
      <c r="M8">
        <f>Data!R102*Data!$B$301</f>
        <v>0</v>
      </c>
      <c r="N8">
        <f>Data!S102*Data!$B$301</f>
        <v>0</v>
      </c>
      <c r="O8">
        <f>Data!T102*Data!$B$301</f>
        <v>0</v>
      </c>
      <c r="P8">
        <f>Data!U102*Data!$B$301</f>
        <v>0</v>
      </c>
      <c r="Q8">
        <f>Data!V102*Data!$B$301</f>
        <v>0</v>
      </c>
      <c r="R8">
        <f>Data!W102*Data!$B$301</f>
        <v>0</v>
      </c>
      <c r="S8">
        <f>Data!X102*Data!$B$301</f>
        <v>0</v>
      </c>
      <c r="T8">
        <f>Data!Y102*Data!$B$301</f>
        <v>0</v>
      </c>
      <c r="U8">
        <f>Data!Z102*Data!$B$301</f>
        <v>0</v>
      </c>
      <c r="V8">
        <f>Data!AA102*Data!$B$301</f>
        <v>0</v>
      </c>
      <c r="W8">
        <f>Data!AB102*Data!$B$301</f>
        <v>0</v>
      </c>
      <c r="X8">
        <f>Data!AC102*Data!$B$301</f>
        <v>0</v>
      </c>
      <c r="Y8">
        <f>Data!AD102*Data!$B$301</f>
        <v>0</v>
      </c>
      <c r="Z8">
        <f>Data!AE102*Data!$B$301</f>
        <v>0</v>
      </c>
      <c r="AA8">
        <f>Data!AF102*Data!$B$301</f>
        <v>0</v>
      </c>
      <c r="AB8">
        <f>Data!AG102*Data!$B$301</f>
        <v>0</v>
      </c>
      <c r="AC8">
        <f>Data!AH102*Data!$B$301</f>
        <v>0</v>
      </c>
      <c r="AD8">
        <f>Data!AI102*Data!$B$301</f>
        <v>0</v>
      </c>
      <c r="AE8">
        <f>Data!AJ102*Data!$B$301</f>
        <v>0</v>
      </c>
      <c r="AF8">
        <f>Data!AK102*Data!$B$301</f>
        <v>0</v>
      </c>
      <c r="AG8">
        <f>Data!AL102*Data!$B$301</f>
        <v>0</v>
      </c>
      <c r="AH8">
        <f>Data!AM102*Data!$B$301</f>
        <v>0</v>
      </c>
      <c r="AI8">
        <f>Data!AN102*Data!$B$301</f>
        <v>0</v>
      </c>
      <c r="AJ8">
        <f>Data!AO102*Data!$B$301</f>
        <v>0</v>
      </c>
      <c r="AK8">
        <f>Data!AP102*Data!$B$301</f>
        <v>0</v>
      </c>
    </row>
    <row r="9" spans="1:37" x14ac:dyDescent="0.3">
      <c r="A9" t="s">
        <v>82</v>
      </c>
      <c r="B9">
        <f>Data!G114*Data!$B$301</f>
        <v>0</v>
      </c>
      <c r="C9">
        <f>Data!H114*Data!$B$301</f>
        <v>0</v>
      </c>
      <c r="D9">
        <f>Data!I114*Data!$B$301</f>
        <v>0</v>
      </c>
      <c r="E9">
        <f>Data!J114*Data!$B$301</f>
        <v>0</v>
      </c>
      <c r="F9">
        <f>Data!K114*Data!$B$301</f>
        <v>0</v>
      </c>
      <c r="G9">
        <f>Data!L114*Data!$B$301</f>
        <v>0</v>
      </c>
      <c r="H9">
        <f>Data!M114*Data!$B$301</f>
        <v>0</v>
      </c>
      <c r="I9">
        <f>Data!N114*Data!$B$301</f>
        <v>0</v>
      </c>
      <c r="J9">
        <f>Data!O114*Data!$B$301</f>
        <v>0</v>
      </c>
      <c r="K9">
        <f>Data!P114*Data!$B$301</f>
        <v>0</v>
      </c>
      <c r="L9">
        <f>Data!Q114*Data!$B$301</f>
        <v>0</v>
      </c>
      <c r="M9">
        <f>Data!R114*Data!$B$301</f>
        <v>0</v>
      </c>
      <c r="N9">
        <f>Data!S114*Data!$B$301</f>
        <v>0</v>
      </c>
      <c r="O9">
        <f>Data!T114*Data!$B$301</f>
        <v>0</v>
      </c>
      <c r="P9">
        <f>Data!U114*Data!$B$301</f>
        <v>0</v>
      </c>
      <c r="Q9">
        <f>Data!V114*Data!$B$301</f>
        <v>0</v>
      </c>
      <c r="R9">
        <f>Data!W114*Data!$B$301</f>
        <v>0</v>
      </c>
      <c r="S9">
        <f>Data!X114*Data!$B$301</f>
        <v>0</v>
      </c>
      <c r="T9">
        <f>Data!Y114*Data!$B$301</f>
        <v>0</v>
      </c>
      <c r="U9">
        <f>Data!Z114*Data!$B$301</f>
        <v>0</v>
      </c>
      <c r="V9">
        <f>Data!AA114*Data!$B$301</f>
        <v>0</v>
      </c>
      <c r="W9">
        <f>Data!AB114*Data!$B$301</f>
        <v>0</v>
      </c>
      <c r="X9">
        <f>Data!AC114*Data!$B$301</f>
        <v>0</v>
      </c>
      <c r="Y9">
        <f>Data!AD114*Data!$B$301</f>
        <v>0</v>
      </c>
      <c r="Z9">
        <f>Data!AE114*Data!$B$301</f>
        <v>0</v>
      </c>
      <c r="AA9">
        <f>Data!AF114*Data!$B$301</f>
        <v>0</v>
      </c>
      <c r="AB9">
        <f>Data!AG114*Data!$B$301</f>
        <v>0</v>
      </c>
      <c r="AC9">
        <f>Data!AH114*Data!$B$301</f>
        <v>0</v>
      </c>
      <c r="AD9">
        <f>Data!AI114*Data!$B$301</f>
        <v>0</v>
      </c>
      <c r="AE9">
        <f>Data!AJ114*Data!$B$301</f>
        <v>0</v>
      </c>
      <c r="AF9">
        <f>Data!AK114*Data!$B$301</f>
        <v>0</v>
      </c>
      <c r="AG9">
        <f>Data!AL114*Data!$B$301</f>
        <v>0</v>
      </c>
      <c r="AH9">
        <f>Data!AM114*Data!$B$301</f>
        <v>0</v>
      </c>
      <c r="AI9">
        <f>Data!AN114*Data!$B$301</f>
        <v>0</v>
      </c>
      <c r="AJ9">
        <f>Data!AO114*Data!$B$301</f>
        <v>0</v>
      </c>
      <c r="AK9">
        <f>Data!AP114*Data!$B$301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B9EA2-59EC-43DB-BFCC-13B567ADDF3F}">
  <sheetPr>
    <tabColor theme="4" tint="-0.499984740745262"/>
  </sheetPr>
  <dimension ref="A1:AK9"/>
  <sheetViews>
    <sheetView topLeftCell="T1" workbookViewId="0">
      <selection activeCell="AK11" sqref="AK11"/>
    </sheetView>
  </sheetViews>
  <sheetFormatPr defaultRowHeight="14.4" x14ac:dyDescent="0.3"/>
  <cols>
    <col min="1" max="3" width="12.5546875" customWidth="1"/>
    <col min="4" max="4" width="12" bestFit="1" customWidth="1"/>
    <col min="37" max="37" width="12" bestFit="1" customWidth="1"/>
  </cols>
  <sheetData>
    <row r="1" spans="1:37" x14ac:dyDescent="0.3">
      <c r="A1" s="1" t="s">
        <v>81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3">
      <c r="A2" t="s">
        <v>0</v>
      </c>
      <c r="B2">
        <f>Data!G15*Data!$B$301</f>
        <v>444109217990.84955</v>
      </c>
      <c r="C2">
        <f>Data!H15*Data!$B$301</f>
        <v>475831304990.19598</v>
      </c>
      <c r="D2">
        <f>Data!I15*Data!$B$301</f>
        <v>507553391989.54242</v>
      </c>
      <c r="E2">
        <f>Data!J15*Data!$B$301</f>
        <v>539275478988.88885</v>
      </c>
      <c r="F2">
        <f>Data!K15*Data!$B$301</f>
        <v>570997565988.23523</v>
      </c>
      <c r="G2">
        <f>Data!L15*Data!$B$301</f>
        <v>602719652987.58167</v>
      </c>
      <c r="H2">
        <f>Data!M15*Data!$B$301</f>
        <v>743089887959.68933</v>
      </c>
      <c r="I2">
        <f>Data!N15*Data!$B$301</f>
        <v>883460122931.79712</v>
      </c>
      <c r="J2">
        <f>Data!O15*Data!$B$301</f>
        <v>1023830357903.9048</v>
      </c>
      <c r="K2">
        <f>Data!P15*Data!$B$301</f>
        <v>1164200592876.0125</v>
      </c>
      <c r="L2">
        <f>Data!Q15*Data!$B$301</f>
        <v>1304570827848.1204</v>
      </c>
      <c r="M2">
        <f>Data!R15*Data!$B$301</f>
        <v>1462388210669.8689</v>
      </c>
      <c r="N2">
        <f>Data!S15*Data!$B$301</f>
        <v>1620205593491.6169</v>
      </c>
      <c r="O2">
        <f>Data!T15*Data!$B$301</f>
        <v>1778022976313.3655</v>
      </c>
      <c r="P2">
        <f>Data!U15*Data!$B$301</f>
        <v>1935840359135.1138</v>
      </c>
      <c r="Q2">
        <f>Data!V15*Data!$B$301</f>
        <v>2093657741956.8623</v>
      </c>
      <c r="R2">
        <f>Data!W15*Data!$B$301</f>
        <v>1971527707009.3787</v>
      </c>
      <c r="S2">
        <f>Data!X15*Data!$B$301</f>
        <v>1849397672061.895</v>
      </c>
      <c r="T2">
        <f>Data!Y15*Data!$B$301</f>
        <v>1727267637114.4116</v>
      </c>
      <c r="U2">
        <f>Data!Z15*Data!$B$301</f>
        <v>1605137602166.928</v>
      </c>
      <c r="V2">
        <f>Data!AA15*Data!$B$301</f>
        <v>1483007567219.4443</v>
      </c>
      <c r="W2">
        <f>Data!AB15*Data!$B$301</f>
        <v>1420356445395.7354</v>
      </c>
      <c r="X2">
        <f>Data!AC15*Data!$B$301</f>
        <v>1357705323572.0261</v>
      </c>
      <c r="Y2">
        <f>Data!AD15*Data!$B$301</f>
        <v>1295054201748.3169</v>
      </c>
      <c r="Z2">
        <f>Data!AE15*Data!$B$301</f>
        <v>1232403079924.6079</v>
      </c>
      <c r="AA2">
        <f>Data!AF15*Data!$B$301</f>
        <v>1169751958100.8987</v>
      </c>
      <c r="AB2">
        <f>Data!AG15*Data!$B$301</f>
        <v>1098377262352.3693</v>
      </c>
      <c r="AC2">
        <f>Data!AH15*Data!$B$301</f>
        <v>1027002566603.8398</v>
      </c>
      <c r="AD2">
        <f>Data!AI15*Data!$B$301</f>
        <v>955627870855.3103</v>
      </c>
      <c r="AE2">
        <f>Data!AJ15*Data!$B$301</f>
        <v>884253175106.78088</v>
      </c>
      <c r="AF2">
        <f>Data!AK15*Data!$B$301</f>
        <v>812878479358.25146</v>
      </c>
      <c r="AG2">
        <f>Data!AL15*Data!$B$301</f>
        <v>734366314034.86914</v>
      </c>
      <c r="AH2">
        <f>Data!AM15*Data!$B$301</f>
        <v>655854148711.48682</v>
      </c>
      <c r="AI2">
        <f>Data!AN15*Data!$B$301</f>
        <v>577341983388.10449</v>
      </c>
      <c r="AJ2">
        <f>Data!AO15*Data!$B$301</f>
        <v>498829818064.72217</v>
      </c>
      <c r="AK2">
        <f>Data!AP15*Data!$B$301</f>
        <v>420317652741.33984</v>
      </c>
    </row>
    <row r="3" spans="1:37" x14ac:dyDescent="0.3">
      <c r="A3" t="s">
        <v>1</v>
      </c>
      <c r="B3">
        <f>Data!G28*Data!$B$301</f>
        <v>22588017769498.066</v>
      </c>
      <c r="C3">
        <f>Data!H28*Data!$B$301</f>
        <v>18070414215598.453</v>
      </c>
      <c r="D3">
        <f>Data!I28*Data!$B$301</f>
        <v>13552810661698.842</v>
      </c>
      <c r="E3">
        <f>Data!J28*Data!$B$301</f>
        <v>9035207107799.2266</v>
      </c>
      <c r="F3">
        <f>Data!K28*Data!$B$301</f>
        <v>4517603553899.6133</v>
      </c>
      <c r="G3">
        <f>Data!L28*Data!$B$301</f>
        <v>0</v>
      </c>
      <c r="H3">
        <f>Data!M28*Data!$B$301</f>
        <v>0</v>
      </c>
      <c r="I3">
        <f>Data!N28*Data!$B$301</f>
        <v>0</v>
      </c>
      <c r="J3">
        <f>Data!O28*Data!$B$301</f>
        <v>0</v>
      </c>
      <c r="K3">
        <f>Data!P28*Data!$B$301</f>
        <v>0</v>
      </c>
      <c r="L3">
        <f>Data!Q28*Data!$B$301</f>
        <v>0</v>
      </c>
      <c r="M3">
        <f>Data!R28*Data!$B$301</f>
        <v>0</v>
      </c>
      <c r="N3">
        <f>Data!S28*Data!$B$301</f>
        <v>0</v>
      </c>
      <c r="O3">
        <f>Data!T28*Data!$B$301</f>
        <v>0</v>
      </c>
      <c r="P3">
        <f>Data!U28*Data!$B$301</f>
        <v>0</v>
      </c>
      <c r="Q3">
        <f>Data!V28*Data!$B$301</f>
        <v>0</v>
      </c>
      <c r="R3">
        <f>Data!W28*Data!$B$301</f>
        <v>0</v>
      </c>
      <c r="S3">
        <f>Data!X28*Data!$B$301</f>
        <v>0</v>
      </c>
      <c r="T3">
        <f>Data!Y28*Data!$B$301</f>
        <v>0</v>
      </c>
      <c r="U3">
        <f>Data!Z28*Data!$B$301</f>
        <v>0</v>
      </c>
      <c r="V3">
        <f>Data!AA28*Data!$B$301</f>
        <v>0</v>
      </c>
      <c r="W3">
        <f>Data!AB28*Data!$B$301</f>
        <v>0</v>
      </c>
      <c r="X3">
        <f>Data!AC28*Data!$B$301</f>
        <v>0</v>
      </c>
      <c r="Y3">
        <f>Data!AD28*Data!$B$301</f>
        <v>0</v>
      </c>
      <c r="Z3">
        <f>Data!AE28*Data!$B$301</f>
        <v>0</v>
      </c>
      <c r="AA3">
        <f>Data!AF28*Data!$B$301</f>
        <v>0</v>
      </c>
      <c r="AB3">
        <f>Data!AG28*Data!$B$301</f>
        <v>0</v>
      </c>
      <c r="AC3">
        <f>Data!AH28*Data!$B$301</f>
        <v>0</v>
      </c>
      <c r="AD3">
        <f>Data!AI28*Data!$B$301</f>
        <v>0</v>
      </c>
      <c r="AE3">
        <f>Data!AJ28*Data!$B$301</f>
        <v>0</v>
      </c>
      <c r="AF3">
        <f>Data!AK28*Data!$B$301</f>
        <v>0</v>
      </c>
      <c r="AG3">
        <f>Data!AL28*Data!$B$301</f>
        <v>0</v>
      </c>
      <c r="AH3">
        <f>Data!AM28*Data!$B$301</f>
        <v>0</v>
      </c>
      <c r="AI3">
        <f>Data!AN28*Data!$B$301</f>
        <v>0</v>
      </c>
      <c r="AJ3">
        <f>Data!AO28*Data!$B$301</f>
        <v>0</v>
      </c>
      <c r="AK3">
        <f>Data!AP28*Data!$B$301</f>
        <v>0</v>
      </c>
    </row>
    <row r="4" spans="1:37" x14ac:dyDescent="0.3">
      <c r="A4" t="s">
        <v>2</v>
      </c>
      <c r="B4">
        <f>Data!G40*Data!$B$301</f>
        <v>10591681802783.566</v>
      </c>
      <c r="C4">
        <f>Data!H40*Data!$B$301</f>
        <v>11121265892923.521</v>
      </c>
      <c r="D4">
        <f>Data!I40*Data!$B$301</f>
        <v>11650849983063.479</v>
      </c>
      <c r="E4">
        <f>Data!J40*Data!$B$301</f>
        <v>12180434073203.436</v>
      </c>
      <c r="F4">
        <f>Data!K40*Data!$B$301</f>
        <v>12710018163343.393</v>
      </c>
      <c r="G4">
        <f>Data!L40*Data!$B$301</f>
        <v>13239602253483.348</v>
      </c>
      <c r="H4">
        <f>Data!M40*Data!$B$301</f>
        <v>13416130283529.873</v>
      </c>
      <c r="I4">
        <f>Data!N40*Data!$B$301</f>
        <v>13592658313576.398</v>
      </c>
      <c r="J4">
        <f>Data!O40*Data!$B$301</f>
        <v>13769186343622.926</v>
      </c>
      <c r="K4">
        <f>Data!P40*Data!$B$301</f>
        <v>13945714373669.449</v>
      </c>
      <c r="L4">
        <f>Data!Q40*Data!$B$301</f>
        <v>14122242403715.975</v>
      </c>
      <c r="M4">
        <f>Data!R40*Data!$B$301</f>
        <v>14298770433762.516</v>
      </c>
      <c r="N4">
        <f>Data!S40*Data!$B$301</f>
        <v>14475298463809.053</v>
      </c>
      <c r="O4">
        <f>Data!T40*Data!$B$301</f>
        <v>14651826493855.594</v>
      </c>
      <c r="P4">
        <f>Data!U40*Data!$B$301</f>
        <v>14828354523902.133</v>
      </c>
      <c r="Q4">
        <f>Data!V40*Data!$B$301</f>
        <v>15004882553948.674</v>
      </c>
      <c r="R4">
        <f>Data!W40*Data!$B$301</f>
        <v>15181410583995.186</v>
      </c>
      <c r="S4">
        <f>Data!X40*Data!$B$301</f>
        <v>15357938614041.695</v>
      </c>
      <c r="T4">
        <f>Data!Y40*Data!$B$301</f>
        <v>15534466644088.207</v>
      </c>
      <c r="U4">
        <f>Data!Z40*Data!$B$301</f>
        <v>15710994674134.719</v>
      </c>
      <c r="V4">
        <f>Data!AA40*Data!$B$301</f>
        <v>15887522704181.23</v>
      </c>
      <c r="W4">
        <f>Data!AB40*Data!$B$301</f>
        <v>16064050734227.771</v>
      </c>
      <c r="X4">
        <f>Data!AC40*Data!$B$301</f>
        <v>16240578764274.309</v>
      </c>
      <c r="Y4">
        <f>Data!AD40*Data!$B$301</f>
        <v>16417106794320.85</v>
      </c>
      <c r="Z4">
        <f>Data!AE40*Data!$B$301</f>
        <v>16593634824367.389</v>
      </c>
      <c r="AA4">
        <f>Data!AF40*Data!$B$301</f>
        <v>16770162854413.928</v>
      </c>
      <c r="AB4">
        <f>Data!AG40*Data!$B$301</f>
        <v>16946690884460.439</v>
      </c>
      <c r="AC4">
        <f>Data!AH40*Data!$B$301</f>
        <v>17123218914506.951</v>
      </c>
      <c r="AD4">
        <f>Data!AI40*Data!$B$301</f>
        <v>17299746944553.463</v>
      </c>
      <c r="AE4">
        <f>Data!AJ40*Data!$B$301</f>
        <v>17476274974599.975</v>
      </c>
      <c r="AF4">
        <f>Data!AK40*Data!$B$301</f>
        <v>17652803004646.484</v>
      </c>
      <c r="AG4">
        <f>Data!AL40*Data!$B$301</f>
        <v>17829331034692.996</v>
      </c>
      <c r="AH4">
        <f>Data!AM40*Data!$B$301</f>
        <v>18005859064739.508</v>
      </c>
      <c r="AI4">
        <f>Data!AN40*Data!$B$301</f>
        <v>18182387094786.02</v>
      </c>
      <c r="AJ4">
        <f>Data!AO40*Data!$B$301</f>
        <v>18358915124832.531</v>
      </c>
      <c r="AK4">
        <f>Data!AP40*Data!$B$301</f>
        <v>18535443154879.043</v>
      </c>
    </row>
    <row r="5" spans="1:37" x14ac:dyDescent="0.3">
      <c r="A5" t="s">
        <v>3</v>
      </c>
      <c r="B5">
        <f>Data!G52*Data!$B$301</f>
        <v>30592814857849.551</v>
      </c>
      <c r="C5">
        <f>Data!H52*Data!$B$301</f>
        <v>31612575353111.047</v>
      </c>
      <c r="D5">
        <f>Data!I52*Data!$B$301</f>
        <v>32632335848372.547</v>
      </c>
      <c r="E5">
        <f>Data!J52*Data!$B$301</f>
        <v>33652096343634.043</v>
      </c>
      <c r="F5">
        <f>Data!K52*Data!$B$301</f>
        <v>34671856838895.543</v>
      </c>
      <c r="G5">
        <f>Data!L52*Data!$B$301</f>
        <v>35691617334157.039</v>
      </c>
      <c r="H5">
        <f>Data!M52*Data!$B$301</f>
        <v>35691617334157.227</v>
      </c>
      <c r="I5">
        <f>Data!N52*Data!$B$301</f>
        <v>35691617334157.414</v>
      </c>
      <c r="J5">
        <f>Data!O52*Data!$B$301</f>
        <v>35691617334157.602</v>
      </c>
      <c r="K5">
        <f>Data!P52*Data!$B$301</f>
        <v>35691617334157.789</v>
      </c>
      <c r="L5">
        <f>Data!Q52*Data!$B$301</f>
        <v>35691617334157.977</v>
      </c>
      <c r="M5">
        <f>Data!R52*Data!$B$301</f>
        <v>36711377829419.484</v>
      </c>
      <c r="N5">
        <f>Data!S52*Data!$B$301</f>
        <v>37731138324680.992</v>
      </c>
      <c r="O5">
        <f>Data!T52*Data!$B$301</f>
        <v>38750898819942.5</v>
      </c>
      <c r="P5">
        <f>Data!U52*Data!$B$301</f>
        <v>39770659315204.008</v>
      </c>
      <c r="Q5">
        <f>Data!V52*Data!$B$301</f>
        <v>40790419810465.516</v>
      </c>
      <c r="R5">
        <f>Data!W52*Data!$B$301</f>
        <v>39260779067572.984</v>
      </c>
      <c r="S5">
        <f>Data!X52*Data!$B$301</f>
        <v>37731138324680.445</v>
      </c>
      <c r="T5">
        <f>Data!Y52*Data!$B$301</f>
        <v>36201497581787.906</v>
      </c>
      <c r="U5">
        <f>Data!Z52*Data!$B$301</f>
        <v>34671856838895.367</v>
      </c>
      <c r="V5">
        <f>Data!AA52*Data!$B$301</f>
        <v>33142216096002.828</v>
      </c>
      <c r="W5">
        <f>Data!AB52*Data!$B$301</f>
        <v>31612575353110.488</v>
      </c>
      <c r="X5">
        <f>Data!AC52*Data!$B$301</f>
        <v>30082934610218.148</v>
      </c>
      <c r="Y5">
        <f>Data!AD52*Data!$B$301</f>
        <v>28553293867325.813</v>
      </c>
      <c r="Z5">
        <f>Data!AE52*Data!$B$301</f>
        <v>27023653124433.473</v>
      </c>
      <c r="AA5">
        <f>Data!AF52*Data!$B$301</f>
        <v>25494012381541.133</v>
      </c>
      <c r="AB5">
        <f>Data!AG52*Data!$B$301</f>
        <v>23964371638648.594</v>
      </c>
      <c r="AC5">
        <f>Data!AH52*Data!$B$301</f>
        <v>22434730895756.055</v>
      </c>
      <c r="AD5">
        <f>Data!AI52*Data!$B$301</f>
        <v>20905090152863.52</v>
      </c>
      <c r="AE5">
        <f>Data!AJ52*Data!$B$301</f>
        <v>19375449409970.977</v>
      </c>
      <c r="AF5">
        <f>Data!AK52*Data!$B$301</f>
        <v>17845808667078.441</v>
      </c>
      <c r="AG5">
        <f>Data!AL52*Data!$B$301</f>
        <v>16826048171816.775</v>
      </c>
      <c r="AH5">
        <f>Data!AM52*Data!$B$301</f>
        <v>15806287676555.113</v>
      </c>
      <c r="AI5">
        <f>Data!AN52*Data!$B$301</f>
        <v>14786527181293.449</v>
      </c>
      <c r="AJ5">
        <f>Data!AO52*Data!$B$301</f>
        <v>13766766686031.785</v>
      </c>
      <c r="AK5">
        <f>Data!AP52*Data!$B$301</f>
        <v>12747006190770.123</v>
      </c>
    </row>
    <row r="6" spans="1:37" x14ac:dyDescent="0.3">
      <c r="A6" t="s">
        <v>4</v>
      </c>
      <c r="B6">
        <f>Data!G270*Data!$B$301</f>
        <v>8723573924820.2598</v>
      </c>
      <c r="C6">
        <f>Data!H270*Data!$B$301</f>
        <v>8929767490316.0117</v>
      </c>
      <c r="D6">
        <f>Data!I270*Data!$B$301</f>
        <v>9135961055811.7637</v>
      </c>
      <c r="E6">
        <f>Data!J270*Data!$B$301</f>
        <v>9342154621307.5137</v>
      </c>
      <c r="F6">
        <f>Data!K270*Data!$B$301</f>
        <v>9548348186803.2656</v>
      </c>
      <c r="G6">
        <f>Data!L270*Data!$B$301</f>
        <v>9754541752299.0176</v>
      </c>
      <c r="H6">
        <f>Data!M270*Data!$B$301</f>
        <v>9786263839298.3652</v>
      </c>
      <c r="I6">
        <f>Data!N270*Data!$B$301</f>
        <v>9817985926297.7109</v>
      </c>
      <c r="J6">
        <f>Data!O270*Data!$B$301</f>
        <v>9849708013297.0566</v>
      </c>
      <c r="K6">
        <f>Data!P270*Data!$B$301</f>
        <v>9881430100296.4023</v>
      </c>
      <c r="L6">
        <f>Data!Q270*Data!$B$301</f>
        <v>9913152187295.75</v>
      </c>
      <c r="M6">
        <f>Data!R270*Data!$B$301</f>
        <v>10008318448293.789</v>
      </c>
      <c r="N6">
        <f>Data!S270*Data!$B$301</f>
        <v>10103484709291.828</v>
      </c>
      <c r="O6">
        <f>Data!T270*Data!$B$301</f>
        <v>10198650970289.867</v>
      </c>
      <c r="P6">
        <f>Data!U270*Data!$B$301</f>
        <v>10293817231287.908</v>
      </c>
      <c r="Q6">
        <f>Data!V270*Data!$B$301</f>
        <v>10388983492285.945</v>
      </c>
      <c r="R6">
        <f>Data!W270*Data!$B$301</f>
        <v>10539663405532.842</v>
      </c>
      <c r="S6">
        <f>Data!X270*Data!$B$301</f>
        <v>10690343318779.738</v>
      </c>
      <c r="T6">
        <f>Data!Y270*Data!$B$301</f>
        <v>10841023232026.631</v>
      </c>
      <c r="U6">
        <f>Data!Z270*Data!$B$301</f>
        <v>10991703145273.527</v>
      </c>
      <c r="V6">
        <f>Data!AA270*Data!$B$301</f>
        <v>11142383058520.422</v>
      </c>
      <c r="W6">
        <f>Data!AB270*Data!$B$301</f>
        <v>11316854537016.826</v>
      </c>
      <c r="X6">
        <f>Data!AC270*Data!$B$301</f>
        <v>11491326015513.234</v>
      </c>
      <c r="Y6">
        <f>Data!AD270*Data!$B$301</f>
        <v>11665797494009.639</v>
      </c>
      <c r="Z6">
        <f>Data!AE270*Data!$B$301</f>
        <v>11840268972506.045</v>
      </c>
      <c r="AA6">
        <f>Data!AF270*Data!$B$301</f>
        <v>12014740451002.449</v>
      </c>
      <c r="AB6">
        <f>Data!AG270*Data!$B$301</f>
        <v>12220934016498.199</v>
      </c>
      <c r="AC6">
        <f>Data!AH270*Data!$B$301</f>
        <v>12427127581993.951</v>
      </c>
      <c r="AD6">
        <f>Data!AI270*Data!$B$301</f>
        <v>12633321147489.705</v>
      </c>
      <c r="AE6">
        <f>Data!AJ270*Data!$B$301</f>
        <v>12839514712985.455</v>
      </c>
      <c r="AF6">
        <f>Data!AK270*Data!$B$301</f>
        <v>13045708278481.207</v>
      </c>
      <c r="AG6">
        <f>Data!AL270*Data!$B$301</f>
        <v>13251901843976.957</v>
      </c>
      <c r="AH6">
        <f>Data!AM270*Data!$B$301</f>
        <v>13458095409472.709</v>
      </c>
      <c r="AI6">
        <f>Data!AN270*Data!$B$301</f>
        <v>13664288974968.463</v>
      </c>
      <c r="AJ6">
        <f>Data!AO270*Data!$B$301</f>
        <v>13870482540464.213</v>
      </c>
      <c r="AK6">
        <f>Data!AP270*Data!$B$301</f>
        <v>14076676105959.965</v>
      </c>
    </row>
    <row r="7" spans="1:37" x14ac:dyDescent="0.3">
      <c r="A7" t="s">
        <v>5</v>
      </c>
      <c r="B7">
        <f>(Data!G79+Data!G91)*Data!$B$301</f>
        <v>0</v>
      </c>
      <c r="C7">
        <f>(Data!H79+Data!H91)*Data!$B$301</f>
        <v>0</v>
      </c>
      <c r="D7">
        <f>(Data!I79+Data!I91)*Data!$B$301</f>
        <v>0</v>
      </c>
      <c r="E7">
        <f>(Data!J79+Data!J91)*Data!$B$301</f>
        <v>0</v>
      </c>
      <c r="F7">
        <f>(Data!K79+Data!K91)*Data!$B$301</f>
        <v>0</v>
      </c>
      <c r="G7">
        <f>(Data!L79+Data!L91)*Data!$B$301</f>
        <v>0</v>
      </c>
      <c r="H7">
        <f>(Data!M79+Data!M91)*Data!$B$301</f>
        <v>0</v>
      </c>
      <c r="I7">
        <f>(Data!N79+Data!N91)*Data!$B$301</f>
        <v>0</v>
      </c>
      <c r="J7">
        <f>(Data!O79+Data!O91)*Data!$B$301</f>
        <v>0</v>
      </c>
      <c r="K7">
        <f>(Data!P79+Data!P91)*Data!$B$301</f>
        <v>0</v>
      </c>
      <c r="L7">
        <f>(Data!Q79+Data!Q91)*Data!$B$301</f>
        <v>0</v>
      </c>
      <c r="M7">
        <f>(Data!R79+Data!R91)*Data!$B$301</f>
        <v>0</v>
      </c>
      <c r="N7">
        <f>(Data!S79+Data!S91)*Data!$B$301</f>
        <v>0</v>
      </c>
      <c r="O7">
        <f>(Data!T79+Data!T91)*Data!$B$301</f>
        <v>0</v>
      </c>
      <c r="P7">
        <f>(Data!U79+Data!U91)*Data!$B$301</f>
        <v>0</v>
      </c>
      <c r="Q7">
        <f>(Data!V79+Data!V91)*Data!$B$301</f>
        <v>0</v>
      </c>
      <c r="R7">
        <f>(Data!W79+Data!W91)*Data!$B$301</f>
        <v>0</v>
      </c>
      <c r="S7">
        <f>(Data!X79+Data!X91)*Data!$B$301</f>
        <v>0</v>
      </c>
      <c r="T7">
        <f>(Data!Y79+Data!Y91)*Data!$B$301</f>
        <v>0</v>
      </c>
      <c r="U7">
        <f>(Data!Z79+Data!Z91)*Data!$B$301</f>
        <v>0</v>
      </c>
      <c r="V7">
        <f>(Data!AA79+Data!AA91)*Data!$B$301</f>
        <v>0</v>
      </c>
      <c r="W7">
        <f>(Data!AB79+Data!AB91)*Data!$B$301</f>
        <v>0</v>
      </c>
      <c r="X7">
        <f>(Data!AC79+Data!AC91)*Data!$B$301</f>
        <v>0</v>
      </c>
      <c r="Y7">
        <f>(Data!AD79+Data!AD91)*Data!$B$301</f>
        <v>0</v>
      </c>
      <c r="Z7">
        <f>(Data!AE79+Data!AE91)*Data!$B$301</f>
        <v>0</v>
      </c>
      <c r="AA7">
        <f>(Data!AF79+Data!AF91)*Data!$B$301</f>
        <v>0</v>
      </c>
      <c r="AB7">
        <f>(Data!AG79+Data!AG91)*Data!$B$301</f>
        <v>0</v>
      </c>
      <c r="AC7">
        <f>(Data!AH79+Data!AH91)*Data!$B$301</f>
        <v>0</v>
      </c>
      <c r="AD7">
        <f>(Data!AI79+Data!AI91)*Data!$B$301</f>
        <v>0</v>
      </c>
      <c r="AE7">
        <f>(Data!AJ79+Data!AJ91)*Data!$B$301</f>
        <v>0</v>
      </c>
      <c r="AF7">
        <f>(Data!AK79+Data!AK91)*Data!$B$301</f>
        <v>0</v>
      </c>
      <c r="AG7">
        <f>(Data!AL79+Data!AL91)*Data!$B$301</f>
        <v>0</v>
      </c>
      <c r="AH7">
        <f>(Data!AM79+Data!AM91)*Data!$B$301</f>
        <v>0</v>
      </c>
      <c r="AI7">
        <f>(Data!AN79+Data!AN91)*Data!$B$301</f>
        <v>0</v>
      </c>
      <c r="AJ7">
        <f>(Data!AO79+Data!AO91)*Data!$B$301</f>
        <v>0</v>
      </c>
      <c r="AK7">
        <f>(Data!AP79+Data!AP91)*Data!$B$301</f>
        <v>0</v>
      </c>
    </row>
    <row r="8" spans="1:37" x14ac:dyDescent="0.3">
      <c r="A8" t="s">
        <v>6</v>
      </c>
      <c r="B8">
        <f>Data!G103*Data!$B$301</f>
        <v>0</v>
      </c>
      <c r="C8">
        <f>Data!H103*Data!$B$301</f>
        <v>0</v>
      </c>
      <c r="D8">
        <f>Data!I103*Data!$B$301</f>
        <v>0</v>
      </c>
      <c r="E8">
        <f>Data!J103*Data!$B$301</f>
        <v>0</v>
      </c>
      <c r="F8">
        <f>Data!K103*Data!$B$301</f>
        <v>0</v>
      </c>
      <c r="G8">
        <f>Data!L103*Data!$B$301</f>
        <v>0</v>
      </c>
      <c r="H8">
        <f>Data!M103*Data!$B$301</f>
        <v>0</v>
      </c>
      <c r="I8">
        <f>Data!N103*Data!$B$301</f>
        <v>0</v>
      </c>
      <c r="J8">
        <f>Data!O103*Data!$B$301</f>
        <v>0</v>
      </c>
      <c r="K8">
        <f>Data!P103*Data!$B$301</f>
        <v>0</v>
      </c>
      <c r="L8">
        <f>Data!Q103*Data!$B$301</f>
        <v>0</v>
      </c>
      <c r="M8">
        <f>Data!R103*Data!$B$301</f>
        <v>0</v>
      </c>
      <c r="N8">
        <f>Data!S103*Data!$B$301</f>
        <v>0</v>
      </c>
      <c r="O8">
        <f>Data!T103*Data!$B$301</f>
        <v>0</v>
      </c>
      <c r="P8">
        <f>Data!U103*Data!$B$301</f>
        <v>0</v>
      </c>
      <c r="Q8">
        <f>Data!V103*Data!$B$301</f>
        <v>0</v>
      </c>
      <c r="R8">
        <f>Data!W103*Data!$B$301</f>
        <v>0</v>
      </c>
      <c r="S8">
        <f>Data!X103*Data!$B$301</f>
        <v>0</v>
      </c>
      <c r="T8">
        <f>Data!Y103*Data!$B$301</f>
        <v>0</v>
      </c>
      <c r="U8">
        <f>Data!Z103*Data!$B$301</f>
        <v>0</v>
      </c>
      <c r="V8">
        <f>Data!AA103*Data!$B$301</f>
        <v>0</v>
      </c>
      <c r="W8">
        <f>Data!AB103*Data!$B$301</f>
        <v>0</v>
      </c>
      <c r="X8">
        <f>Data!AC103*Data!$B$301</f>
        <v>0</v>
      </c>
      <c r="Y8">
        <f>Data!AD103*Data!$B$301</f>
        <v>0</v>
      </c>
      <c r="Z8">
        <f>Data!AE103*Data!$B$301</f>
        <v>0</v>
      </c>
      <c r="AA8">
        <f>Data!AF103*Data!$B$301</f>
        <v>0</v>
      </c>
      <c r="AB8">
        <f>Data!AG103*Data!$B$301</f>
        <v>0</v>
      </c>
      <c r="AC8">
        <f>Data!AH103*Data!$B$301</f>
        <v>0</v>
      </c>
      <c r="AD8">
        <f>Data!AI103*Data!$B$301</f>
        <v>0</v>
      </c>
      <c r="AE8">
        <f>Data!AJ103*Data!$B$301</f>
        <v>0</v>
      </c>
      <c r="AF8">
        <f>Data!AK103*Data!$B$301</f>
        <v>0</v>
      </c>
      <c r="AG8">
        <f>Data!AL103*Data!$B$301</f>
        <v>0</v>
      </c>
      <c r="AH8">
        <f>Data!AM103*Data!$B$301</f>
        <v>0</v>
      </c>
      <c r="AI8">
        <f>Data!AN103*Data!$B$301</f>
        <v>0</v>
      </c>
      <c r="AJ8">
        <f>Data!AO103*Data!$B$301</f>
        <v>0</v>
      </c>
      <c r="AK8">
        <f>Data!AP103*Data!$B$301</f>
        <v>0</v>
      </c>
    </row>
    <row r="9" spans="1:37" x14ac:dyDescent="0.3">
      <c r="A9" t="s">
        <v>82</v>
      </c>
      <c r="B9">
        <f>Data!G115*Data!$B$301</f>
        <v>116536754842602.84</v>
      </c>
      <c r="C9">
        <f>Data!H115*Data!$B$301</f>
        <v>121258898841157.56</v>
      </c>
      <c r="D9">
        <f>Data!I115*Data!$B$301</f>
        <v>125981042839712.28</v>
      </c>
      <c r="E9">
        <f>Data!J115*Data!$B$301</f>
        <v>130703186838267</v>
      </c>
      <c r="F9">
        <f>Data!K115*Data!$B$301</f>
        <v>135425330836821.72</v>
      </c>
      <c r="G9">
        <f>Data!L115*Data!$B$301</f>
        <v>140147474835376.44</v>
      </c>
      <c r="H9">
        <f>Data!M115*Data!$B$301</f>
        <v>138732541755637.98</v>
      </c>
      <c r="I9">
        <f>Data!N115*Data!$B$301</f>
        <v>137317608675899.52</v>
      </c>
      <c r="J9">
        <f>Data!O115*Data!$B$301</f>
        <v>135902675596161.06</v>
      </c>
      <c r="K9">
        <f>Data!P115*Data!$B$301</f>
        <v>134487742516422.58</v>
      </c>
      <c r="L9">
        <f>Data!Q115*Data!$B$301</f>
        <v>133072809436684.13</v>
      </c>
      <c r="M9">
        <f>Data!R115*Data!$B$301</f>
        <v>134755093058217.44</v>
      </c>
      <c r="N9">
        <f>Data!S115*Data!$B$301</f>
        <v>136437376679750.73</v>
      </c>
      <c r="O9">
        <f>Data!T115*Data!$B$301</f>
        <v>138119660301284.05</v>
      </c>
      <c r="P9">
        <f>Data!U115*Data!$B$301</f>
        <v>139801943922817.34</v>
      </c>
      <c r="Q9">
        <f>Data!V115*Data!$B$301</f>
        <v>141484227544350.66</v>
      </c>
      <c r="R9">
        <f>Data!W115*Data!$B$301</f>
        <v>144847074818253.53</v>
      </c>
      <c r="S9">
        <f>Data!X115*Data!$B$301</f>
        <v>148209922092156.41</v>
      </c>
      <c r="T9">
        <f>Data!Y115*Data!$B$301</f>
        <v>151572769366059.28</v>
      </c>
      <c r="U9">
        <f>Data!Z115*Data!$B$301</f>
        <v>154935616639962.16</v>
      </c>
      <c r="V9">
        <f>Data!AA115*Data!$B$301</f>
        <v>158298463913865.03</v>
      </c>
      <c r="W9">
        <f>Data!AB115*Data!$B$301</f>
        <v>164001569757078.97</v>
      </c>
      <c r="X9">
        <f>Data!AC115*Data!$B$301</f>
        <v>169704675600292.84</v>
      </c>
      <c r="Y9">
        <f>Data!AD115*Data!$B$301</f>
        <v>175407781443506.78</v>
      </c>
      <c r="Z9">
        <f>Data!AE115*Data!$B$301</f>
        <v>181110887286720.69</v>
      </c>
      <c r="AA9">
        <f>Data!AF115*Data!$B$301</f>
        <v>186813993129934.59</v>
      </c>
      <c r="AB9">
        <f>Data!AG115*Data!$B$301</f>
        <v>191685229935695.91</v>
      </c>
      <c r="AC9">
        <f>Data!AH115*Data!$B$301</f>
        <v>196556466741457.22</v>
      </c>
      <c r="AD9">
        <f>Data!AI115*Data!$B$301</f>
        <v>201427703547218.56</v>
      </c>
      <c r="AE9">
        <f>Data!AJ115*Data!$B$301</f>
        <v>206298940352979.88</v>
      </c>
      <c r="AF9">
        <f>Data!AK115*Data!$B$301</f>
        <v>211170177158741.19</v>
      </c>
      <c r="AG9">
        <f>Data!AL115*Data!$B$301</f>
        <v>214087869528123.88</v>
      </c>
      <c r="AH9">
        <f>Data!AM115*Data!$B$301</f>
        <v>217005561897506.53</v>
      </c>
      <c r="AI9">
        <f>Data!AN115*Data!$B$301</f>
        <v>219923254266889.25</v>
      </c>
      <c r="AJ9">
        <f>Data!AO115*Data!$B$301</f>
        <v>222840946636271.94</v>
      </c>
      <c r="AK9">
        <f>Data!AP115*Data!$B$301</f>
        <v>225758639005654.59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3306F-5C45-42F1-AD44-0EF94B908BE0}">
  <sheetPr>
    <tabColor theme="4" tint="-0.499984740745262"/>
  </sheetPr>
  <dimension ref="A1:AK9"/>
  <sheetViews>
    <sheetView topLeftCell="AJ1" workbookViewId="0">
      <selection activeCell="AK11" sqref="AK11"/>
    </sheetView>
  </sheetViews>
  <sheetFormatPr defaultRowHeight="14.4" x14ac:dyDescent="0.3"/>
  <cols>
    <col min="4" max="4" width="12" bestFit="1" customWidth="1"/>
    <col min="37" max="37" width="12" bestFit="1" customWidth="1"/>
  </cols>
  <sheetData>
    <row r="1" spans="1:37" x14ac:dyDescent="0.3">
      <c r="A1" s="1" t="s">
        <v>81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3">
      <c r="A2" t="s">
        <v>0</v>
      </c>
      <c r="B2">
        <f>Data!G16*Data!$B$301</f>
        <v>0</v>
      </c>
      <c r="C2">
        <f>Data!H16*Data!$B$301</f>
        <v>0</v>
      </c>
      <c r="D2">
        <f>Data!I16*Data!$B$301</f>
        <v>0</v>
      </c>
      <c r="E2">
        <f>Data!J16*Data!$B$301</f>
        <v>0</v>
      </c>
      <c r="F2">
        <f>Data!K16*Data!$B$301</f>
        <v>0</v>
      </c>
      <c r="G2">
        <f>Data!L16*Data!$B$301</f>
        <v>0</v>
      </c>
      <c r="H2">
        <f>Data!M16*Data!$B$301</f>
        <v>0</v>
      </c>
      <c r="I2">
        <f>Data!N16*Data!$B$301</f>
        <v>0</v>
      </c>
      <c r="J2">
        <f>Data!O16*Data!$B$301</f>
        <v>0</v>
      </c>
      <c r="K2">
        <f>Data!P16*Data!$B$301</f>
        <v>0</v>
      </c>
      <c r="L2">
        <f>Data!Q16*Data!$B$301</f>
        <v>0</v>
      </c>
      <c r="M2">
        <f>Data!R16*Data!$B$301</f>
        <v>0</v>
      </c>
      <c r="N2">
        <f>Data!S16*Data!$B$301</f>
        <v>0</v>
      </c>
      <c r="O2">
        <f>Data!T16*Data!$B$301</f>
        <v>0</v>
      </c>
      <c r="P2">
        <f>Data!U16*Data!$B$301</f>
        <v>0</v>
      </c>
      <c r="Q2">
        <f>Data!V16*Data!$B$301</f>
        <v>0</v>
      </c>
      <c r="R2">
        <f>Data!W16*Data!$B$301</f>
        <v>0</v>
      </c>
      <c r="S2">
        <f>Data!X16*Data!$B$301</f>
        <v>0</v>
      </c>
      <c r="T2">
        <f>Data!Y16*Data!$B$301</f>
        <v>0</v>
      </c>
      <c r="U2">
        <f>Data!Z16*Data!$B$301</f>
        <v>0</v>
      </c>
      <c r="V2">
        <f>Data!AA16*Data!$B$301</f>
        <v>0</v>
      </c>
      <c r="W2">
        <f>Data!AB16*Data!$B$301</f>
        <v>0</v>
      </c>
      <c r="X2">
        <f>Data!AC16*Data!$B$301</f>
        <v>0</v>
      </c>
      <c r="Y2">
        <f>Data!AD16*Data!$B$301</f>
        <v>0</v>
      </c>
      <c r="Z2">
        <f>Data!AE16*Data!$B$301</f>
        <v>0</v>
      </c>
      <c r="AA2">
        <f>Data!AF16*Data!$B$301</f>
        <v>0</v>
      </c>
      <c r="AB2">
        <f>Data!AG16*Data!$B$301</f>
        <v>0</v>
      </c>
      <c r="AC2">
        <f>Data!AH16*Data!$B$301</f>
        <v>0</v>
      </c>
      <c r="AD2">
        <f>Data!AI16*Data!$B$301</f>
        <v>0</v>
      </c>
      <c r="AE2">
        <f>Data!AJ16*Data!$B$301</f>
        <v>0</v>
      </c>
      <c r="AF2">
        <f>Data!AK16*Data!$B$301</f>
        <v>0</v>
      </c>
      <c r="AG2">
        <f>Data!AL16*Data!$B$301</f>
        <v>0</v>
      </c>
      <c r="AH2">
        <f>Data!AM16*Data!$B$301</f>
        <v>0</v>
      </c>
      <c r="AI2">
        <f>Data!AN16*Data!$B$301</f>
        <v>0</v>
      </c>
      <c r="AJ2">
        <f>Data!AO16*Data!$B$301</f>
        <v>0</v>
      </c>
      <c r="AK2">
        <f>Data!AP16*Data!$B$301</f>
        <v>0</v>
      </c>
    </row>
    <row r="3" spans="1:37" x14ac:dyDescent="0.3">
      <c r="A3" t="s">
        <v>1</v>
      </c>
      <c r="B3">
        <f>Data!G29*Data!$B$301</f>
        <v>96271362946309.328</v>
      </c>
      <c r="C3">
        <f>Data!H29*Data!$B$301</f>
        <v>98610667092668.266</v>
      </c>
      <c r="D3">
        <f>Data!I29*Data!$B$301</f>
        <v>100949971239027.17</v>
      </c>
      <c r="E3">
        <f>Data!J29*Data!$B$301</f>
        <v>103289275385386.09</v>
      </c>
      <c r="F3">
        <f>Data!K29*Data!$B$301</f>
        <v>105628579531745</v>
      </c>
      <c r="G3">
        <f>Data!L29*Data!$B$301</f>
        <v>107967883678103.94</v>
      </c>
      <c r="H3">
        <f>Data!M29*Data!$B$301</f>
        <v>110686022504035.14</v>
      </c>
      <c r="I3">
        <f>Data!N29*Data!$B$301</f>
        <v>113404161329966.36</v>
      </c>
      <c r="J3">
        <f>Data!O29*Data!$B$301</f>
        <v>116122300155897.56</v>
      </c>
      <c r="K3">
        <f>Data!P29*Data!$B$301</f>
        <v>118840438981828.78</v>
      </c>
      <c r="L3">
        <f>Data!Q29*Data!$B$301</f>
        <v>121558577807759.98</v>
      </c>
      <c r="M3">
        <f>Data!R29*Data!$B$301</f>
        <v>124276716633691.2</v>
      </c>
      <c r="N3">
        <f>Data!S29*Data!$B$301</f>
        <v>126994855459622.41</v>
      </c>
      <c r="O3">
        <f>Data!T29*Data!$B$301</f>
        <v>129712994285553.63</v>
      </c>
      <c r="P3">
        <f>Data!U29*Data!$B$301</f>
        <v>132431133111484.83</v>
      </c>
      <c r="Q3">
        <f>Data!V29*Data!$B$301</f>
        <v>135149271937416.03</v>
      </c>
      <c r="R3">
        <f>Data!W29*Data!$B$301</f>
        <v>135935353897528.55</v>
      </c>
      <c r="S3">
        <f>Data!X29*Data!$B$301</f>
        <v>136721435857641.08</v>
      </c>
      <c r="T3">
        <f>Data!Y29*Data!$B$301</f>
        <v>137507517817753.58</v>
      </c>
      <c r="U3">
        <f>Data!Z29*Data!$B$301</f>
        <v>138293599777866.09</v>
      </c>
      <c r="V3">
        <f>Data!AA29*Data!$B$301</f>
        <v>139079681737978.61</v>
      </c>
      <c r="W3">
        <f>Data!AB29*Data!$B$301</f>
        <v>139865763698091.11</v>
      </c>
      <c r="X3">
        <f>Data!AC29*Data!$B$301</f>
        <v>140651845658203.63</v>
      </c>
      <c r="Y3">
        <f>Data!AD29*Data!$B$301</f>
        <v>141437927618316.13</v>
      </c>
      <c r="Z3">
        <f>Data!AE29*Data!$B$301</f>
        <v>142224009578428.66</v>
      </c>
      <c r="AA3">
        <f>Data!AF29*Data!$B$301</f>
        <v>143010091538541.16</v>
      </c>
      <c r="AB3">
        <f>Data!AG29*Data!$B$301</f>
        <v>142953266336605.31</v>
      </c>
      <c r="AC3">
        <f>Data!AH29*Data!$B$301</f>
        <v>142896441134669.47</v>
      </c>
      <c r="AD3">
        <f>Data!AI29*Data!$B$301</f>
        <v>142839615932733.63</v>
      </c>
      <c r="AE3">
        <f>Data!AJ29*Data!$B$301</f>
        <v>142782790730797.78</v>
      </c>
      <c r="AF3">
        <f>Data!AK29*Data!$B$301</f>
        <v>142725965528861.94</v>
      </c>
      <c r="AG3">
        <f>Data!AL29*Data!$B$301</f>
        <v>142669140326926.09</v>
      </c>
      <c r="AH3">
        <f>Data!AM29*Data!$B$301</f>
        <v>142612315124990.25</v>
      </c>
      <c r="AI3">
        <f>Data!AN29*Data!$B$301</f>
        <v>142555489923054.38</v>
      </c>
      <c r="AJ3">
        <f>Data!AO29*Data!$B$301</f>
        <v>142498664721118.56</v>
      </c>
      <c r="AK3">
        <f>Data!AP29*Data!$B$301</f>
        <v>142441839519182.69</v>
      </c>
    </row>
    <row r="4" spans="1:37" x14ac:dyDescent="0.3">
      <c r="A4" t="s">
        <v>2</v>
      </c>
      <c r="B4">
        <f>Data!G41*Data!$B$301</f>
        <v>0</v>
      </c>
      <c r="C4">
        <f>Data!H41*Data!$B$301</f>
        <v>0</v>
      </c>
      <c r="D4">
        <f>Data!I41*Data!$B$301</f>
        <v>0</v>
      </c>
      <c r="E4">
        <f>Data!J41*Data!$B$301</f>
        <v>0</v>
      </c>
      <c r="F4">
        <f>Data!K41*Data!$B$301</f>
        <v>0</v>
      </c>
      <c r="G4">
        <f>Data!L41*Data!$B$301</f>
        <v>0</v>
      </c>
      <c r="H4">
        <f>Data!M41*Data!$B$301</f>
        <v>0</v>
      </c>
      <c r="I4">
        <f>Data!N41*Data!$B$301</f>
        <v>0</v>
      </c>
      <c r="J4">
        <f>Data!O41*Data!$B$301</f>
        <v>0</v>
      </c>
      <c r="K4">
        <f>Data!P41*Data!$B$301</f>
        <v>0</v>
      </c>
      <c r="L4">
        <f>Data!Q41*Data!$B$301</f>
        <v>0</v>
      </c>
      <c r="M4">
        <f>Data!R41*Data!$B$301</f>
        <v>0</v>
      </c>
      <c r="N4">
        <f>Data!S41*Data!$B$301</f>
        <v>0</v>
      </c>
      <c r="O4">
        <f>Data!T41*Data!$B$301</f>
        <v>0</v>
      </c>
      <c r="P4">
        <f>Data!U41*Data!$B$301</f>
        <v>0</v>
      </c>
      <c r="Q4">
        <f>Data!V41*Data!$B$301</f>
        <v>0</v>
      </c>
      <c r="R4">
        <f>Data!W41*Data!$B$301</f>
        <v>0</v>
      </c>
      <c r="S4">
        <f>Data!X41*Data!$B$301</f>
        <v>0</v>
      </c>
      <c r="T4">
        <f>Data!Y41*Data!$B$301</f>
        <v>0</v>
      </c>
      <c r="U4">
        <f>Data!Z41*Data!$B$301</f>
        <v>0</v>
      </c>
      <c r="V4">
        <f>Data!AA41*Data!$B$301</f>
        <v>0</v>
      </c>
      <c r="W4">
        <f>Data!AB41*Data!$B$301</f>
        <v>0</v>
      </c>
      <c r="X4">
        <f>Data!AC41*Data!$B$301</f>
        <v>0</v>
      </c>
      <c r="Y4">
        <f>Data!AD41*Data!$B$301</f>
        <v>0</v>
      </c>
      <c r="Z4">
        <f>Data!AE41*Data!$B$301</f>
        <v>0</v>
      </c>
      <c r="AA4">
        <f>Data!AF41*Data!$B$301</f>
        <v>0</v>
      </c>
      <c r="AB4">
        <f>Data!AG41*Data!$B$301</f>
        <v>0</v>
      </c>
      <c r="AC4">
        <f>Data!AH41*Data!$B$301</f>
        <v>0</v>
      </c>
      <c r="AD4">
        <f>Data!AI41*Data!$B$301</f>
        <v>0</v>
      </c>
      <c r="AE4">
        <f>Data!AJ41*Data!$B$301</f>
        <v>0</v>
      </c>
      <c r="AF4">
        <f>Data!AK41*Data!$B$301</f>
        <v>0</v>
      </c>
      <c r="AG4">
        <f>Data!AL41*Data!$B$301</f>
        <v>0</v>
      </c>
      <c r="AH4">
        <f>Data!AM41*Data!$B$301</f>
        <v>0</v>
      </c>
      <c r="AI4">
        <f>Data!AN41*Data!$B$301</f>
        <v>0</v>
      </c>
      <c r="AJ4">
        <f>Data!AO41*Data!$B$301</f>
        <v>0</v>
      </c>
      <c r="AK4">
        <f>Data!AP41*Data!$B$301</f>
        <v>0</v>
      </c>
    </row>
    <row r="5" spans="1:37" x14ac:dyDescent="0.3">
      <c r="A5" t="s">
        <v>3</v>
      </c>
      <c r="B5">
        <f>Data!G53*Data!$B$301</f>
        <v>0</v>
      </c>
      <c r="C5">
        <f>Data!H53*Data!$B$301</f>
        <v>0</v>
      </c>
      <c r="D5">
        <f>Data!I53*Data!$B$301</f>
        <v>0</v>
      </c>
      <c r="E5">
        <f>Data!J53*Data!$B$301</f>
        <v>0</v>
      </c>
      <c r="F5">
        <f>Data!K53*Data!$B$301</f>
        <v>0</v>
      </c>
      <c r="G5">
        <f>Data!L53*Data!$B$301</f>
        <v>0</v>
      </c>
      <c r="H5">
        <f>Data!M53*Data!$B$301</f>
        <v>0</v>
      </c>
      <c r="I5">
        <f>Data!N53*Data!$B$301</f>
        <v>0</v>
      </c>
      <c r="J5">
        <f>Data!O53*Data!$B$301</f>
        <v>0</v>
      </c>
      <c r="K5">
        <f>Data!P53*Data!$B$301</f>
        <v>0</v>
      </c>
      <c r="L5">
        <f>Data!Q53*Data!$B$301</f>
        <v>0</v>
      </c>
      <c r="M5">
        <f>Data!R53*Data!$B$301</f>
        <v>0</v>
      </c>
      <c r="N5">
        <f>Data!S53*Data!$B$301</f>
        <v>0</v>
      </c>
      <c r="O5">
        <f>Data!T53*Data!$B$301</f>
        <v>0</v>
      </c>
      <c r="P5">
        <f>Data!U53*Data!$B$301</f>
        <v>0</v>
      </c>
      <c r="Q5">
        <f>Data!V53*Data!$B$301</f>
        <v>0</v>
      </c>
      <c r="R5">
        <f>Data!W53*Data!$B$301</f>
        <v>0</v>
      </c>
      <c r="S5">
        <f>Data!X53*Data!$B$301</f>
        <v>0</v>
      </c>
      <c r="T5">
        <f>Data!Y53*Data!$B$301</f>
        <v>0</v>
      </c>
      <c r="U5">
        <f>Data!Z53*Data!$B$301</f>
        <v>0</v>
      </c>
      <c r="V5">
        <f>Data!AA53*Data!$B$301</f>
        <v>0</v>
      </c>
      <c r="W5">
        <f>Data!AB53*Data!$B$301</f>
        <v>0</v>
      </c>
      <c r="X5">
        <f>Data!AC53*Data!$B$301</f>
        <v>0</v>
      </c>
      <c r="Y5">
        <f>Data!AD53*Data!$B$301</f>
        <v>0</v>
      </c>
      <c r="Z5">
        <f>Data!AE53*Data!$B$301</f>
        <v>0</v>
      </c>
      <c r="AA5">
        <f>Data!AF53*Data!$B$301</f>
        <v>0</v>
      </c>
      <c r="AB5">
        <f>Data!AG53*Data!$B$301</f>
        <v>0</v>
      </c>
      <c r="AC5">
        <f>Data!AH53*Data!$B$301</f>
        <v>0</v>
      </c>
      <c r="AD5">
        <f>Data!AI53*Data!$B$301</f>
        <v>0</v>
      </c>
      <c r="AE5">
        <f>Data!AJ53*Data!$B$301</f>
        <v>0</v>
      </c>
      <c r="AF5">
        <f>Data!AK53*Data!$B$301</f>
        <v>0</v>
      </c>
      <c r="AG5">
        <f>Data!AL53*Data!$B$301</f>
        <v>0</v>
      </c>
      <c r="AH5">
        <f>Data!AM53*Data!$B$301</f>
        <v>0</v>
      </c>
      <c r="AI5">
        <f>Data!AN53*Data!$B$301</f>
        <v>0</v>
      </c>
      <c r="AJ5">
        <f>Data!AO53*Data!$B$301</f>
        <v>0</v>
      </c>
      <c r="AK5">
        <f>Data!AP53*Data!$B$301</f>
        <v>0</v>
      </c>
    </row>
    <row r="6" spans="1:37" x14ac:dyDescent="0.3">
      <c r="A6" t="s">
        <v>4</v>
      </c>
      <c r="B6">
        <f>Data!G271*Data!$B$301</f>
        <v>1625756958716.5029</v>
      </c>
      <c r="C6">
        <f>Data!H271*Data!$B$301</f>
        <v>1665409567465.686</v>
      </c>
      <c r="D6">
        <f>Data!I271*Data!$B$301</f>
        <v>1705062176214.8689</v>
      </c>
      <c r="E6">
        <f>Data!J271*Data!$B$301</f>
        <v>1744714784964.052</v>
      </c>
      <c r="F6">
        <f>Data!K271*Data!$B$301</f>
        <v>1784367393713.2349</v>
      </c>
      <c r="G6">
        <f>Data!L271*Data!$B$301</f>
        <v>1824020002462.418</v>
      </c>
      <c r="H6">
        <f>Data!M271*Data!$B$301</f>
        <v>1824020002462.418</v>
      </c>
      <c r="I6">
        <f>Data!N271*Data!$B$301</f>
        <v>1824020002462.418</v>
      </c>
      <c r="J6">
        <f>Data!O271*Data!$B$301</f>
        <v>1824020002462.418</v>
      </c>
      <c r="K6">
        <f>Data!P271*Data!$B$301</f>
        <v>1824020002462.418</v>
      </c>
      <c r="L6">
        <f>Data!Q271*Data!$B$301</f>
        <v>1824020002462.418</v>
      </c>
      <c r="M6">
        <f>Data!R271*Data!$B$301</f>
        <v>1847811567711.9277</v>
      </c>
      <c r="N6">
        <f>Data!S271*Data!$B$301</f>
        <v>1871603132961.4377</v>
      </c>
      <c r="O6">
        <f>Data!T271*Data!$B$301</f>
        <v>1895394698210.9473</v>
      </c>
      <c r="P6">
        <f>Data!U271*Data!$B$301</f>
        <v>1919186263460.457</v>
      </c>
      <c r="Q6">
        <f>Data!V271*Data!$B$301</f>
        <v>1942977828709.967</v>
      </c>
      <c r="R6">
        <f>Data!W271*Data!$B$301</f>
        <v>1966769393959.4768</v>
      </c>
      <c r="S6">
        <f>Data!X271*Data!$B$301</f>
        <v>1990560959208.9866</v>
      </c>
      <c r="T6">
        <f>Data!Y271*Data!$B$301</f>
        <v>2014352524458.4963</v>
      </c>
      <c r="U6">
        <f>Data!Z271*Data!$B$301</f>
        <v>2038144089708.0061</v>
      </c>
      <c r="V6">
        <f>Data!AA271*Data!$B$301</f>
        <v>2061935654957.5159</v>
      </c>
      <c r="W6">
        <f>Data!AB271*Data!$B$301</f>
        <v>2093657741956.8623</v>
      </c>
      <c r="X6">
        <f>Data!AC271*Data!$B$301</f>
        <v>2125379828956.2087</v>
      </c>
      <c r="Y6">
        <f>Data!AD271*Data!$B$301</f>
        <v>2157101915955.5552</v>
      </c>
      <c r="Z6">
        <f>Data!AE271*Data!$B$301</f>
        <v>2188824002954.9016</v>
      </c>
      <c r="AA6">
        <f>Data!AF271*Data!$B$301</f>
        <v>2220546089954.248</v>
      </c>
      <c r="AB6">
        <f>Data!AG271*Data!$B$301</f>
        <v>2260198698703.4312</v>
      </c>
      <c r="AC6">
        <f>Data!AH271*Data!$B$301</f>
        <v>2299851307452.6138</v>
      </c>
      <c r="AD6">
        <f>Data!AI271*Data!$B$301</f>
        <v>2339503916201.7969</v>
      </c>
      <c r="AE6">
        <f>Data!AJ271*Data!$B$301</f>
        <v>2379156524950.98</v>
      </c>
      <c r="AF6">
        <f>Data!AK271*Data!$B$301</f>
        <v>2418809133700.1631</v>
      </c>
      <c r="AG6">
        <f>Data!AL271*Data!$B$301</f>
        <v>2458461742449.3457</v>
      </c>
      <c r="AH6">
        <f>Data!AM271*Data!$B$301</f>
        <v>2498114351198.5288</v>
      </c>
      <c r="AI6">
        <f>Data!AN271*Data!$B$301</f>
        <v>2537766959947.7119</v>
      </c>
      <c r="AJ6">
        <f>Data!AO271*Data!$B$301</f>
        <v>2577419568696.895</v>
      </c>
      <c r="AK6">
        <f>Data!AP271*Data!$B$301</f>
        <v>2617072177446.0781</v>
      </c>
    </row>
    <row r="7" spans="1:37" x14ac:dyDescent="0.3">
      <c r="A7" t="s">
        <v>5</v>
      </c>
      <c r="B7">
        <f>(Data!G80+Data!G92)*Data!$B$301</f>
        <v>0</v>
      </c>
      <c r="C7">
        <f>(Data!H80+Data!H92)*Data!$B$301</f>
        <v>0</v>
      </c>
      <c r="D7">
        <f>(Data!I80+Data!I92)*Data!$B$301</f>
        <v>0</v>
      </c>
      <c r="E7">
        <f>(Data!J80+Data!J92)*Data!$B$301</f>
        <v>0</v>
      </c>
      <c r="F7">
        <f>(Data!K80+Data!K92)*Data!$B$301</f>
        <v>0</v>
      </c>
      <c r="G7">
        <f>(Data!L80+Data!L92)*Data!$B$301</f>
        <v>0</v>
      </c>
      <c r="H7">
        <f>(Data!M80+Data!M92)*Data!$B$301</f>
        <v>0</v>
      </c>
      <c r="I7">
        <f>(Data!N80+Data!N92)*Data!$B$301</f>
        <v>0</v>
      </c>
      <c r="J7">
        <f>(Data!O80+Data!O92)*Data!$B$301</f>
        <v>0</v>
      </c>
      <c r="K7">
        <f>(Data!P80+Data!P92)*Data!$B$301</f>
        <v>0</v>
      </c>
      <c r="L7">
        <f>(Data!Q80+Data!Q92)*Data!$B$301</f>
        <v>0</v>
      </c>
      <c r="M7">
        <f>(Data!R80+Data!R92)*Data!$B$301</f>
        <v>0</v>
      </c>
      <c r="N7">
        <f>(Data!S80+Data!S92)*Data!$B$301</f>
        <v>0</v>
      </c>
      <c r="O7">
        <f>(Data!T80+Data!T92)*Data!$B$301</f>
        <v>0</v>
      </c>
      <c r="P7">
        <f>(Data!U80+Data!U92)*Data!$B$301</f>
        <v>0</v>
      </c>
      <c r="Q7">
        <f>(Data!V80+Data!V92)*Data!$B$301</f>
        <v>0</v>
      </c>
      <c r="R7">
        <f>(Data!W80+Data!W92)*Data!$B$301</f>
        <v>0</v>
      </c>
      <c r="S7">
        <f>(Data!X80+Data!X92)*Data!$B$301</f>
        <v>0</v>
      </c>
      <c r="T7">
        <f>(Data!Y80+Data!Y92)*Data!$B$301</f>
        <v>0</v>
      </c>
      <c r="U7">
        <f>(Data!Z80+Data!Z92)*Data!$B$301</f>
        <v>0</v>
      </c>
      <c r="V7">
        <f>(Data!AA80+Data!AA92)*Data!$B$301</f>
        <v>0</v>
      </c>
      <c r="W7">
        <f>(Data!AB80+Data!AB92)*Data!$B$301</f>
        <v>0</v>
      </c>
      <c r="X7">
        <f>(Data!AC80+Data!AC92)*Data!$B$301</f>
        <v>0</v>
      </c>
      <c r="Y7">
        <f>(Data!AD80+Data!AD92)*Data!$B$301</f>
        <v>0</v>
      </c>
      <c r="Z7">
        <f>(Data!AE80+Data!AE92)*Data!$B$301</f>
        <v>0</v>
      </c>
      <c r="AA7">
        <f>(Data!AF80+Data!AF92)*Data!$B$301</f>
        <v>0</v>
      </c>
      <c r="AB7">
        <f>(Data!AG80+Data!AG92)*Data!$B$301</f>
        <v>0</v>
      </c>
      <c r="AC7">
        <f>(Data!AH80+Data!AH92)*Data!$B$301</f>
        <v>0</v>
      </c>
      <c r="AD7">
        <f>(Data!AI80+Data!AI92)*Data!$B$301</f>
        <v>0</v>
      </c>
      <c r="AE7">
        <f>(Data!AJ80+Data!AJ92)*Data!$B$301</f>
        <v>0</v>
      </c>
      <c r="AF7">
        <f>(Data!AK80+Data!AK92)*Data!$B$301</f>
        <v>0</v>
      </c>
      <c r="AG7">
        <f>(Data!AL80+Data!AL92)*Data!$B$301</f>
        <v>0</v>
      </c>
      <c r="AH7">
        <f>(Data!AM80+Data!AM92)*Data!$B$301</f>
        <v>0</v>
      </c>
      <c r="AI7">
        <f>(Data!AN80+Data!AN92)*Data!$B$301</f>
        <v>0</v>
      </c>
      <c r="AJ7">
        <f>(Data!AO80+Data!AO92)*Data!$B$301</f>
        <v>0</v>
      </c>
      <c r="AK7">
        <f>(Data!AP80+Data!AP92)*Data!$B$301</f>
        <v>0</v>
      </c>
    </row>
    <row r="8" spans="1:37" x14ac:dyDescent="0.3">
      <c r="A8" t="s">
        <v>6</v>
      </c>
      <c r="B8">
        <f>Data!G104*Data!$B$301</f>
        <v>0</v>
      </c>
      <c r="C8">
        <f>Data!H104*Data!$B$301</f>
        <v>0</v>
      </c>
      <c r="D8">
        <f>Data!I104*Data!$B$301</f>
        <v>0</v>
      </c>
      <c r="E8">
        <f>Data!J104*Data!$B$301</f>
        <v>0</v>
      </c>
      <c r="F8">
        <f>Data!K104*Data!$B$301</f>
        <v>0</v>
      </c>
      <c r="G8">
        <f>Data!L104*Data!$B$301</f>
        <v>0</v>
      </c>
      <c r="H8">
        <f>Data!M104*Data!$B$301</f>
        <v>0</v>
      </c>
      <c r="I8">
        <f>Data!N104*Data!$B$301</f>
        <v>0</v>
      </c>
      <c r="J8">
        <f>Data!O104*Data!$B$301</f>
        <v>0</v>
      </c>
      <c r="K8">
        <f>Data!P104*Data!$B$301</f>
        <v>0</v>
      </c>
      <c r="L8">
        <f>Data!Q104*Data!$B$301</f>
        <v>0</v>
      </c>
      <c r="M8">
        <f>Data!R104*Data!$B$301</f>
        <v>0</v>
      </c>
      <c r="N8">
        <f>Data!S104*Data!$B$301</f>
        <v>0</v>
      </c>
      <c r="O8">
        <f>Data!T104*Data!$B$301</f>
        <v>0</v>
      </c>
      <c r="P8">
        <f>Data!U104*Data!$B$301</f>
        <v>0</v>
      </c>
      <c r="Q8">
        <f>Data!V104*Data!$B$301</f>
        <v>0</v>
      </c>
      <c r="R8">
        <f>Data!W104*Data!$B$301</f>
        <v>0</v>
      </c>
      <c r="S8">
        <f>Data!X104*Data!$B$301</f>
        <v>0</v>
      </c>
      <c r="T8">
        <f>Data!Y104*Data!$B$301</f>
        <v>0</v>
      </c>
      <c r="U8">
        <f>Data!Z104*Data!$B$301</f>
        <v>0</v>
      </c>
      <c r="V8">
        <f>Data!AA104*Data!$B$301</f>
        <v>0</v>
      </c>
      <c r="W8">
        <f>Data!AB104*Data!$B$301</f>
        <v>0</v>
      </c>
      <c r="X8">
        <f>Data!AC104*Data!$B$301</f>
        <v>0</v>
      </c>
      <c r="Y8">
        <f>Data!AD104*Data!$B$301</f>
        <v>0</v>
      </c>
      <c r="Z8">
        <f>Data!AE104*Data!$B$301</f>
        <v>0</v>
      </c>
      <c r="AA8">
        <f>Data!AF104*Data!$B$301</f>
        <v>0</v>
      </c>
      <c r="AB8">
        <f>Data!AG104*Data!$B$301</f>
        <v>0</v>
      </c>
      <c r="AC8">
        <f>Data!AH104*Data!$B$301</f>
        <v>0</v>
      </c>
      <c r="AD8">
        <f>Data!AI104*Data!$B$301</f>
        <v>0</v>
      </c>
      <c r="AE8">
        <f>Data!AJ104*Data!$B$301</f>
        <v>0</v>
      </c>
      <c r="AF8">
        <f>Data!AK104*Data!$B$301</f>
        <v>0</v>
      </c>
      <c r="AG8">
        <f>Data!AL104*Data!$B$301</f>
        <v>0</v>
      </c>
      <c r="AH8">
        <f>Data!AM104*Data!$B$301</f>
        <v>0</v>
      </c>
      <c r="AI8">
        <f>Data!AN104*Data!$B$301</f>
        <v>0</v>
      </c>
      <c r="AJ8">
        <f>Data!AO104*Data!$B$301</f>
        <v>0</v>
      </c>
      <c r="AK8">
        <f>Data!AP104*Data!$B$301</f>
        <v>0</v>
      </c>
    </row>
    <row r="9" spans="1:37" x14ac:dyDescent="0.3">
      <c r="A9" t="s">
        <v>82</v>
      </c>
      <c r="B9">
        <f>Data!G116*Data!$B$301</f>
        <v>19695520356418.391</v>
      </c>
      <c r="C9">
        <f>Data!H116*Data!$B$301</f>
        <v>19950627992636.879</v>
      </c>
      <c r="D9">
        <f>Data!I116*Data!$B$301</f>
        <v>20205735628855.363</v>
      </c>
      <c r="E9">
        <f>Data!J116*Data!$B$301</f>
        <v>20460843265073.844</v>
      </c>
      <c r="F9">
        <f>Data!K116*Data!$B$301</f>
        <v>20715950901292.332</v>
      </c>
      <c r="G9">
        <f>Data!L116*Data!$B$301</f>
        <v>20971058537510.816</v>
      </c>
      <c r="H9">
        <f>Data!M116*Data!$B$301</f>
        <v>21392911571172.664</v>
      </c>
      <c r="I9">
        <f>Data!N116*Data!$B$301</f>
        <v>21814764604834.508</v>
      </c>
      <c r="J9">
        <f>Data!O116*Data!$B$301</f>
        <v>22236617638496.355</v>
      </c>
      <c r="K9">
        <f>Data!P116*Data!$B$301</f>
        <v>22658470672158.203</v>
      </c>
      <c r="L9">
        <f>Data!Q116*Data!$B$301</f>
        <v>23080323705820.051</v>
      </c>
      <c r="M9">
        <f>Data!R116*Data!$B$301</f>
        <v>23392754004944.328</v>
      </c>
      <c r="N9">
        <f>Data!S116*Data!$B$301</f>
        <v>23705184304068.605</v>
      </c>
      <c r="O9">
        <f>Data!T116*Data!$B$301</f>
        <v>24017614603192.879</v>
      </c>
      <c r="P9">
        <f>Data!U116*Data!$B$301</f>
        <v>24330044902317.16</v>
      </c>
      <c r="Q9">
        <f>Data!V116*Data!$B$301</f>
        <v>24642475201441.438</v>
      </c>
      <c r="R9">
        <f>Data!W116*Data!$B$301</f>
        <v>24975276662825.078</v>
      </c>
      <c r="S9">
        <f>Data!X116*Data!$B$301</f>
        <v>25308078124208.719</v>
      </c>
      <c r="T9">
        <f>Data!Y116*Data!$B$301</f>
        <v>25640879585592.359</v>
      </c>
      <c r="U9">
        <f>Data!Z116*Data!$B$301</f>
        <v>25973681046976</v>
      </c>
      <c r="V9">
        <f>Data!AA116*Data!$B$301</f>
        <v>26306482508359.641</v>
      </c>
      <c r="W9">
        <f>Data!AB116*Data!$B$301</f>
        <v>26709671631417.855</v>
      </c>
      <c r="X9">
        <f>Data!AC116*Data!$B$301</f>
        <v>27112860754476.066</v>
      </c>
      <c r="Y9">
        <f>Data!AD116*Data!$B$301</f>
        <v>27516049877534.285</v>
      </c>
      <c r="Z9">
        <f>Data!AE116*Data!$B$301</f>
        <v>27919239000592.496</v>
      </c>
      <c r="AA9">
        <f>Data!AF116*Data!$B$301</f>
        <v>28322428123650.707</v>
      </c>
      <c r="AB9">
        <f>Data!AG116*Data!$B$301</f>
        <v>28799992864075.711</v>
      </c>
      <c r="AC9">
        <f>Data!AH116*Data!$B$301</f>
        <v>29277557604500.711</v>
      </c>
      <c r="AD9">
        <f>Data!AI116*Data!$B$301</f>
        <v>29755122344925.707</v>
      </c>
      <c r="AE9">
        <f>Data!AJ116*Data!$B$301</f>
        <v>30232687085350.707</v>
      </c>
      <c r="AF9">
        <f>Data!AK116*Data!$B$301</f>
        <v>30710251825775.707</v>
      </c>
      <c r="AG9">
        <f>Data!AL116*Data!$B$301</f>
        <v>31048001429644.848</v>
      </c>
      <c r="AH9">
        <f>Data!AM116*Data!$B$301</f>
        <v>31385751033513.984</v>
      </c>
      <c r="AI9">
        <f>Data!AN116*Data!$B$301</f>
        <v>31723500637383.121</v>
      </c>
      <c r="AJ9">
        <f>Data!AO116*Data!$B$301</f>
        <v>32061250241252.262</v>
      </c>
      <c r="AK9">
        <f>Data!AP116*Data!$B$301</f>
        <v>32398999845121.398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6BA43-737B-4ED5-BE90-7CE2F4E7D88F}">
  <sheetPr>
    <tabColor theme="4" tint="-0.499984740745262"/>
  </sheetPr>
  <dimension ref="A1:AK17"/>
  <sheetViews>
    <sheetView workbookViewId="0">
      <selection activeCell="D4" sqref="D4"/>
    </sheetView>
  </sheetViews>
  <sheetFormatPr defaultRowHeight="14.4" x14ac:dyDescent="0.3"/>
  <cols>
    <col min="1" max="1" width="32" customWidth="1"/>
    <col min="2" max="3" width="11.33203125" customWidth="1"/>
  </cols>
  <sheetData>
    <row r="1" spans="1:37" x14ac:dyDescent="0.3">
      <c r="A1" s="1" t="s">
        <v>81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3">
      <c r="A2" t="s">
        <v>0</v>
      </c>
      <c r="B2">
        <f>Data!G17*Data!$B$301</f>
        <v>0</v>
      </c>
      <c r="C2">
        <f>Data!H17*Data!$B$301</f>
        <v>0</v>
      </c>
      <c r="D2">
        <f>Data!I17*Data!$B$301</f>
        <v>0</v>
      </c>
      <c r="E2">
        <f>Data!J17*Data!$B$301</f>
        <v>0</v>
      </c>
      <c r="F2">
        <f>Data!K17*Data!$B$301</f>
        <v>0</v>
      </c>
      <c r="G2">
        <f>Data!L17*Data!$B$301</f>
        <v>0</v>
      </c>
      <c r="H2">
        <f>Data!M17*Data!$B$301</f>
        <v>0</v>
      </c>
      <c r="I2">
        <f>Data!N17*Data!$B$301</f>
        <v>0</v>
      </c>
      <c r="J2">
        <f>Data!O17*Data!$B$301</f>
        <v>0</v>
      </c>
      <c r="K2">
        <f>Data!P17*Data!$B$301</f>
        <v>0</v>
      </c>
      <c r="L2">
        <f>Data!Q17*Data!$B$301</f>
        <v>0</v>
      </c>
      <c r="M2">
        <f>Data!R17*Data!$B$301</f>
        <v>0</v>
      </c>
      <c r="N2">
        <f>Data!S17*Data!$B$301</f>
        <v>0</v>
      </c>
      <c r="O2">
        <f>Data!T17*Data!$B$301</f>
        <v>0</v>
      </c>
      <c r="P2">
        <f>Data!U17*Data!$B$301</f>
        <v>0</v>
      </c>
      <c r="Q2">
        <f>Data!V17*Data!$B$301</f>
        <v>0</v>
      </c>
      <c r="R2">
        <f>Data!W17*Data!$B$301</f>
        <v>0</v>
      </c>
      <c r="S2">
        <f>Data!X17*Data!$B$301</f>
        <v>0</v>
      </c>
      <c r="T2">
        <f>Data!Y17*Data!$B$301</f>
        <v>0</v>
      </c>
      <c r="U2">
        <f>Data!Z17*Data!$B$301</f>
        <v>0</v>
      </c>
      <c r="V2">
        <f>Data!AA17*Data!$B$301</f>
        <v>0</v>
      </c>
      <c r="W2">
        <f>Data!AB17*Data!$B$301</f>
        <v>0</v>
      </c>
      <c r="X2">
        <f>Data!AC17*Data!$B$301</f>
        <v>0</v>
      </c>
      <c r="Y2">
        <f>Data!AD17*Data!$B$301</f>
        <v>0</v>
      </c>
      <c r="Z2">
        <f>Data!AE17*Data!$B$301</f>
        <v>0</v>
      </c>
      <c r="AA2">
        <f>Data!AF17*Data!$B$301</f>
        <v>0</v>
      </c>
      <c r="AB2">
        <f>Data!AG17*Data!$B$301</f>
        <v>0</v>
      </c>
      <c r="AC2">
        <f>Data!AH17*Data!$B$301</f>
        <v>0</v>
      </c>
      <c r="AD2">
        <f>Data!AI17*Data!$B$301</f>
        <v>0</v>
      </c>
      <c r="AE2">
        <f>Data!AJ17*Data!$B$301</f>
        <v>0</v>
      </c>
      <c r="AF2">
        <f>Data!AK17*Data!$B$301</f>
        <v>0</v>
      </c>
      <c r="AG2">
        <f>Data!AL17*Data!$B$301</f>
        <v>0</v>
      </c>
      <c r="AH2">
        <f>Data!AM17*Data!$B$301</f>
        <v>0</v>
      </c>
      <c r="AI2">
        <f>Data!AN17*Data!$B$301</f>
        <v>0</v>
      </c>
      <c r="AJ2">
        <f>Data!AO17*Data!$B$301</f>
        <v>0</v>
      </c>
      <c r="AK2">
        <f>Data!AP17*Data!$B$301</f>
        <v>0</v>
      </c>
    </row>
    <row r="3" spans="1:37" x14ac:dyDescent="0.3">
      <c r="A3" t="s">
        <v>1</v>
      </c>
      <c r="B3">
        <f>Data!G30*Data!$B$301</f>
        <v>0</v>
      </c>
      <c r="C3">
        <f>Data!H30*Data!$B$301</f>
        <v>0</v>
      </c>
      <c r="D3">
        <f>Data!I30*Data!$B$301</f>
        <v>0</v>
      </c>
      <c r="E3">
        <f>Data!J30*Data!$B$301</f>
        <v>0</v>
      </c>
      <c r="F3">
        <f>Data!K30*Data!$B$301</f>
        <v>0</v>
      </c>
      <c r="G3">
        <f>Data!L30*Data!$B$301</f>
        <v>0</v>
      </c>
      <c r="H3">
        <f>Data!M30*Data!$B$301</f>
        <v>0</v>
      </c>
      <c r="I3">
        <f>Data!N30*Data!$B$301</f>
        <v>0</v>
      </c>
      <c r="J3">
        <f>Data!O30*Data!$B$301</f>
        <v>0</v>
      </c>
      <c r="K3">
        <f>Data!P30*Data!$B$301</f>
        <v>0</v>
      </c>
      <c r="L3">
        <f>Data!Q30*Data!$B$301</f>
        <v>0</v>
      </c>
      <c r="M3">
        <f>Data!R30*Data!$B$301</f>
        <v>0</v>
      </c>
      <c r="N3">
        <f>Data!S30*Data!$B$301</f>
        <v>0</v>
      </c>
      <c r="O3">
        <f>Data!T30*Data!$B$301</f>
        <v>0</v>
      </c>
      <c r="P3">
        <f>Data!U30*Data!$B$301</f>
        <v>0</v>
      </c>
      <c r="Q3">
        <f>Data!V30*Data!$B$301</f>
        <v>0</v>
      </c>
      <c r="R3">
        <f>Data!W30*Data!$B$301</f>
        <v>0</v>
      </c>
      <c r="S3">
        <f>Data!X30*Data!$B$301</f>
        <v>0</v>
      </c>
      <c r="T3">
        <f>Data!Y30*Data!$B$301</f>
        <v>0</v>
      </c>
      <c r="U3">
        <f>Data!Z30*Data!$B$301</f>
        <v>0</v>
      </c>
      <c r="V3">
        <f>Data!AA30*Data!$B$301</f>
        <v>0</v>
      </c>
      <c r="W3">
        <f>Data!AB30*Data!$B$301</f>
        <v>0</v>
      </c>
      <c r="X3">
        <f>Data!AC30*Data!$B$301</f>
        <v>0</v>
      </c>
      <c r="Y3">
        <f>Data!AD30*Data!$B$301</f>
        <v>0</v>
      </c>
      <c r="Z3">
        <f>Data!AE30*Data!$B$301</f>
        <v>0</v>
      </c>
      <c r="AA3">
        <f>Data!AF30*Data!$B$301</f>
        <v>0</v>
      </c>
      <c r="AB3">
        <f>Data!AG30*Data!$B$301</f>
        <v>0</v>
      </c>
      <c r="AC3">
        <f>Data!AH30*Data!$B$301</f>
        <v>0</v>
      </c>
      <c r="AD3">
        <f>Data!AI30*Data!$B$301</f>
        <v>0</v>
      </c>
      <c r="AE3">
        <f>Data!AJ30*Data!$B$301</f>
        <v>0</v>
      </c>
      <c r="AF3">
        <f>Data!AK30*Data!$B$301</f>
        <v>0</v>
      </c>
      <c r="AG3">
        <f>Data!AL30*Data!$B$301</f>
        <v>0</v>
      </c>
      <c r="AH3">
        <f>Data!AM30*Data!$B$301</f>
        <v>0</v>
      </c>
      <c r="AI3">
        <f>Data!AN30*Data!$B$301</f>
        <v>0</v>
      </c>
      <c r="AJ3">
        <f>Data!AO30*Data!$B$301</f>
        <v>0</v>
      </c>
      <c r="AK3">
        <f>Data!AP30*Data!$B$301</f>
        <v>0</v>
      </c>
    </row>
    <row r="4" spans="1:37" x14ac:dyDescent="0.3">
      <c r="A4" t="s">
        <v>2</v>
      </c>
      <c r="B4">
        <f>Data!G42*Data!$B$301</f>
        <v>0</v>
      </c>
      <c r="C4">
        <f>Data!H42*Data!$B$301</f>
        <v>0</v>
      </c>
      <c r="D4">
        <f>Data!I42*Data!$B$301</f>
        <v>0</v>
      </c>
      <c r="E4">
        <f>Data!J42*Data!$B$301</f>
        <v>0</v>
      </c>
      <c r="F4">
        <f>Data!K42*Data!$B$301</f>
        <v>0</v>
      </c>
      <c r="G4">
        <f>Data!L42*Data!$B$301</f>
        <v>0</v>
      </c>
      <c r="H4">
        <f>Data!M42*Data!$B$301</f>
        <v>0</v>
      </c>
      <c r="I4">
        <f>Data!N42*Data!$B$301</f>
        <v>0</v>
      </c>
      <c r="J4">
        <f>Data!O42*Data!$B$301</f>
        <v>0</v>
      </c>
      <c r="K4">
        <f>Data!P42*Data!$B$301</f>
        <v>0</v>
      </c>
      <c r="L4">
        <f>Data!Q42*Data!$B$301</f>
        <v>0</v>
      </c>
      <c r="M4">
        <f>Data!R42*Data!$B$301</f>
        <v>0</v>
      </c>
      <c r="N4">
        <f>Data!S42*Data!$B$301</f>
        <v>0</v>
      </c>
      <c r="O4">
        <f>Data!T42*Data!$B$301</f>
        <v>0</v>
      </c>
      <c r="P4">
        <f>Data!U42*Data!$B$301</f>
        <v>0</v>
      </c>
      <c r="Q4">
        <f>Data!V42*Data!$B$301</f>
        <v>0</v>
      </c>
      <c r="R4">
        <f>Data!W42*Data!$B$301</f>
        <v>0</v>
      </c>
      <c r="S4">
        <f>Data!X42*Data!$B$301</f>
        <v>0</v>
      </c>
      <c r="T4">
        <f>Data!Y42*Data!$B$301</f>
        <v>0</v>
      </c>
      <c r="U4">
        <f>Data!Z42*Data!$B$301</f>
        <v>0</v>
      </c>
      <c r="V4">
        <f>Data!AA42*Data!$B$301</f>
        <v>0</v>
      </c>
      <c r="W4">
        <f>Data!AB42*Data!$B$301</f>
        <v>0</v>
      </c>
      <c r="X4">
        <f>Data!AC42*Data!$B$301</f>
        <v>0</v>
      </c>
      <c r="Y4">
        <f>Data!AD42*Data!$B$301</f>
        <v>0</v>
      </c>
      <c r="Z4">
        <f>Data!AE42*Data!$B$301</f>
        <v>0</v>
      </c>
      <c r="AA4">
        <f>Data!AF42*Data!$B$301</f>
        <v>0</v>
      </c>
      <c r="AB4">
        <f>Data!AG42*Data!$B$301</f>
        <v>0</v>
      </c>
      <c r="AC4">
        <f>Data!AH42*Data!$B$301</f>
        <v>0</v>
      </c>
      <c r="AD4">
        <f>Data!AI42*Data!$B$301</f>
        <v>0</v>
      </c>
      <c r="AE4">
        <f>Data!AJ42*Data!$B$301</f>
        <v>0</v>
      </c>
      <c r="AF4">
        <f>Data!AK42*Data!$B$301</f>
        <v>0</v>
      </c>
      <c r="AG4">
        <f>Data!AL42*Data!$B$301</f>
        <v>0</v>
      </c>
      <c r="AH4">
        <f>Data!AM42*Data!$B$301</f>
        <v>0</v>
      </c>
      <c r="AI4">
        <f>Data!AN42*Data!$B$301</f>
        <v>0</v>
      </c>
      <c r="AJ4">
        <f>Data!AO42*Data!$B$301</f>
        <v>0</v>
      </c>
      <c r="AK4">
        <f>Data!AP42*Data!$B$301</f>
        <v>0</v>
      </c>
    </row>
    <row r="5" spans="1:37" x14ac:dyDescent="0.3">
      <c r="A5" t="s">
        <v>3</v>
      </c>
      <c r="B5">
        <f>Data!G54*Data!$B$301</f>
        <v>0</v>
      </c>
      <c r="C5">
        <f>Data!H54*Data!$B$301</f>
        <v>0</v>
      </c>
      <c r="D5">
        <f>Data!I54*Data!$B$301</f>
        <v>0</v>
      </c>
      <c r="E5">
        <f>Data!J54*Data!$B$301</f>
        <v>0</v>
      </c>
      <c r="F5">
        <f>Data!K54*Data!$B$301</f>
        <v>0</v>
      </c>
      <c r="G5">
        <f>Data!L54*Data!$B$301</f>
        <v>0</v>
      </c>
      <c r="H5">
        <f>Data!M54*Data!$B$301</f>
        <v>0</v>
      </c>
      <c r="I5">
        <f>Data!N54*Data!$B$301</f>
        <v>0</v>
      </c>
      <c r="J5">
        <f>Data!O54*Data!$B$301</f>
        <v>0</v>
      </c>
      <c r="K5">
        <f>Data!P54*Data!$B$301</f>
        <v>0</v>
      </c>
      <c r="L5">
        <f>Data!Q54*Data!$B$301</f>
        <v>0</v>
      </c>
      <c r="M5">
        <f>Data!R54*Data!$B$301</f>
        <v>0</v>
      </c>
      <c r="N5">
        <f>Data!S54*Data!$B$301</f>
        <v>0</v>
      </c>
      <c r="O5">
        <f>Data!T54*Data!$B$301</f>
        <v>0</v>
      </c>
      <c r="P5">
        <f>Data!U54*Data!$B$301</f>
        <v>0</v>
      </c>
      <c r="Q5">
        <f>Data!V54*Data!$B$301</f>
        <v>0</v>
      </c>
      <c r="R5">
        <f>Data!W54*Data!$B$301</f>
        <v>0</v>
      </c>
      <c r="S5">
        <f>Data!X54*Data!$B$301</f>
        <v>0</v>
      </c>
      <c r="T5">
        <f>Data!Y54*Data!$B$301</f>
        <v>0</v>
      </c>
      <c r="U5">
        <f>Data!Z54*Data!$B$301</f>
        <v>0</v>
      </c>
      <c r="V5">
        <f>Data!AA54*Data!$B$301</f>
        <v>0</v>
      </c>
      <c r="W5">
        <f>Data!AB54*Data!$B$301</f>
        <v>0</v>
      </c>
      <c r="X5">
        <f>Data!AC54*Data!$B$301</f>
        <v>0</v>
      </c>
      <c r="Y5">
        <f>Data!AD54*Data!$B$301</f>
        <v>0</v>
      </c>
      <c r="Z5">
        <f>Data!AE54*Data!$B$301</f>
        <v>0</v>
      </c>
      <c r="AA5">
        <f>Data!AF54*Data!$B$301</f>
        <v>0</v>
      </c>
      <c r="AB5">
        <f>Data!AG54*Data!$B$301</f>
        <v>0</v>
      </c>
      <c r="AC5">
        <f>Data!AH54*Data!$B$301</f>
        <v>0</v>
      </c>
      <c r="AD5">
        <f>Data!AI54*Data!$B$301</f>
        <v>0</v>
      </c>
      <c r="AE5">
        <f>Data!AJ54*Data!$B$301</f>
        <v>0</v>
      </c>
      <c r="AF5">
        <f>Data!AK54*Data!$B$301</f>
        <v>0</v>
      </c>
      <c r="AG5">
        <f>Data!AL54*Data!$B$301</f>
        <v>0</v>
      </c>
      <c r="AH5">
        <f>Data!AM54*Data!$B$301</f>
        <v>0</v>
      </c>
      <c r="AI5">
        <f>Data!AN54*Data!$B$301</f>
        <v>0</v>
      </c>
      <c r="AJ5">
        <f>Data!AO54*Data!$B$301</f>
        <v>0</v>
      </c>
      <c r="AK5">
        <f>Data!AP54*Data!$B$301</f>
        <v>0</v>
      </c>
    </row>
    <row r="6" spans="1:37" x14ac:dyDescent="0.3">
      <c r="A6" t="s">
        <v>4</v>
      </c>
      <c r="B6">
        <f>Data!G272*Data!$B$301</f>
        <v>0</v>
      </c>
      <c r="C6">
        <f>Data!H272*Data!$B$301</f>
        <v>0</v>
      </c>
      <c r="D6">
        <f>Data!I272*Data!$B$301</f>
        <v>0</v>
      </c>
      <c r="E6">
        <f>Data!J272*Data!$B$301</f>
        <v>0</v>
      </c>
      <c r="F6">
        <f>Data!K272*Data!$B$301</f>
        <v>0</v>
      </c>
      <c r="G6">
        <f>Data!L272*Data!$B$301</f>
        <v>0</v>
      </c>
      <c r="H6">
        <f>Data!M272*Data!$B$301</f>
        <v>0</v>
      </c>
      <c r="I6">
        <f>Data!N272*Data!$B$301</f>
        <v>0</v>
      </c>
      <c r="J6">
        <f>Data!O272*Data!$B$301</f>
        <v>0</v>
      </c>
      <c r="K6">
        <f>Data!P272*Data!$B$301</f>
        <v>0</v>
      </c>
      <c r="L6">
        <f>Data!Q272*Data!$B$301</f>
        <v>0</v>
      </c>
      <c r="M6">
        <f>Data!R272*Data!$B$301</f>
        <v>0</v>
      </c>
      <c r="N6">
        <f>Data!S272*Data!$B$301</f>
        <v>0</v>
      </c>
      <c r="O6">
        <f>Data!T272*Data!$B$301</f>
        <v>0</v>
      </c>
      <c r="P6">
        <f>Data!U272*Data!$B$301</f>
        <v>0</v>
      </c>
      <c r="Q6">
        <f>Data!V272*Data!$B$301</f>
        <v>0</v>
      </c>
      <c r="R6">
        <f>Data!W272*Data!$B$301</f>
        <v>0</v>
      </c>
      <c r="S6">
        <f>Data!X272*Data!$B$301</f>
        <v>0</v>
      </c>
      <c r="T6">
        <f>Data!Y272*Data!$B$301</f>
        <v>0</v>
      </c>
      <c r="U6">
        <f>Data!Z272*Data!$B$301</f>
        <v>0</v>
      </c>
      <c r="V6">
        <f>Data!AA272*Data!$B$301</f>
        <v>0</v>
      </c>
      <c r="W6">
        <f>Data!AB272*Data!$B$301</f>
        <v>0</v>
      </c>
      <c r="X6">
        <f>Data!AC272*Data!$B$301</f>
        <v>0</v>
      </c>
      <c r="Y6">
        <f>Data!AD272*Data!$B$301</f>
        <v>0</v>
      </c>
      <c r="Z6">
        <f>Data!AE272*Data!$B$301</f>
        <v>0</v>
      </c>
      <c r="AA6">
        <f>Data!AF272*Data!$B$301</f>
        <v>0</v>
      </c>
      <c r="AB6">
        <f>Data!AG272*Data!$B$301</f>
        <v>0</v>
      </c>
      <c r="AC6">
        <f>Data!AH272*Data!$B$301</f>
        <v>0</v>
      </c>
      <c r="AD6">
        <f>Data!AI272*Data!$B$301</f>
        <v>0</v>
      </c>
      <c r="AE6">
        <f>Data!AJ272*Data!$B$301</f>
        <v>0</v>
      </c>
      <c r="AF6">
        <f>Data!AK272*Data!$B$301</f>
        <v>0</v>
      </c>
      <c r="AG6">
        <f>Data!AL272*Data!$B$301</f>
        <v>0</v>
      </c>
      <c r="AH6">
        <f>Data!AM272*Data!$B$301</f>
        <v>0</v>
      </c>
      <c r="AI6">
        <f>Data!AN272*Data!$B$301</f>
        <v>0</v>
      </c>
      <c r="AJ6">
        <f>Data!AO272*Data!$B$301</f>
        <v>0</v>
      </c>
      <c r="AK6">
        <f>Data!AP272*Data!$B$301</f>
        <v>0</v>
      </c>
    </row>
    <row r="7" spans="1:37" x14ac:dyDescent="0.3">
      <c r="A7" t="s">
        <v>5</v>
      </c>
      <c r="B7">
        <f>(Data!G81+Data!G93)*Data!$B$301</f>
        <v>0</v>
      </c>
      <c r="C7">
        <f>(Data!H81+Data!H93)*Data!$B$301</f>
        <v>0</v>
      </c>
      <c r="D7">
        <f>(Data!I81+Data!I93)*Data!$B$301</f>
        <v>0</v>
      </c>
      <c r="E7">
        <f>(Data!J81+Data!J93)*Data!$B$301</f>
        <v>0</v>
      </c>
      <c r="F7">
        <f>(Data!K81+Data!K93)*Data!$B$301</f>
        <v>0</v>
      </c>
      <c r="G7">
        <f>(Data!L81+Data!L93)*Data!$B$301</f>
        <v>0</v>
      </c>
      <c r="H7">
        <f>(Data!M81+Data!M93)*Data!$B$301</f>
        <v>0</v>
      </c>
      <c r="I7">
        <f>(Data!N81+Data!N93)*Data!$B$301</f>
        <v>0</v>
      </c>
      <c r="J7">
        <f>(Data!O81+Data!O93)*Data!$B$301</f>
        <v>0</v>
      </c>
      <c r="K7">
        <f>(Data!P81+Data!P93)*Data!$B$301</f>
        <v>0</v>
      </c>
      <c r="L7">
        <f>(Data!Q81+Data!Q93)*Data!$B$301</f>
        <v>0</v>
      </c>
      <c r="M7">
        <f>(Data!R81+Data!R93)*Data!$B$301</f>
        <v>0</v>
      </c>
      <c r="N7">
        <f>(Data!S81+Data!S93)*Data!$B$301</f>
        <v>0</v>
      </c>
      <c r="O7">
        <f>(Data!T81+Data!T93)*Data!$B$301</f>
        <v>0</v>
      </c>
      <c r="P7">
        <f>(Data!U81+Data!U93)*Data!$B$301</f>
        <v>0</v>
      </c>
      <c r="Q7">
        <f>(Data!V81+Data!V93)*Data!$B$301</f>
        <v>0</v>
      </c>
      <c r="R7">
        <f>(Data!W81+Data!W93)*Data!$B$301</f>
        <v>0</v>
      </c>
      <c r="S7">
        <f>(Data!X81+Data!X93)*Data!$B$301</f>
        <v>0</v>
      </c>
      <c r="T7">
        <f>(Data!Y81+Data!Y93)*Data!$B$301</f>
        <v>0</v>
      </c>
      <c r="U7">
        <f>(Data!Z81+Data!Z93)*Data!$B$301</f>
        <v>0</v>
      </c>
      <c r="V7">
        <f>(Data!AA81+Data!AA93)*Data!$B$301</f>
        <v>0</v>
      </c>
      <c r="W7">
        <f>(Data!AB81+Data!AB93)*Data!$B$301</f>
        <v>0</v>
      </c>
      <c r="X7">
        <f>(Data!AC81+Data!AC93)*Data!$B$301</f>
        <v>0</v>
      </c>
      <c r="Y7">
        <f>(Data!AD81+Data!AD93)*Data!$B$301</f>
        <v>0</v>
      </c>
      <c r="Z7">
        <f>(Data!AE81+Data!AE93)*Data!$B$301</f>
        <v>0</v>
      </c>
      <c r="AA7">
        <f>(Data!AF81+Data!AF93)*Data!$B$301</f>
        <v>0</v>
      </c>
      <c r="AB7">
        <f>(Data!AG81+Data!AG93)*Data!$B$301</f>
        <v>0</v>
      </c>
      <c r="AC7">
        <f>(Data!AH81+Data!AH93)*Data!$B$301</f>
        <v>0</v>
      </c>
      <c r="AD7">
        <f>(Data!AI81+Data!AI93)*Data!$B$301</f>
        <v>0</v>
      </c>
      <c r="AE7">
        <f>(Data!AJ81+Data!AJ93)*Data!$B$301</f>
        <v>0</v>
      </c>
      <c r="AF7">
        <f>(Data!AK81+Data!AK93)*Data!$B$301</f>
        <v>0</v>
      </c>
      <c r="AG7">
        <f>(Data!AL81+Data!AL93)*Data!$B$301</f>
        <v>0</v>
      </c>
      <c r="AH7">
        <f>(Data!AM81+Data!AM93)*Data!$B$301</f>
        <v>0</v>
      </c>
      <c r="AI7">
        <f>(Data!AN81+Data!AN93)*Data!$B$301</f>
        <v>0</v>
      </c>
      <c r="AJ7">
        <f>(Data!AO81+Data!AO93)*Data!$B$301</f>
        <v>0</v>
      </c>
      <c r="AK7">
        <f>(Data!AP81+Data!AP93)*Data!$B$301</f>
        <v>0</v>
      </c>
    </row>
    <row r="8" spans="1:37" x14ac:dyDescent="0.3">
      <c r="A8" t="s">
        <v>6</v>
      </c>
      <c r="B8">
        <f>Data!G105*Data!$B$301</f>
        <v>0</v>
      </c>
      <c r="C8">
        <f>Data!H105*Data!$B$301</f>
        <v>0</v>
      </c>
      <c r="D8">
        <f>Data!I105*Data!$B$301</f>
        <v>0</v>
      </c>
      <c r="E8">
        <f>Data!J105*Data!$B$301</f>
        <v>0</v>
      </c>
      <c r="F8">
        <f>Data!K105*Data!$B$301</f>
        <v>0</v>
      </c>
      <c r="G8">
        <f>Data!L105*Data!$B$301</f>
        <v>0</v>
      </c>
      <c r="H8">
        <f>Data!M105*Data!$B$301</f>
        <v>0</v>
      </c>
      <c r="I8">
        <f>Data!N105*Data!$B$301</f>
        <v>0</v>
      </c>
      <c r="J8">
        <f>Data!O105*Data!$B$301</f>
        <v>0</v>
      </c>
      <c r="K8">
        <f>Data!P105*Data!$B$301</f>
        <v>0</v>
      </c>
      <c r="L8">
        <f>Data!Q105*Data!$B$301</f>
        <v>0</v>
      </c>
      <c r="M8">
        <f>Data!R105*Data!$B$301</f>
        <v>0</v>
      </c>
      <c r="N8">
        <f>Data!S105*Data!$B$301</f>
        <v>0</v>
      </c>
      <c r="O8">
        <f>Data!T105*Data!$B$301</f>
        <v>0</v>
      </c>
      <c r="P8">
        <f>Data!U105*Data!$B$301</f>
        <v>0</v>
      </c>
      <c r="Q8">
        <f>Data!V105*Data!$B$301</f>
        <v>0</v>
      </c>
      <c r="R8">
        <f>Data!W105*Data!$B$301</f>
        <v>0</v>
      </c>
      <c r="S8">
        <f>Data!X105*Data!$B$301</f>
        <v>0</v>
      </c>
      <c r="T8">
        <f>Data!Y105*Data!$B$301</f>
        <v>0</v>
      </c>
      <c r="U8">
        <f>Data!Z105*Data!$B$301</f>
        <v>0</v>
      </c>
      <c r="V8">
        <f>Data!AA105*Data!$B$301</f>
        <v>0</v>
      </c>
      <c r="W8">
        <f>Data!AB105*Data!$B$301</f>
        <v>0</v>
      </c>
      <c r="X8">
        <f>Data!AC105*Data!$B$301</f>
        <v>0</v>
      </c>
      <c r="Y8">
        <f>Data!AD105*Data!$B$301</f>
        <v>0</v>
      </c>
      <c r="Z8">
        <f>Data!AE105*Data!$B$301</f>
        <v>0</v>
      </c>
      <c r="AA8">
        <f>Data!AF105*Data!$B$301</f>
        <v>0</v>
      </c>
      <c r="AB8">
        <f>Data!AG105*Data!$B$301</f>
        <v>0</v>
      </c>
      <c r="AC8">
        <f>Data!AH105*Data!$B$301</f>
        <v>0</v>
      </c>
      <c r="AD8">
        <f>Data!AI105*Data!$B$301</f>
        <v>0</v>
      </c>
      <c r="AE8">
        <f>Data!AJ105*Data!$B$301</f>
        <v>0</v>
      </c>
      <c r="AF8">
        <f>Data!AK105*Data!$B$301</f>
        <v>0</v>
      </c>
      <c r="AG8">
        <f>Data!AL105*Data!$B$301</f>
        <v>0</v>
      </c>
      <c r="AH8">
        <f>Data!AM105*Data!$B$301</f>
        <v>0</v>
      </c>
      <c r="AI8">
        <f>Data!AN105*Data!$B$301</f>
        <v>0</v>
      </c>
      <c r="AJ8">
        <f>Data!AO105*Data!$B$301</f>
        <v>0</v>
      </c>
      <c r="AK8">
        <f>Data!AP105*Data!$B$301</f>
        <v>0</v>
      </c>
    </row>
    <row r="9" spans="1:37" x14ac:dyDescent="0.3">
      <c r="A9" t="s">
        <v>82</v>
      </c>
      <c r="B9">
        <f>Data!G117*Data!$B$301</f>
        <v>0</v>
      </c>
      <c r="C9">
        <f>Data!H117*Data!$B$301</f>
        <v>0</v>
      </c>
      <c r="D9">
        <f>Data!I117*Data!$B$301</f>
        <v>0</v>
      </c>
      <c r="E9">
        <f>Data!J117*Data!$B$301</f>
        <v>0</v>
      </c>
      <c r="F9">
        <f>Data!K117*Data!$B$301</f>
        <v>0</v>
      </c>
      <c r="G9">
        <f>Data!L117*Data!$B$301</f>
        <v>0</v>
      </c>
      <c r="H9">
        <f>Data!M117*Data!$B$301</f>
        <v>0</v>
      </c>
      <c r="I9">
        <f>Data!N117*Data!$B$301</f>
        <v>0</v>
      </c>
      <c r="J9">
        <f>Data!O117*Data!$B$301</f>
        <v>0</v>
      </c>
      <c r="K9">
        <f>Data!P117*Data!$B$301</f>
        <v>0</v>
      </c>
      <c r="L9">
        <f>Data!Q117*Data!$B$301</f>
        <v>0</v>
      </c>
      <c r="M9">
        <f>Data!R117*Data!$B$301</f>
        <v>0</v>
      </c>
      <c r="N9">
        <f>Data!S117*Data!$B$301</f>
        <v>0</v>
      </c>
      <c r="O9">
        <f>Data!T117*Data!$B$301</f>
        <v>0</v>
      </c>
      <c r="P9">
        <f>Data!U117*Data!$B$301</f>
        <v>0</v>
      </c>
      <c r="Q9">
        <f>Data!V117*Data!$B$301</f>
        <v>0</v>
      </c>
      <c r="R9">
        <f>Data!W117*Data!$B$301</f>
        <v>0</v>
      </c>
      <c r="S9">
        <f>Data!X117*Data!$B$301</f>
        <v>0</v>
      </c>
      <c r="T9">
        <f>Data!Y117*Data!$B$301</f>
        <v>0</v>
      </c>
      <c r="U9">
        <f>Data!Z117*Data!$B$301</f>
        <v>0</v>
      </c>
      <c r="V9">
        <f>Data!AA117*Data!$B$301</f>
        <v>0</v>
      </c>
      <c r="W9">
        <f>Data!AB117*Data!$B$301</f>
        <v>0</v>
      </c>
      <c r="X9">
        <f>Data!AC117*Data!$B$301</f>
        <v>0</v>
      </c>
      <c r="Y9">
        <f>Data!AD117*Data!$B$301</f>
        <v>0</v>
      </c>
      <c r="Z9">
        <f>Data!AE117*Data!$B$301</f>
        <v>0</v>
      </c>
      <c r="AA9">
        <f>Data!AF117*Data!$B$301</f>
        <v>0</v>
      </c>
      <c r="AB9">
        <f>Data!AG117*Data!$B$301</f>
        <v>0</v>
      </c>
      <c r="AC9">
        <f>Data!AH117*Data!$B$301</f>
        <v>0</v>
      </c>
      <c r="AD9">
        <f>Data!AI117*Data!$B$301</f>
        <v>0</v>
      </c>
      <c r="AE9">
        <f>Data!AJ117*Data!$B$301</f>
        <v>0</v>
      </c>
      <c r="AF9">
        <f>Data!AK117*Data!$B$301</f>
        <v>0</v>
      </c>
      <c r="AG9">
        <f>Data!AL117*Data!$B$301</f>
        <v>0</v>
      </c>
      <c r="AH9">
        <f>Data!AM117*Data!$B$301</f>
        <v>0</v>
      </c>
      <c r="AI9">
        <f>Data!AN117*Data!$B$301</f>
        <v>0</v>
      </c>
      <c r="AJ9">
        <f>Data!AO117*Data!$B$301</f>
        <v>0</v>
      </c>
      <c r="AK9">
        <f>Data!AP117*Data!$B$301</f>
        <v>0</v>
      </c>
    </row>
    <row r="17" spans="2:2" x14ac:dyDescent="0.3">
      <c r="B17" s="2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CE794-B335-4E79-A7E7-44FFF34948E3}">
  <dimension ref="A2:J56"/>
  <sheetViews>
    <sheetView topLeftCell="A19" workbookViewId="0">
      <selection activeCell="B3" sqref="B3"/>
    </sheetView>
  </sheetViews>
  <sheetFormatPr defaultRowHeight="14.4" x14ac:dyDescent="0.3"/>
  <cols>
    <col min="1" max="1" width="19.109375" customWidth="1"/>
  </cols>
  <sheetData>
    <row r="2" spans="2:2" s="12" customFormat="1" x14ac:dyDescent="0.3">
      <c r="B2" s="35" t="s">
        <v>152</v>
      </c>
    </row>
    <row r="3" spans="2:2" x14ac:dyDescent="0.3">
      <c r="B3" s="56" t="s">
        <v>201</v>
      </c>
    </row>
    <row r="4" spans="2:2" x14ac:dyDescent="0.3">
      <c r="B4" t="s">
        <v>176</v>
      </c>
    </row>
    <row r="29" spans="1:10" x14ac:dyDescent="0.3">
      <c r="A29" s="1" t="s">
        <v>124</v>
      </c>
      <c r="B29" s="1">
        <v>2010</v>
      </c>
      <c r="C29" s="1">
        <v>2015</v>
      </c>
      <c r="D29" s="1">
        <v>2020</v>
      </c>
      <c r="E29" s="1">
        <v>2025</v>
      </c>
      <c r="F29" s="1">
        <v>2030</v>
      </c>
      <c r="G29" s="1">
        <v>2035</v>
      </c>
      <c r="H29" s="1">
        <v>2040</v>
      </c>
      <c r="I29" s="1">
        <v>2045</v>
      </c>
      <c r="J29" s="1">
        <v>2050</v>
      </c>
    </row>
    <row r="30" spans="1:10" x14ac:dyDescent="0.3">
      <c r="B30" s="23">
        <v>16.293823038397299</v>
      </c>
      <c r="C30" s="23">
        <v>17.429048414023299</v>
      </c>
      <c r="D30" s="23">
        <v>19.232053422370598</v>
      </c>
      <c r="E30" s="23">
        <v>21.691708402893681</v>
      </c>
      <c r="F30" s="23">
        <v>24.151363383416765</v>
      </c>
      <c r="G30" s="23">
        <v>26.611018363939849</v>
      </c>
      <c r="H30" s="23">
        <v>29.070673344462932</v>
      </c>
      <c r="I30" s="23">
        <v>31.530328324986012</v>
      </c>
      <c r="J30" s="23">
        <v>33.989983305509099</v>
      </c>
    </row>
    <row r="31" spans="1:10" x14ac:dyDescent="0.3">
      <c r="B31" s="23">
        <v>14.3572621035058</v>
      </c>
      <c r="C31" s="23">
        <v>15.2253756260434</v>
      </c>
      <c r="D31" s="23">
        <v>16.828046744574198</v>
      </c>
      <c r="E31" s="23">
        <v>18.987200890372765</v>
      </c>
      <c r="F31" s="23">
        <v>21.146355036171332</v>
      </c>
      <c r="G31" s="23">
        <v>23.305509181969899</v>
      </c>
      <c r="H31" s="23">
        <v>25.464663327768466</v>
      </c>
      <c r="I31" s="23">
        <v>27.623817473567033</v>
      </c>
      <c r="J31" s="23">
        <v>29.7829716193656</v>
      </c>
    </row>
    <row r="32" spans="1:10" x14ac:dyDescent="0.3">
      <c r="B32" s="23">
        <v>12.6878130217028</v>
      </c>
      <c r="C32" s="23">
        <v>13.4891485809682</v>
      </c>
      <c r="D32" s="23">
        <v>14.824707846410606</v>
      </c>
      <c r="E32" s="23">
        <v>16.727879799666038</v>
      </c>
      <c r="F32" s="23">
        <v>18.631051752921472</v>
      </c>
      <c r="G32" s="23">
        <v>20.534223706176903</v>
      </c>
      <c r="H32" s="23">
        <v>22.437395659432337</v>
      </c>
      <c r="I32" s="23">
        <v>24.340567612687771</v>
      </c>
      <c r="J32" s="23">
        <v>26.243739565943201</v>
      </c>
    </row>
    <row r="33" spans="1:10" x14ac:dyDescent="0.3">
      <c r="B33" s="23">
        <v>11.686143572621001</v>
      </c>
      <c r="C33" s="23">
        <v>12.5542570951585</v>
      </c>
      <c r="D33" s="23">
        <v>13.823038397328796</v>
      </c>
      <c r="E33" s="23">
        <v>15.592654424039997</v>
      </c>
      <c r="F33" s="23">
        <v>17.362270450751197</v>
      </c>
      <c r="G33" s="23">
        <v>19.131886477462398</v>
      </c>
      <c r="H33" s="23">
        <v>20.9015025041736</v>
      </c>
      <c r="I33" s="23">
        <v>22.671118530884797</v>
      </c>
      <c r="J33" s="23">
        <v>24.440734557595999</v>
      </c>
    </row>
    <row r="34" spans="1:10" x14ac:dyDescent="0.3">
      <c r="B34" s="23">
        <v>11.4858096828046</v>
      </c>
      <c r="C34" s="23">
        <v>12.2871452420701</v>
      </c>
      <c r="D34" s="23">
        <v>13.489148580968198</v>
      </c>
      <c r="E34" s="23">
        <v>15.236505286588683</v>
      </c>
      <c r="F34" s="23">
        <v>16.983861992209164</v>
      </c>
      <c r="G34" s="23">
        <v>18.73121869782965</v>
      </c>
      <c r="H34" s="23">
        <v>20.478575403450133</v>
      </c>
      <c r="I34" s="23">
        <v>22.225932109070616</v>
      </c>
      <c r="J34" s="23">
        <v>23.973288814691102</v>
      </c>
    </row>
    <row r="35" spans="1:10" x14ac:dyDescent="0.3">
      <c r="B35" s="23">
        <v>10.083472454090099</v>
      </c>
      <c r="C35" s="23">
        <v>10.6844741235392</v>
      </c>
      <c r="D35" s="23">
        <v>11.819699499165202</v>
      </c>
      <c r="E35" s="23">
        <v>13.333333333333268</v>
      </c>
      <c r="F35" s="23">
        <v>14.846967167501333</v>
      </c>
      <c r="G35" s="23">
        <v>16.360601001669401</v>
      </c>
      <c r="H35" s="23">
        <v>17.874234835837466</v>
      </c>
      <c r="I35" s="23">
        <v>19.387868670005531</v>
      </c>
      <c r="J35" s="23">
        <v>20.9015025041736</v>
      </c>
    </row>
    <row r="36" spans="1:10" x14ac:dyDescent="0.3">
      <c r="B36" s="23">
        <v>7.1452420701168604</v>
      </c>
      <c r="C36" s="23">
        <v>7.54590984974958</v>
      </c>
      <c r="D36" s="23">
        <v>8.2136894824707785</v>
      </c>
      <c r="E36" s="23">
        <v>9.3043962159153999</v>
      </c>
      <c r="F36" s="23">
        <v>10.39510294936002</v>
      </c>
      <c r="G36" s="23">
        <v>11.485809682804639</v>
      </c>
      <c r="H36" s="23">
        <v>12.576516416249259</v>
      </c>
      <c r="I36" s="23">
        <v>13.667223149693879</v>
      </c>
      <c r="J36" s="23">
        <v>14.7579298831385</v>
      </c>
    </row>
    <row r="39" spans="1:10" x14ac:dyDescent="0.3">
      <c r="A39" s="1" t="s">
        <v>121</v>
      </c>
      <c r="B39" s="1">
        <v>2010</v>
      </c>
      <c r="C39" s="1">
        <v>2015</v>
      </c>
      <c r="D39" s="1">
        <v>2020</v>
      </c>
      <c r="E39" s="1">
        <v>2025</v>
      </c>
      <c r="F39" s="1">
        <v>2030</v>
      </c>
      <c r="G39" s="1">
        <v>2035</v>
      </c>
      <c r="H39" s="1">
        <v>2040</v>
      </c>
      <c r="I39" s="1">
        <v>2045</v>
      </c>
      <c r="J39" s="1">
        <v>2050</v>
      </c>
    </row>
    <row r="40" spans="1:10" x14ac:dyDescent="0.3">
      <c r="A40" t="s">
        <v>147</v>
      </c>
      <c r="B40" s="23">
        <f t="shared" ref="B40:J40" si="0">(B30-B31)*1000</f>
        <v>1936.5609348914993</v>
      </c>
      <c r="C40" s="23">
        <f t="shared" si="0"/>
        <v>2203.6727879798991</v>
      </c>
      <c r="D40" s="23">
        <f t="shared" si="0"/>
        <v>2404.0066777963993</v>
      </c>
      <c r="E40" s="23">
        <f t="shared" si="0"/>
        <v>2704.507512520916</v>
      </c>
      <c r="F40" s="23">
        <f t="shared" si="0"/>
        <v>3005.0083472454326</v>
      </c>
      <c r="G40" s="23">
        <f t="shared" si="0"/>
        <v>3305.5091819699492</v>
      </c>
      <c r="H40" s="23">
        <f t="shared" si="0"/>
        <v>3606.0100166944658</v>
      </c>
      <c r="I40" s="23">
        <f t="shared" si="0"/>
        <v>3906.5108514189787</v>
      </c>
      <c r="J40" s="23">
        <f t="shared" si="0"/>
        <v>4207.011686143499</v>
      </c>
    </row>
    <row r="41" spans="1:10" x14ac:dyDescent="0.3">
      <c r="A41" t="s">
        <v>148</v>
      </c>
      <c r="B41" s="23">
        <f t="shared" ref="B41:J41" si="1">(B31-B32)*1000</f>
        <v>1669.4490818030001</v>
      </c>
      <c r="C41" s="23">
        <f t="shared" si="1"/>
        <v>1736.2270450752001</v>
      </c>
      <c r="D41" s="23">
        <f t="shared" si="1"/>
        <v>2003.3388981635926</v>
      </c>
      <c r="E41" s="23">
        <f t="shared" si="1"/>
        <v>2259.3210907067273</v>
      </c>
      <c r="F41" s="23">
        <f t="shared" si="1"/>
        <v>2515.3032832498602</v>
      </c>
      <c r="G41" s="23">
        <f t="shared" si="1"/>
        <v>2771.2854757929967</v>
      </c>
      <c r="H41" s="23">
        <f t="shared" si="1"/>
        <v>3027.2676683361296</v>
      </c>
      <c r="I41" s="23">
        <f t="shared" si="1"/>
        <v>3283.2498608792625</v>
      </c>
      <c r="J41" s="23">
        <f t="shared" si="1"/>
        <v>3539.2320534223991</v>
      </c>
    </row>
    <row r="42" spans="1:10" x14ac:dyDescent="0.3">
      <c r="A42" t="s">
        <v>83</v>
      </c>
      <c r="B42" s="23">
        <f t="shared" ref="B42:B46" si="2">(B32-B33)*1000</f>
        <v>1001.669449081799</v>
      </c>
      <c r="C42" s="23">
        <f t="shared" ref="C42:J46" si="3">(C32-C33)*1000</f>
        <v>934.89148580970038</v>
      </c>
      <c r="D42" s="23">
        <f t="shared" si="3"/>
        <v>1001.6694490818097</v>
      </c>
      <c r="E42" s="23">
        <f t="shared" si="3"/>
        <v>1135.2253756260407</v>
      </c>
      <c r="F42" s="23">
        <f t="shared" si="3"/>
        <v>1268.7813021702752</v>
      </c>
      <c r="G42" s="23">
        <f t="shared" si="3"/>
        <v>1402.3372287145044</v>
      </c>
      <c r="H42" s="23">
        <f t="shared" si="3"/>
        <v>1535.8931552587371</v>
      </c>
      <c r="I42" s="23">
        <f t="shared" si="3"/>
        <v>1669.4490818029735</v>
      </c>
      <c r="J42" s="23">
        <f t="shared" si="3"/>
        <v>1803.0050083472026</v>
      </c>
    </row>
    <row r="43" spans="1:10" x14ac:dyDescent="0.3">
      <c r="A43" t="s">
        <v>149</v>
      </c>
      <c r="B43" s="23">
        <f>(B33-B34)*1000</f>
        <v>200.33388981640064</v>
      </c>
      <c r="C43" s="23">
        <f t="shared" si="3"/>
        <v>267.11185308839981</v>
      </c>
      <c r="D43" s="23">
        <f t="shared" si="3"/>
        <v>333.88981636059788</v>
      </c>
      <c r="E43" s="23">
        <f t="shared" si="3"/>
        <v>356.14913745131457</v>
      </c>
      <c r="F43" s="23">
        <f t="shared" si="3"/>
        <v>378.40845854203309</v>
      </c>
      <c r="G43" s="23">
        <f t="shared" si="3"/>
        <v>400.66777963274802</v>
      </c>
      <c r="H43" s="23">
        <f t="shared" si="3"/>
        <v>422.92710072346654</v>
      </c>
      <c r="I43" s="23">
        <f t="shared" si="3"/>
        <v>445.18642181418147</v>
      </c>
      <c r="J43" s="23">
        <f t="shared" si="3"/>
        <v>467.44574290489641</v>
      </c>
    </row>
    <row r="44" spans="1:10" x14ac:dyDescent="0.3">
      <c r="A44" t="s">
        <v>150</v>
      </c>
      <c r="B44" s="23">
        <f t="shared" si="2"/>
        <v>1402.3372287145007</v>
      </c>
      <c r="C44" s="23">
        <f t="shared" si="3"/>
        <v>1602.6711185308998</v>
      </c>
      <c r="D44" s="23">
        <f t="shared" si="3"/>
        <v>1669.4490818029965</v>
      </c>
      <c r="E44" s="23">
        <f t="shared" si="3"/>
        <v>1903.1719532554146</v>
      </c>
      <c r="F44" s="23">
        <f t="shared" si="3"/>
        <v>2136.8948247078306</v>
      </c>
      <c r="G44" s="23">
        <f t="shared" si="3"/>
        <v>2370.6176961602487</v>
      </c>
      <c r="H44" s="23">
        <f t="shared" si="3"/>
        <v>2604.3405676126667</v>
      </c>
      <c r="I44" s="23">
        <f t="shared" si="3"/>
        <v>2838.0634390650848</v>
      </c>
      <c r="J44" s="23">
        <f t="shared" si="3"/>
        <v>3071.7863105175029</v>
      </c>
    </row>
    <row r="45" spans="1:10" x14ac:dyDescent="0.3">
      <c r="A45" t="s">
        <v>175</v>
      </c>
      <c r="B45" s="23">
        <f t="shared" si="2"/>
        <v>2938.230383973239</v>
      </c>
      <c r="C45" s="23">
        <f t="shared" si="3"/>
        <v>3138.5642737896201</v>
      </c>
      <c r="D45" s="23">
        <f t="shared" si="3"/>
        <v>3606.010016694423</v>
      </c>
      <c r="E45" s="23">
        <f t="shared" si="3"/>
        <v>4028.9371174178682</v>
      </c>
      <c r="F45" s="23">
        <f t="shared" si="3"/>
        <v>4451.8642181413134</v>
      </c>
      <c r="G45" s="23">
        <f t="shared" si="3"/>
        <v>4874.7913188647626</v>
      </c>
      <c r="H45" s="23">
        <f t="shared" si="3"/>
        <v>5297.7184195882073</v>
      </c>
      <c r="I45" s="23">
        <f t="shared" si="3"/>
        <v>5720.6455203116529</v>
      </c>
      <c r="J45" s="23">
        <f t="shared" si="3"/>
        <v>6143.5726210350995</v>
      </c>
    </row>
    <row r="46" spans="1:10" x14ac:dyDescent="0.3">
      <c r="A46" t="s">
        <v>151</v>
      </c>
      <c r="B46" s="23">
        <f t="shared" si="2"/>
        <v>7145.2420701168603</v>
      </c>
      <c r="C46" s="23">
        <f t="shared" si="3"/>
        <v>7545.9098497495797</v>
      </c>
      <c r="D46" s="23">
        <f t="shared" si="3"/>
        <v>8213.6894824707779</v>
      </c>
      <c r="E46" s="23">
        <f t="shared" si="3"/>
        <v>9304.3962159153998</v>
      </c>
      <c r="F46" s="23">
        <f t="shared" si="3"/>
        <v>10395.10294936002</v>
      </c>
      <c r="G46" s="23">
        <f t="shared" si="3"/>
        <v>11485.80968280464</v>
      </c>
      <c r="H46" s="23">
        <f t="shared" si="3"/>
        <v>12576.516416249258</v>
      </c>
      <c r="I46" s="23">
        <f t="shared" si="3"/>
        <v>13667.223149693878</v>
      </c>
      <c r="J46" s="23">
        <f t="shared" si="3"/>
        <v>14757.9298831385</v>
      </c>
    </row>
    <row r="56" spans="2:2" x14ac:dyDescent="0.3">
      <c r="B56" s="23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E919-6EE2-4A12-BEC5-D633A9159306}">
  <dimension ref="A2:AP34"/>
  <sheetViews>
    <sheetView zoomScale="73" zoomScaleNormal="73" workbookViewId="0">
      <selection activeCell="E38" sqref="E38"/>
    </sheetView>
  </sheetViews>
  <sheetFormatPr defaultRowHeight="14.4" x14ac:dyDescent="0.3"/>
  <cols>
    <col min="1" max="1" width="15.109375" customWidth="1"/>
    <col min="2" max="2" width="11.88671875" customWidth="1"/>
  </cols>
  <sheetData>
    <row r="2" spans="2:16" s="12" customFormat="1" x14ac:dyDescent="0.3">
      <c r="B2" s="34" t="s">
        <v>6</v>
      </c>
    </row>
    <row r="3" spans="2:16" x14ac:dyDescent="0.3">
      <c r="B3" s="56" t="s">
        <v>205</v>
      </c>
    </row>
    <row r="4" spans="2:16" x14ac:dyDescent="0.3">
      <c r="B4" t="s">
        <v>119</v>
      </c>
    </row>
    <row r="10" spans="2:16" x14ac:dyDescent="0.3">
      <c r="L10" s="1">
        <v>2010</v>
      </c>
      <c r="M10" s="1">
        <v>2011</v>
      </c>
      <c r="N10" s="1">
        <v>2012</v>
      </c>
      <c r="O10" s="1">
        <v>2013</v>
      </c>
      <c r="P10" s="1">
        <v>2050</v>
      </c>
    </row>
    <row r="11" spans="2:16" x14ac:dyDescent="0.3">
      <c r="L11">
        <v>401612.90322580602</v>
      </c>
      <c r="M11">
        <v>420967.74193548301</v>
      </c>
      <c r="N11">
        <v>417741.93548386998</v>
      </c>
      <c r="O11">
        <v>454838.70967741898</v>
      </c>
      <c r="P11">
        <v>732258.06451612897</v>
      </c>
    </row>
    <row r="12" spans="2:16" x14ac:dyDescent="0.3">
      <c r="L12">
        <v>332258.06451612897</v>
      </c>
      <c r="M12">
        <v>345161.29032258003</v>
      </c>
      <c r="N12">
        <v>345161.29032258003</v>
      </c>
      <c r="O12">
        <v>383870.96774193499</v>
      </c>
      <c r="P12">
        <v>600000</v>
      </c>
    </row>
    <row r="13" spans="2:16" x14ac:dyDescent="0.3">
      <c r="L13">
        <v>219354.83870967699</v>
      </c>
      <c r="M13">
        <v>232258.064516129</v>
      </c>
      <c r="N13">
        <v>229032.25806451601</v>
      </c>
      <c r="O13">
        <v>250000</v>
      </c>
      <c r="P13">
        <v>329032.25806451601</v>
      </c>
    </row>
    <row r="14" spans="2:16" x14ac:dyDescent="0.3">
      <c r="L14">
        <v>0</v>
      </c>
      <c r="M14">
        <v>0</v>
      </c>
      <c r="N14">
        <v>0</v>
      </c>
      <c r="O14">
        <v>0</v>
      </c>
      <c r="P14">
        <v>0</v>
      </c>
    </row>
    <row r="24" spans="1:42" s="1" customFormat="1" x14ac:dyDescent="0.3">
      <c r="A24" s="1" t="s">
        <v>115</v>
      </c>
      <c r="B24" s="1">
        <v>2010</v>
      </c>
      <c r="C24" s="1">
        <v>2011</v>
      </c>
      <c r="D24" s="1">
        <v>2012</v>
      </c>
      <c r="E24" s="1">
        <v>2013</v>
      </c>
      <c r="F24" s="1">
        <v>2014</v>
      </c>
      <c r="G24" s="1">
        <v>2015</v>
      </c>
      <c r="H24" s="1">
        <v>2016</v>
      </c>
      <c r="I24" s="1">
        <v>2017</v>
      </c>
      <c r="J24" s="1">
        <v>2018</v>
      </c>
      <c r="K24" s="1">
        <v>2019</v>
      </c>
      <c r="L24" s="1">
        <v>2020</v>
      </c>
      <c r="M24" s="1">
        <v>2021</v>
      </c>
      <c r="N24" s="1">
        <v>2022</v>
      </c>
      <c r="O24" s="1">
        <v>2023</v>
      </c>
      <c r="P24" s="1">
        <v>2024</v>
      </c>
      <c r="Q24" s="1">
        <v>2025</v>
      </c>
      <c r="R24" s="1">
        <v>2026</v>
      </c>
      <c r="S24" s="1">
        <v>2027</v>
      </c>
      <c r="T24" s="1">
        <v>2028</v>
      </c>
      <c r="U24" s="1">
        <v>2029</v>
      </c>
      <c r="V24" s="1">
        <v>2030</v>
      </c>
      <c r="W24" s="1">
        <v>2031</v>
      </c>
      <c r="X24" s="1">
        <v>2032</v>
      </c>
      <c r="Y24" s="1">
        <v>2033</v>
      </c>
      <c r="Z24" s="1">
        <v>2034</v>
      </c>
      <c r="AA24" s="1">
        <v>2035</v>
      </c>
      <c r="AB24" s="1">
        <v>2036</v>
      </c>
      <c r="AC24" s="1">
        <v>2037</v>
      </c>
      <c r="AD24" s="1">
        <v>2038</v>
      </c>
      <c r="AE24" s="1">
        <v>2039</v>
      </c>
      <c r="AF24" s="1">
        <v>2040</v>
      </c>
      <c r="AG24" s="1">
        <v>2041</v>
      </c>
      <c r="AH24" s="1">
        <v>2042</v>
      </c>
      <c r="AI24" s="1">
        <v>2043</v>
      </c>
      <c r="AJ24" s="1">
        <v>2044</v>
      </c>
      <c r="AK24" s="1">
        <v>2045</v>
      </c>
      <c r="AL24" s="1">
        <v>2046</v>
      </c>
      <c r="AM24" s="1">
        <v>2047</v>
      </c>
      <c r="AN24" s="1">
        <v>2048</v>
      </c>
      <c r="AO24" s="1">
        <v>2049</v>
      </c>
      <c r="AP24" s="1">
        <v>2050</v>
      </c>
    </row>
    <row r="25" spans="1:42" x14ac:dyDescent="0.3">
      <c r="A25" t="s">
        <v>150</v>
      </c>
      <c r="B25">
        <f>L11-L12</f>
        <v>69354.838709677046</v>
      </c>
      <c r="C25">
        <f>M11-M12</f>
        <v>75806.45161290298</v>
      </c>
      <c r="D25">
        <f>N11-N12</f>
        <v>72580.645161289955</v>
      </c>
      <c r="E25">
        <f>O11-O12</f>
        <v>70967.741935483995</v>
      </c>
      <c r="F25">
        <f>$E25+(F24-$E$24)*($AP25-$E25)/($AP$24-$E$24)</f>
        <v>72624.237140366298</v>
      </c>
      <c r="G25">
        <f>$E25+(G24-$E$24)*($AP25-$E25)/($AP$24-$E$24)</f>
        <v>74280.732345248587</v>
      </c>
      <c r="H25">
        <f t="shared" ref="H25:AO25" si="0">$E25+(H24-$E$24)*($AP25-$E25)/($AP$24-$E$24)</f>
        <v>75937.22755013089</v>
      </c>
      <c r="I25">
        <f t="shared" si="0"/>
        <v>77593.722755013179</v>
      </c>
      <c r="J25">
        <f t="shared" si="0"/>
        <v>79250.217959895483</v>
      </c>
      <c r="K25">
        <f t="shared" si="0"/>
        <v>80906.713164777771</v>
      </c>
      <c r="L25">
        <f t="shared" si="0"/>
        <v>82563.208369660075</v>
      </c>
      <c r="M25">
        <f t="shared" si="0"/>
        <v>84219.703574542364</v>
      </c>
      <c r="N25">
        <f t="shared" si="0"/>
        <v>85876.198779424667</v>
      </c>
      <c r="O25">
        <f t="shared" si="0"/>
        <v>87532.69398430697</v>
      </c>
      <c r="P25">
        <f t="shared" si="0"/>
        <v>89189.189189189259</v>
      </c>
      <c r="Q25">
        <f t="shared" si="0"/>
        <v>90845.684394071548</v>
      </c>
      <c r="R25">
        <f t="shared" si="0"/>
        <v>92502.179598953851</v>
      </c>
      <c r="S25">
        <f t="shared" si="0"/>
        <v>94158.674803836155</v>
      </c>
      <c r="T25">
        <f t="shared" si="0"/>
        <v>95815.170008718444</v>
      </c>
      <c r="U25">
        <f t="shared" si="0"/>
        <v>97471.665213600747</v>
      </c>
      <c r="V25">
        <f t="shared" si="0"/>
        <v>99128.160418483036</v>
      </c>
      <c r="W25">
        <f t="shared" si="0"/>
        <v>100784.65562336534</v>
      </c>
      <c r="X25">
        <f t="shared" si="0"/>
        <v>102441.15082824763</v>
      </c>
      <c r="Y25">
        <f t="shared" si="0"/>
        <v>104097.64603312993</v>
      </c>
      <c r="Z25">
        <f t="shared" si="0"/>
        <v>105754.14123801222</v>
      </c>
      <c r="AA25">
        <f t="shared" si="0"/>
        <v>107410.63644289452</v>
      </c>
      <c r="AB25">
        <f t="shared" si="0"/>
        <v>109067.13164777681</v>
      </c>
      <c r="AC25">
        <f t="shared" si="0"/>
        <v>110723.62685265912</v>
      </c>
      <c r="AD25">
        <f t="shared" si="0"/>
        <v>112380.12205754142</v>
      </c>
      <c r="AE25">
        <f t="shared" si="0"/>
        <v>114036.61726242371</v>
      </c>
      <c r="AF25">
        <f t="shared" si="0"/>
        <v>115693.11246730601</v>
      </c>
      <c r="AG25">
        <f t="shared" si="0"/>
        <v>117349.6076721883</v>
      </c>
      <c r="AH25">
        <f t="shared" si="0"/>
        <v>119006.1028770706</v>
      </c>
      <c r="AI25">
        <f t="shared" si="0"/>
        <v>120662.59808195289</v>
      </c>
      <c r="AJ25">
        <f t="shared" si="0"/>
        <v>122319.0932868352</v>
      </c>
      <c r="AK25">
        <f t="shared" si="0"/>
        <v>123975.5884917175</v>
      </c>
      <c r="AL25">
        <f t="shared" si="0"/>
        <v>125632.08369659979</v>
      </c>
      <c r="AM25">
        <f t="shared" si="0"/>
        <v>127288.57890148208</v>
      </c>
      <c r="AN25">
        <f t="shared" si="0"/>
        <v>128945.07410636438</v>
      </c>
      <c r="AO25">
        <f t="shared" si="0"/>
        <v>130601.56931124668</v>
      </c>
      <c r="AP25">
        <f>P11-P12</f>
        <v>132258.06451612897</v>
      </c>
    </row>
    <row r="26" spans="1:42" x14ac:dyDescent="0.3">
      <c r="A26" t="s">
        <v>162</v>
      </c>
      <c r="B26">
        <f t="shared" ref="B26:D27" si="1">L12-L13</f>
        <v>112903.22580645198</v>
      </c>
      <c r="C26">
        <f t="shared" si="1"/>
        <v>112903.22580645102</v>
      </c>
      <c r="D26">
        <f t="shared" si="1"/>
        <v>116129.03225806402</v>
      </c>
      <c r="E26">
        <v>133870.96774193499</v>
      </c>
      <c r="F26">
        <f>$E26+(F$24-$E$24)*($AP26-$E26)/($AP$24-$E$24)</f>
        <v>137576.28596338225</v>
      </c>
      <c r="G26">
        <f t="shared" ref="F26:AO27" si="2">$E26+(G$24-$E$24)*($AP26-$E26)/($AP$24-$E$24)</f>
        <v>141281.60418482954</v>
      </c>
      <c r="H26">
        <f t="shared" si="2"/>
        <v>144986.9224062768</v>
      </c>
      <c r="I26">
        <f t="shared" si="2"/>
        <v>148692.24062772407</v>
      </c>
      <c r="J26">
        <f t="shared" si="2"/>
        <v>152397.55884917133</v>
      </c>
      <c r="K26">
        <f t="shared" si="2"/>
        <v>156102.87707061862</v>
      </c>
      <c r="L26">
        <f t="shared" si="2"/>
        <v>159808.19529206588</v>
      </c>
      <c r="M26">
        <f t="shared" si="2"/>
        <v>163513.51351351314</v>
      </c>
      <c r="N26">
        <f t="shared" si="2"/>
        <v>167218.83173496043</v>
      </c>
      <c r="O26">
        <f t="shared" si="2"/>
        <v>170924.14995640769</v>
      </c>
      <c r="P26">
        <f t="shared" si="2"/>
        <v>174629.46817785496</v>
      </c>
      <c r="Q26">
        <f t="shared" si="2"/>
        <v>178334.78639930225</v>
      </c>
      <c r="R26">
        <f t="shared" si="2"/>
        <v>182040.10462074951</v>
      </c>
      <c r="S26">
        <f t="shared" si="2"/>
        <v>185745.42284219677</v>
      </c>
      <c r="T26">
        <f t="shared" si="2"/>
        <v>189450.74106364406</v>
      </c>
      <c r="U26">
        <f t="shared" si="2"/>
        <v>193156.05928509132</v>
      </c>
      <c r="V26">
        <f t="shared" si="2"/>
        <v>196861.37750653859</v>
      </c>
      <c r="W26">
        <f t="shared" si="2"/>
        <v>200566.69572798588</v>
      </c>
      <c r="X26">
        <f t="shared" si="2"/>
        <v>204272.01394943314</v>
      </c>
      <c r="Y26">
        <f t="shared" si="2"/>
        <v>207977.3321708804</v>
      </c>
      <c r="Z26">
        <f t="shared" si="2"/>
        <v>211682.65039232766</v>
      </c>
      <c r="AA26">
        <f t="shared" si="2"/>
        <v>215387.96861377492</v>
      </c>
      <c r="AB26">
        <f t="shared" si="2"/>
        <v>219093.28683522221</v>
      </c>
      <c r="AC26">
        <f t="shared" si="2"/>
        <v>222798.60505666948</v>
      </c>
      <c r="AD26">
        <f t="shared" si="2"/>
        <v>226503.92327811674</v>
      </c>
      <c r="AE26">
        <f t="shared" si="2"/>
        <v>230209.24149956403</v>
      </c>
      <c r="AF26">
        <f t="shared" si="2"/>
        <v>233914.55972101129</v>
      </c>
      <c r="AG26">
        <f t="shared" si="2"/>
        <v>237619.87794245855</v>
      </c>
      <c r="AH26">
        <f t="shared" si="2"/>
        <v>241325.19616390584</v>
      </c>
      <c r="AI26">
        <f t="shared" si="2"/>
        <v>245030.5143853531</v>
      </c>
      <c r="AJ26">
        <f t="shared" si="2"/>
        <v>248735.83260680037</v>
      </c>
      <c r="AK26">
        <f t="shared" si="2"/>
        <v>252441.15082824766</v>
      </c>
      <c r="AL26">
        <f t="shared" si="2"/>
        <v>256146.46904969489</v>
      </c>
      <c r="AM26">
        <f t="shared" si="2"/>
        <v>259851.78727114218</v>
      </c>
      <c r="AN26">
        <f t="shared" si="2"/>
        <v>263557.10549258941</v>
      </c>
      <c r="AO26">
        <f t="shared" si="2"/>
        <v>267262.4237140367</v>
      </c>
      <c r="AP26">
        <f>P12-P13</f>
        <v>270967.74193548399</v>
      </c>
    </row>
    <row r="27" spans="1:42" x14ac:dyDescent="0.3">
      <c r="A27" t="s">
        <v>120</v>
      </c>
      <c r="B27">
        <f t="shared" si="1"/>
        <v>219354.83870967699</v>
      </c>
      <c r="C27">
        <f t="shared" si="1"/>
        <v>232258.064516129</v>
      </c>
      <c r="D27">
        <f t="shared" si="1"/>
        <v>229032.25806451601</v>
      </c>
      <c r="E27">
        <v>250000</v>
      </c>
      <c r="F27">
        <f t="shared" si="2"/>
        <v>252136.00697471664</v>
      </c>
      <c r="G27">
        <f t="shared" si="2"/>
        <v>254272.01394943328</v>
      </c>
      <c r="H27">
        <f t="shared" si="2"/>
        <v>256408.02092414995</v>
      </c>
      <c r="I27">
        <f t="shared" si="2"/>
        <v>258544.0278988666</v>
      </c>
      <c r="J27">
        <f t="shared" si="2"/>
        <v>260680.03487358324</v>
      </c>
      <c r="K27">
        <f t="shared" si="2"/>
        <v>262816.04184829991</v>
      </c>
      <c r="L27">
        <f t="shared" si="2"/>
        <v>264952.04882301652</v>
      </c>
      <c r="M27">
        <f t="shared" si="2"/>
        <v>267088.05579773319</v>
      </c>
      <c r="N27">
        <f t="shared" si="2"/>
        <v>269224.06277244986</v>
      </c>
      <c r="O27">
        <f t="shared" si="2"/>
        <v>271360.06974716648</v>
      </c>
      <c r="P27">
        <f t="shared" si="2"/>
        <v>273496.07672188315</v>
      </c>
      <c r="Q27">
        <f t="shared" si="2"/>
        <v>275632.08369659976</v>
      </c>
      <c r="R27">
        <f t="shared" si="2"/>
        <v>277768.09067131643</v>
      </c>
      <c r="S27">
        <f t="shared" si="2"/>
        <v>279904.0976460331</v>
      </c>
      <c r="T27">
        <f t="shared" si="2"/>
        <v>282040.10462074971</v>
      </c>
      <c r="U27">
        <f t="shared" si="2"/>
        <v>284176.11159546638</v>
      </c>
      <c r="V27">
        <f t="shared" si="2"/>
        <v>286312.11857018305</v>
      </c>
      <c r="W27">
        <f t="shared" si="2"/>
        <v>288448.12554489967</v>
      </c>
      <c r="X27">
        <f t="shared" si="2"/>
        <v>290584.13251961634</v>
      </c>
      <c r="Y27">
        <f t="shared" si="2"/>
        <v>292720.13949433295</v>
      </c>
      <c r="Z27">
        <f t="shared" si="2"/>
        <v>294856.14646904962</v>
      </c>
      <c r="AA27">
        <f t="shared" si="2"/>
        <v>296992.15344376629</v>
      </c>
      <c r="AB27">
        <f t="shared" si="2"/>
        <v>299128.1604184829</v>
      </c>
      <c r="AC27">
        <f t="shared" si="2"/>
        <v>301264.16739319958</v>
      </c>
      <c r="AD27">
        <f t="shared" si="2"/>
        <v>303400.17436791619</v>
      </c>
      <c r="AE27">
        <f t="shared" si="2"/>
        <v>305536.18134263286</v>
      </c>
      <c r="AF27">
        <f t="shared" si="2"/>
        <v>307672.18831734953</v>
      </c>
      <c r="AG27">
        <f t="shared" si="2"/>
        <v>309808.19529206614</v>
      </c>
      <c r="AH27">
        <f t="shared" si="2"/>
        <v>311944.20226678281</v>
      </c>
      <c r="AI27">
        <f t="shared" si="2"/>
        <v>314080.20924149948</v>
      </c>
      <c r="AJ27">
        <f t="shared" si="2"/>
        <v>316216.2162162161</v>
      </c>
      <c r="AK27">
        <f t="shared" si="2"/>
        <v>318352.22319093277</v>
      </c>
      <c r="AL27">
        <f t="shared" si="2"/>
        <v>320488.23016564944</v>
      </c>
      <c r="AM27">
        <f t="shared" si="2"/>
        <v>322624.23714036605</v>
      </c>
      <c r="AN27">
        <f t="shared" si="2"/>
        <v>324760.24411508272</v>
      </c>
      <c r="AO27">
        <f t="shared" si="2"/>
        <v>326896.25108979933</v>
      </c>
      <c r="AP27">
        <f>P13</f>
        <v>329032.25806451601</v>
      </c>
    </row>
    <row r="29" spans="1:42" x14ac:dyDescent="0.3">
      <c r="A29" s="1" t="s">
        <v>121</v>
      </c>
      <c r="B29" s="1">
        <v>2010</v>
      </c>
      <c r="C29" s="1">
        <v>2011</v>
      </c>
      <c r="D29" s="1">
        <v>2012</v>
      </c>
      <c r="E29" s="1">
        <v>2013</v>
      </c>
      <c r="F29" s="1">
        <v>2014</v>
      </c>
      <c r="G29" s="1">
        <v>2015</v>
      </c>
      <c r="H29" s="1">
        <v>2016</v>
      </c>
      <c r="I29" s="1">
        <v>2017</v>
      </c>
      <c r="J29" s="1">
        <v>2018</v>
      </c>
      <c r="K29" s="1">
        <v>2019</v>
      </c>
      <c r="L29" s="1">
        <v>2020</v>
      </c>
      <c r="M29" s="1">
        <v>2021</v>
      </c>
      <c r="N29" s="1">
        <v>2022</v>
      </c>
      <c r="O29" s="1">
        <v>2023</v>
      </c>
      <c r="P29" s="1">
        <v>2024</v>
      </c>
      <c r="Q29" s="1">
        <v>2025</v>
      </c>
      <c r="R29" s="1">
        <v>2026</v>
      </c>
      <c r="S29" s="1">
        <v>2027</v>
      </c>
      <c r="T29" s="1">
        <v>2028</v>
      </c>
      <c r="U29" s="1">
        <v>2029</v>
      </c>
      <c r="V29" s="1">
        <v>2030</v>
      </c>
      <c r="W29" s="1">
        <v>2031</v>
      </c>
      <c r="X29" s="1">
        <v>2032</v>
      </c>
      <c r="Y29" s="1">
        <v>2033</v>
      </c>
      <c r="Z29" s="1">
        <v>2034</v>
      </c>
      <c r="AA29" s="1">
        <v>2035</v>
      </c>
      <c r="AB29" s="1">
        <v>2036</v>
      </c>
      <c r="AC29" s="1">
        <v>2037</v>
      </c>
      <c r="AD29" s="1">
        <v>2038</v>
      </c>
      <c r="AE29" s="1">
        <v>2039</v>
      </c>
      <c r="AF29" s="1">
        <v>2040</v>
      </c>
      <c r="AG29" s="1">
        <v>2041</v>
      </c>
      <c r="AH29" s="1">
        <v>2042</v>
      </c>
      <c r="AI29" s="1">
        <v>2043</v>
      </c>
      <c r="AJ29" s="1">
        <v>2044</v>
      </c>
      <c r="AK29" s="1">
        <v>2045</v>
      </c>
      <c r="AL29" s="1">
        <v>2046</v>
      </c>
      <c r="AM29" s="1">
        <v>2047</v>
      </c>
      <c r="AN29" s="1">
        <v>2048</v>
      </c>
      <c r="AO29" s="1">
        <v>2049</v>
      </c>
      <c r="AP29" s="1">
        <v>2050</v>
      </c>
    </row>
    <row r="30" spans="1:42" x14ac:dyDescent="0.3">
      <c r="A30" t="s">
        <v>150</v>
      </c>
      <c r="B30">
        <f t="shared" ref="B30:AP30" si="3">B25*$B$34/1000</f>
        <v>1656.5403225806363</v>
      </c>
      <c r="C30">
        <f t="shared" si="3"/>
        <v>1810.637096774188</v>
      </c>
      <c r="D30">
        <f t="shared" si="3"/>
        <v>1733.5887096774109</v>
      </c>
      <c r="E30">
        <f t="shared" si="3"/>
        <v>1695.0645161290354</v>
      </c>
      <c r="F30">
        <f t="shared" si="3"/>
        <v>1734.6299040976489</v>
      </c>
      <c r="G30">
        <f t="shared" si="3"/>
        <v>1774.1952920662625</v>
      </c>
      <c r="H30">
        <f t="shared" si="3"/>
        <v>1813.7606800348763</v>
      </c>
      <c r="I30">
        <f t="shared" si="3"/>
        <v>1853.3260680034898</v>
      </c>
      <c r="J30">
        <f t="shared" si="3"/>
        <v>1892.8914559721036</v>
      </c>
      <c r="K30">
        <f t="shared" si="3"/>
        <v>1932.4568439407171</v>
      </c>
      <c r="L30">
        <f t="shared" si="3"/>
        <v>1972.0222319093309</v>
      </c>
      <c r="M30">
        <f t="shared" si="3"/>
        <v>2011.5876198779445</v>
      </c>
      <c r="N30">
        <f t="shared" si="3"/>
        <v>2051.153007846558</v>
      </c>
      <c r="O30">
        <f t="shared" si="3"/>
        <v>2090.7183958151722</v>
      </c>
      <c r="P30">
        <f t="shared" si="3"/>
        <v>2130.2837837837856</v>
      </c>
      <c r="Q30">
        <f t="shared" si="3"/>
        <v>2169.8491717523989</v>
      </c>
      <c r="R30">
        <f t="shared" si="3"/>
        <v>2209.4145597210131</v>
      </c>
      <c r="S30">
        <f t="shared" si="3"/>
        <v>2248.9799476896269</v>
      </c>
      <c r="T30">
        <f t="shared" si="3"/>
        <v>2288.5453356582402</v>
      </c>
      <c r="U30">
        <f t="shared" si="3"/>
        <v>2328.110723626854</v>
      </c>
      <c r="V30">
        <f t="shared" si="3"/>
        <v>2367.6761115954678</v>
      </c>
      <c r="W30">
        <f t="shared" si="3"/>
        <v>2407.2414995640816</v>
      </c>
      <c r="X30">
        <f t="shared" si="3"/>
        <v>2446.8068875326949</v>
      </c>
      <c r="Y30">
        <f t="shared" si="3"/>
        <v>2486.3722755013086</v>
      </c>
      <c r="Z30">
        <f t="shared" si="3"/>
        <v>2525.9376634699224</v>
      </c>
      <c r="AA30">
        <f t="shared" si="3"/>
        <v>2565.5030514385362</v>
      </c>
      <c r="AB30">
        <f t="shared" si="3"/>
        <v>2605.0684394071495</v>
      </c>
      <c r="AC30">
        <f t="shared" si="3"/>
        <v>2644.6338273757633</v>
      </c>
      <c r="AD30">
        <f t="shared" si="3"/>
        <v>2684.1992153443771</v>
      </c>
      <c r="AE30">
        <f t="shared" si="3"/>
        <v>2723.7646033129904</v>
      </c>
      <c r="AF30">
        <f t="shared" si="3"/>
        <v>2763.3299912816042</v>
      </c>
      <c r="AG30">
        <f t="shared" si="3"/>
        <v>2802.8953792502175</v>
      </c>
      <c r="AH30">
        <f t="shared" si="3"/>
        <v>2842.4607672188313</v>
      </c>
      <c r="AI30">
        <f t="shared" si="3"/>
        <v>2882.0261551874451</v>
      </c>
      <c r="AJ30">
        <f t="shared" si="3"/>
        <v>2921.5915431560588</v>
      </c>
      <c r="AK30">
        <f t="shared" si="3"/>
        <v>2961.1569311246726</v>
      </c>
      <c r="AL30">
        <f t="shared" si="3"/>
        <v>3000.7223190932859</v>
      </c>
      <c r="AM30">
        <f t="shared" si="3"/>
        <v>3040.2877070618997</v>
      </c>
      <c r="AN30">
        <f t="shared" si="3"/>
        <v>3079.8530950305135</v>
      </c>
      <c r="AO30">
        <f t="shared" si="3"/>
        <v>3119.4184829991273</v>
      </c>
      <c r="AP30">
        <f t="shared" si="3"/>
        <v>3158.9838709677406</v>
      </c>
    </row>
    <row r="31" spans="1:42" x14ac:dyDescent="0.3">
      <c r="A31" t="s">
        <v>162</v>
      </c>
      <c r="B31">
        <f t="shared" ref="B31:AP31" si="4">B26*$B$34/1000</f>
        <v>2696.6935483871061</v>
      </c>
      <c r="C31">
        <f t="shared" si="4"/>
        <v>2696.693548387083</v>
      </c>
      <c r="D31">
        <f t="shared" si="4"/>
        <v>2773.7419354838594</v>
      </c>
      <c r="E31">
        <f t="shared" si="4"/>
        <v>3197.5080645161174</v>
      </c>
      <c r="F31">
        <f t="shared" si="4"/>
        <v>3286.0095902353851</v>
      </c>
      <c r="G31">
        <f t="shared" si="4"/>
        <v>3374.5111159546536</v>
      </c>
      <c r="H31">
        <f t="shared" si="4"/>
        <v>3463.0126416739217</v>
      </c>
      <c r="I31">
        <f t="shared" si="4"/>
        <v>3551.5141673931894</v>
      </c>
      <c r="J31">
        <f t="shared" si="4"/>
        <v>3640.0156931124575</v>
      </c>
      <c r="K31">
        <f t="shared" si="4"/>
        <v>3728.517218831726</v>
      </c>
      <c r="L31">
        <f t="shared" si="4"/>
        <v>3817.0187445509937</v>
      </c>
      <c r="M31">
        <f t="shared" si="4"/>
        <v>3905.5202702702613</v>
      </c>
      <c r="N31">
        <f t="shared" si="4"/>
        <v>3994.0217959895303</v>
      </c>
      <c r="O31">
        <f t="shared" si="4"/>
        <v>4082.523321708798</v>
      </c>
      <c r="P31">
        <f t="shared" si="4"/>
        <v>4171.0248474280661</v>
      </c>
      <c r="Q31">
        <f t="shared" si="4"/>
        <v>4259.5263731473351</v>
      </c>
      <c r="R31">
        <f t="shared" si="4"/>
        <v>4348.0278988666023</v>
      </c>
      <c r="S31">
        <f t="shared" si="4"/>
        <v>4436.5294245858704</v>
      </c>
      <c r="T31">
        <f t="shared" si="4"/>
        <v>4525.0309503051385</v>
      </c>
      <c r="U31">
        <f t="shared" si="4"/>
        <v>4613.5324760244066</v>
      </c>
      <c r="V31">
        <f t="shared" si="4"/>
        <v>4702.0340017436747</v>
      </c>
      <c r="W31">
        <f t="shared" si="4"/>
        <v>4790.5355274629428</v>
      </c>
      <c r="X31">
        <f t="shared" si="4"/>
        <v>4879.0370531822109</v>
      </c>
      <c r="Y31">
        <f t="shared" si="4"/>
        <v>4967.538578901479</v>
      </c>
      <c r="Z31">
        <f t="shared" si="4"/>
        <v>5056.0401046207462</v>
      </c>
      <c r="AA31">
        <f t="shared" si="4"/>
        <v>5144.5416303400143</v>
      </c>
      <c r="AB31">
        <f t="shared" si="4"/>
        <v>5233.0431560592824</v>
      </c>
      <c r="AC31">
        <f t="shared" si="4"/>
        <v>5321.5446817785514</v>
      </c>
      <c r="AD31">
        <f t="shared" si="4"/>
        <v>5410.0462074978186</v>
      </c>
      <c r="AE31">
        <f t="shared" si="4"/>
        <v>5498.5477332170876</v>
      </c>
      <c r="AF31">
        <f t="shared" si="4"/>
        <v>5587.0492589363548</v>
      </c>
      <c r="AG31">
        <f t="shared" si="4"/>
        <v>5675.5507846556229</v>
      </c>
      <c r="AH31">
        <f t="shared" si="4"/>
        <v>5764.052310374891</v>
      </c>
      <c r="AI31">
        <f t="shared" si="4"/>
        <v>5852.55383609416</v>
      </c>
      <c r="AJ31">
        <f t="shared" si="4"/>
        <v>5941.0553618134272</v>
      </c>
      <c r="AK31">
        <f t="shared" si="4"/>
        <v>6029.5568875326962</v>
      </c>
      <c r="AL31">
        <f t="shared" si="4"/>
        <v>6118.0584132519625</v>
      </c>
      <c r="AM31">
        <f t="shared" si="4"/>
        <v>6206.5599389712315</v>
      </c>
      <c r="AN31">
        <f t="shared" si="4"/>
        <v>6295.0614646904987</v>
      </c>
      <c r="AO31">
        <f t="shared" si="4"/>
        <v>6383.5629904097668</v>
      </c>
      <c r="AP31">
        <f t="shared" si="4"/>
        <v>6472.0645161290358</v>
      </c>
    </row>
    <row r="32" spans="1:42" x14ac:dyDescent="0.3">
      <c r="A32" t="s">
        <v>120</v>
      </c>
      <c r="B32">
        <f t="shared" ref="B32:AP32" si="5">B27*$B$34/1000</f>
        <v>5239.2903225806358</v>
      </c>
      <c r="C32">
        <f t="shared" si="5"/>
        <v>5547.4838709677415</v>
      </c>
      <c r="D32">
        <f t="shared" si="5"/>
        <v>5470.4354838709651</v>
      </c>
      <c r="E32">
        <f t="shared" si="5"/>
        <v>5971.25</v>
      </c>
      <c r="F32">
        <f t="shared" si="5"/>
        <v>6022.2685265911068</v>
      </c>
      <c r="G32">
        <f t="shared" si="5"/>
        <v>6073.2870531822145</v>
      </c>
      <c r="H32">
        <f t="shared" si="5"/>
        <v>6124.3055797733214</v>
      </c>
      <c r="I32">
        <f t="shared" si="5"/>
        <v>6175.3241063644291</v>
      </c>
      <c r="J32">
        <f t="shared" si="5"/>
        <v>6226.3426329555359</v>
      </c>
      <c r="K32">
        <f t="shared" si="5"/>
        <v>6277.3611595466436</v>
      </c>
      <c r="L32">
        <f t="shared" si="5"/>
        <v>6328.3796861377496</v>
      </c>
      <c r="M32">
        <f t="shared" si="5"/>
        <v>6379.3982127288582</v>
      </c>
      <c r="N32">
        <f t="shared" si="5"/>
        <v>6430.416739319965</v>
      </c>
      <c r="O32">
        <f t="shared" si="5"/>
        <v>6481.4352659110718</v>
      </c>
      <c r="P32">
        <f t="shared" si="5"/>
        <v>6532.4537925021796</v>
      </c>
      <c r="Q32">
        <f t="shared" si="5"/>
        <v>6583.4723190932864</v>
      </c>
      <c r="R32">
        <f t="shared" si="5"/>
        <v>6634.4908456843932</v>
      </c>
      <c r="S32">
        <f t="shared" si="5"/>
        <v>6685.5093722755018</v>
      </c>
      <c r="T32">
        <f t="shared" si="5"/>
        <v>6736.5278988666068</v>
      </c>
      <c r="U32">
        <f t="shared" si="5"/>
        <v>6787.5464254577155</v>
      </c>
      <c r="V32">
        <f t="shared" si="5"/>
        <v>6838.5649520488223</v>
      </c>
      <c r="W32">
        <f t="shared" si="5"/>
        <v>6889.5834786399282</v>
      </c>
      <c r="X32">
        <f t="shared" si="5"/>
        <v>6940.6020052310369</v>
      </c>
      <c r="Y32">
        <f t="shared" si="5"/>
        <v>6991.6205318221428</v>
      </c>
      <c r="Z32">
        <f t="shared" si="5"/>
        <v>7042.6390584132505</v>
      </c>
      <c r="AA32">
        <f t="shared" si="5"/>
        <v>7093.6575850043582</v>
      </c>
      <c r="AB32">
        <f t="shared" si="5"/>
        <v>7144.676111595465</v>
      </c>
      <c r="AC32">
        <f t="shared" si="5"/>
        <v>7195.6946381865719</v>
      </c>
      <c r="AD32">
        <f t="shared" si="5"/>
        <v>7246.7131647776787</v>
      </c>
      <c r="AE32">
        <f t="shared" si="5"/>
        <v>7297.7316913687864</v>
      </c>
      <c r="AF32">
        <f t="shared" si="5"/>
        <v>7348.7502179598941</v>
      </c>
      <c r="AG32">
        <f t="shared" si="5"/>
        <v>7399.7687445510001</v>
      </c>
      <c r="AH32">
        <f t="shared" si="5"/>
        <v>7450.7872711421087</v>
      </c>
      <c r="AI32">
        <f t="shared" si="5"/>
        <v>7501.8057977332155</v>
      </c>
      <c r="AJ32">
        <f t="shared" si="5"/>
        <v>7552.8243243243223</v>
      </c>
      <c r="AK32">
        <f t="shared" si="5"/>
        <v>7603.8428509154301</v>
      </c>
      <c r="AL32">
        <f t="shared" si="5"/>
        <v>7654.8613775065378</v>
      </c>
      <c r="AM32">
        <f t="shared" si="5"/>
        <v>7705.8799040976437</v>
      </c>
      <c r="AN32">
        <f t="shared" si="5"/>
        <v>7756.8984306887505</v>
      </c>
      <c r="AO32">
        <f t="shared" si="5"/>
        <v>7807.9169572798573</v>
      </c>
      <c r="AP32">
        <f t="shared" si="5"/>
        <v>7858.9354838709651</v>
      </c>
    </row>
    <row r="34" spans="1:2" x14ac:dyDescent="0.3">
      <c r="A34" s="1" t="s">
        <v>116</v>
      </c>
      <c r="B34" s="26">
        <v>23.885000000000002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B1535-A8A8-4245-8580-6F1F256571B0}">
  <dimension ref="A2:J36"/>
  <sheetViews>
    <sheetView zoomScale="60" zoomScaleNormal="60" workbookViewId="0">
      <selection activeCell="K50" sqref="K50"/>
    </sheetView>
  </sheetViews>
  <sheetFormatPr defaultRowHeight="14.4" x14ac:dyDescent="0.3"/>
  <cols>
    <col min="1" max="1" width="21" style="1" customWidth="1"/>
  </cols>
  <sheetData>
    <row r="2" spans="1:10" s="12" customFormat="1" x14ac:dyDescent="0.3">
      <c r="A2" s="11"/>
      <c r="B2" s="11" t="s">
        <v>3</v>
      </c>
    </row>
    <row r="3" spans="1:10" x14ac:dyDescent="0.3">
      <c r="B3" s="56" t="s">
        <v>202</v>
      </c>
    </row>
    <row r="4" spans="1:10" x14ac:dyDescent="0.3">
      <c r="B4" t="s">
        <v>118</v>
      </c>
    </row>
    <row r="5" spans="1:10" x14ac:dyDescent="0.3">
      <c r="A5" s="1" t="s">
        <v>115</v>
      </c>
      <c r="B5" s="1" t="s">
        <v>106</v>
      </c>
      <c r="C5" s="1" t="s">
        <v>107</v>
      </c>
      <c r="D5" s="1" t="s">
        <v>108</v>
      </c>
      <c r="E5" s="1" t="s">
        <v>109</v>
      </c>
      <c r="F5" s="1" t="s">
        <v>110</v>
      </c>
      <c r="G5" s="1" t="s">
        <v>111</v>
      </c>
      <c r="H5" s="1" t="s">
        <v>112</v>
      </c>
      <c r="I5" s="1" t="s">
        <v>114</v>
      </c>
      <c r="J5" s="1" t="s">
        <v>113</v>
      </c>
    </row>
    <row r="6" spans="1:10" x14ac:dyDescent="0.3">
      <c r="A6" s="13" t="s">
        <v>74</v>
      </c>
      <c r="B6">
        <v>834454.91251682304</v>
      </c>
      <c r="C6">
        <v>912516.82368775201</v>
      </c>
      <c r="D6">
        <v>1049798.1157469701</v>
      </c>
      <c r="E6">
        <v>1248990.57873485</v>
      </c>
      <c r="F6">
        <v>1372812.92059219</v>
      </c>
      <c r="G6">
        <v>1534320.3230148</v>
      </c>
      <c r="H6">
        <v>1539703.9030955499</v>
      </c>
      <c r="I6">
        <v>1650067.2947509999</v>
      </c>
      <c r="J6">
        <v>1814266.48721399</v>
      </c>
    </row>
    <row r="7" spans="1:10" x14ac:dyDescent="0.3">
      <c r="B7">
        <v>570659.48855989205</v>
      </c>
      <c r="C7">
        <v>672947.51009421202</v>
      </c>
      <c r="D7">
        <v>842530.28263795399</v>
      </c>
      <c r="E7">
        <v>990578.73485868005</v>
      </c>
      <c r="F7">
        <v>1092866.756393</v>
      </c>
      <c r="G7">
        <v>1205921.9380888201</v>
      </c>
      <c r="H7">
        <v>1200538.3580080699</v>
      </c>
      <c r="I7">
        <v>1273216.6890982499</v>
      </c>
      <c r="J7">
        <v>1388963.66083445</v>
      </c>
    </row>
    <row r="8" spans="1:10" x14ac:dyDescent="0.3">
      <c r="B8">
        <v>331090.174966352</v>
      </c>
      <c r="C8">
        <v>411843.87617765798</v>
      </c>
      <c r="D8">
        <v>541049.798115746</v>
      </c>
      <c r="E8">
        <v>632570.659488559</v>
      </c>
      <c r="F8">
        <v>697173.62045760395</v>
      </c>
      <c r="G8">
        <v>751009.42126514099</v>
      </c>
      <c r="H8">
        <v>740242.26110363298</v>
      </c>
      <c r="I8">
        <v>775235.53162853199</v>
      </c>
      <c r="J8">
        <v>837146.70255719998</v>
      </c>
    </row>
    <row r="9" spans="1:10" x14ac:dyDescent="0.3">
      <c r="B9">
        <v>323014.80484522099</v>
      </c>
      <c r="C9">
        <v>395693.135935397</v>
      </c>
      <c r="D9">
        <v>508748.317631224</v>
      </c>
      <c r="E9">
        <v>594885.59892328398</v>
      </c>
      <c r="F9">
        <v>656796.76985195104</v>
      </c>
      <c r="G9">
        <v>705248.99057873397</v>
      </c>
      <c r="H9">
        <v>694481.830417227</v>
      </c>
      <c r="I9">
        <v>726783.31090174895</v>
      </c>
      <c r="J9">
        <v>780619.11170928599</v>
      </c>
    </row>
    <row r="10" spans="1:10" x14ac:dyDescent="0.3">
      <c r="B10">
        <v>296096.90444145299</v>
      </c>
      <c r="C10">
        <v>363391.65545087401</v>
      </c>
      <c r="D10">
        <v>471063.25706594798</v>
      </c>
      <c r="E10">
        <v>557200.53835800698</v>
      </c>
      <c r="F10">
        <v>613728.12920592097</v>
      </c>
      <c r="G10">
        <v>670255.72005383496</v>
      </c>
      <c r="H10">
        <v>667563.93001345801</v>
      </c>
      <c r="I10">
        <v>707940.78061911103</v>
      </c>
      <c r="J10">
        <v>767160.16150740196</v>
      </c>
    </row>
    <row r="11" spans="1:10" x14ac:dyDescent="0.3">
      <c r="B11">
        <v>279946.16419919202</v>
      </c>
      <c r="C11">
        <v>352624.49528936698</v>
      </c>
      <c r="D11">
        <v>457604.30686406401</v>
      </c>
      <c r="E11">
        <v>538358.00807536999</v>
      </c>
      <c r="F11">
        <v>592193.80888290599</v>
      </c>
      <c r="G11">
        <v>651413.18977119704</v>
      </c>
      <c r="H11">
        <v>646029.60969044396</v>
      </c>
      <c r="I11">
        <v>686406.46029609605</v>
      </c>
      <c r="J11">
        <v>737550.47106325696</v>
      </c>
    </row>
    <row r="12" spans="1:10" x14ac:dyDescent="0.3">
      <c r="B12">
        <v>277254.37415881502</v>
      </c>
      <c r="C12">
        <v>347240.91520861298</v>
      </c>
      <c r="D12">
        <v>452220.72678331</v>
      </c>
      <c r="E12">
        <v>532974.42799461598</v>
      </c>
      <c r="F12">
        <v>584118.43876177596</v>
      </c>
      <c r="G12">
        <v>637954.23956931301</v>
      </c>
      <c r="H12">
        <v>632570.659488559</v>
      </c>
      <c r="I12">
        <v>667563.93001345801</v>
      </c>
      <c r="J12">
        <v>721399.73082099506</v>
      </c>
    </row>
    <row r="13" spans="1:10" x14ac:dyDescent="0.3">
      <c r="B13">
        <v>263795.42395693099</v>
      </c>
      <c r="C13">
        <v>328398.384925975</v>
      </c>
      <c r="D13">
        <v>430686.40646029601</v>
      </c>
      <c r="E13">
        <v>506056.52759084699</v>
      </c>
      <c r="F13">
        <v>559892.32839838404</v>
      </c>
      <c r="G13">
        <v>611036.33916554495</v>
      </c>
      <c r="H13">
        <v>605652.75908479095</v>
      </c>
      <c r="I13">
        <v>640646.02960968995</v>
      </c>
      <c r="J13">
        <v>697173.62045760395</v>
      </c>
    </row>
    <row r="14" spans="1:10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6" spans="1:10" x14ac:dyDescent="0.3">
      <c r="A16" s="1" t="s">
        <v>115</v>
      </c>
      <c r="B16" s="1" t="s">
        <v>106</v>
      </c>
      <c r="C16" s="1" t="s">
        <v>107</v>
      </c>
      <c r="D16" s="1" t="s">
        <v>108</v>
      </c>
      <c r="E16" s="1" t="s">
        <v>109</v>
      </c>
      <c r="F16" s="1" t="s">
        <v>110</v>
      </c>
      <c r="G16" s="1" t="s">
        <v>111</v>
      </c>
      <c r="H16" s="1" t="s">
        <v>112</v>
      </c>
      <c r="I16" s="1" t="s">
        <v>114</v>
      </c>
      <c r="J16" s="1" t="s">
        <v>113</v>
      </c>
    </row>
    <row r="17" spans="1:10" x14ac:dyDescent="0.3">
      <c r="A17" s="13" t="s">
        <v>163</v>
      </c>
      <c r="B17">
        <f t="shared" ref="B17:J17" si="0">B6-B7</f>
        <v>263795.42395693099</v>
      </c>
      <c r="C17">
        <f t="shared" si="0"/>
        <v>239569.31359353999</v>
      </c>
      <c r="D17">
        <f t="shared" si="0"/>
        <v>207267.83310901606</v>
      </c>
      <c r="E17">
        <f t="shared" si="0"/>
        <v>258411.84387616999</v>
      </c>
      <c r="F17">
        <f t="shared" si="0"/>
        <v>279946.16419918998</v>
      </c>
      <c r="G17">
        <f t="shared" si="0"/>
        <v>328398.38492597989</v>
      </c>
      <c r="H17">
        <f t="shared" si="0"/>
        <v>339165.54508747999</v>
      </c>
      <c r="I17">
        <f t="shared" si="0"/>
        <v>376850.60565275</v>
      </c>
      <c r="J17">
        <f t="shared" si="0"/>
        <v>425302.82637953991</v>
      </c>
    </row>
    <row r="18" spans="1:10" x14ac:dyDescent="0.3">
      <c r="A18" s="13" t="s">
        <v>150</v>
      </c>
      <c r="B18">
        <f t="shared" ref="B18:J18" si="1">B7-B8</f>
        <v>239569.31359354005</v>
      </c>
      <c r="C18">
        <f t="shared" si="1"/>
        <v>261103.63391655404</v>
      </c>
      <c r="D18">
        <f t="shared" si="1"/>
        <v>301480.48452220799</v>
      </c>
      <c r="E18">
        <f t="shared" si="1"/>
        <v>358008.07537012105</v>
      </c>
      <c r="F18">
        <f t="shared" si="1"/>
        <v>395693.13593539607</v>
      </c>
      <c r="G18">
        <f t="shared" si="1"/>
        <v>454912.51682367909</v>
      </c>
      <c r="H18">
        <f t="shared" si="1"/>
        <v>460296.09690443694</v>
      </c>
      <c r="I18">
        <f t="shared" si="1"/>
        <v>497981.1574697179</v>
      </c>
      <c r="J18">
        <f t="shared" si="1"/>
        <v>551816.95827725006</v>
      </c>
    </row>
    <row r="19" spans="1:10" x14ac:dyDescent="0.3">
      <c r="A19" s="13" t="s">
        <v>120</v>
      </c>
      <c r="B19">
        <f t="shared" ref="B19:J19" si="2">B8-B9</f>
        <v>8075.3701211310108</v>
      </c>
      <c r="C19">
        <f t="shared" si="2"/>
        <v>16150.740242260974</v>
      </c>
      <c r="D19">
        <f t="shared" si="2"/>
        <v>32301.480484522006</v>
      </c>
      <c r="E19">
        <f t="shared" si="2"/>
        <v>37685.060565275024</v>
      </c>
      <c r="F19">
        <f t="shared" si="2"/>
        <v>40376.8506056529</v>
      </c>
      <c r="G19">
        <f t="shared" si="2"/>
        <v>45760.430686407024</v>
      </c>
      <c r="H19">
        <f t="shared" si="2"/>
        <v>45760.430686405976</v>
      </c>
      <c r="I19">
        <f t="shared" si="2"/>
        <v>48452.220726783038</v>
      </c>
      <c r="J19">
        <f t="shared" si="2"/>
        <v>56527.590847913991</v>
      </c>
    </row>
    <row r="20" spans="1:10" x14ac:dyDescent="0.3">
      <c r="A20" s="13" t="s">
        <v>149</v>
      </c>
      <c r="B20">
        <f t="shared" ref="B20:J20" si="3">B9-B10</f>
        <v>26917.900403767999</v>
      </c>
      <c r="C20">
        <f t="shared" si="3"/>
        <v>32301.480484522996</v>
      </c>
      <c r="D20">
        <f t="shared" si="3"/>
        <v>37685.060565276013</v>
      </c>
      <c r="E20">
        <f t="shared" si="3"/>
        <v>37685.060565277003</v>
      </c>
      <c r="F20">
        <f t="shared" si="3"/>
        <v>43068.640646030079</v>
      </c>
      <c r="G20">
        <f t="shared" si="3"/>
        <v>34993.27052489901</v>
      </c>
      <c r="H20">
        <f t="shared" si="3"/>
        <v>26917.900403768988</v>
      </c>
      <c r="I20">
        <f t="shared" si="3"/>
        <v>18842.530282637919</v>
      </c>
      <c r="J20">
        <f t="shared" si="3"/>
        <v>13458.950201884029</v>
      </c>
    </row>
    <row r="21" spans="1:10" x14ac:dyDescent="0.3">
      <c r="A21" s="13" t="s">
        <v>157</v>
      </c>
      <c r="B21">
        <f t="shared" ref="B21:J21" si="4">B10-B11</f>
        <v>16150.740242260974</v>
      </c>
      <c r="C21">
        <f t="shared" si="4"/>
        <v>10767.160161507025</v>
      </c>
      <c r="D21">
        <f t="shared" si="4"/>
        <v>13458.95020188397</v>
      </c>
      <c r="E21">
        <f t="shared" si="4"/>
        <v>18842.530282636988</v>
      </c>
      <c r="F21">
        <f t="shared" si="4"/>
        <v>21534.320323014981</v>
      </c>
      <c r="G21">
        <f t="shared" si="4"/>
        <v>18842.530282637919</v>
      </c>
      <c r="H21">
        <f t="shared" si="4"/>
        <v>21534.32032301405</v>
      </c>
      <c r="I21">
        <f t="shared" si="4"/>
        <v>21534.320323014981</v>
      </c>
      <c r="J21">
        <f t="shared" si="4"/>
        <v>29609.690444145002</v>
      </c>
    </row>
    <row r="22" spans="1:10" x14ac:dyDescent="0.3">
      <c r="A22" s="13" t="s">
        <v>162</v>
      </c>
      <c r="B22">
        <f t="shared" ref="B22:J22" si="5">B11-B12</f>
        <v>2691.7900403770036</v>
      </c>
      <c r="C22">
        <f t="shared" si="5"/>
        <v>5383.5800807540072</v>
      </c>
      <c r="D22">
        <f t="shared" si="5"/>
        <v>5383.5800807540072</v>
      </c>
      <c r="E22">
        <f t="shared" si="5"/>
        <v>5383.5800807540072</v>
      </c>
      <c r="F22">
        <f t="shared" si="5"/>
        <v>8075.3701211300213</v>
      </c>
      <c r="G22">
        <f t="shared" si="5"/>
        <v>13458.950201884029</v>
      </c>
      <c r="H22">
        <f t="shared" si="5"/>
        <v>13458.95020188496</v>
      </c>
      <c r="I22">
        <f t="shared" si="5"/>
        <v>18842.530282638036</v>
      </c>
      <c r="J22">
        <f t="shared" si="5"/>
        <v>16150.740242261905</v>
      </c>
    </row>
    <row r="23" spans="1:10" x14ac:dyDescent="0.3">
      <c r="A23" s="13" t="s">
        <v>164</v>
      </c>
      <c r="B23">
        <f t="shared" ref="B23:J23" si="6">B12-B13</f>
        <v>13458.950201884029</v>
      </c>
      <c r="C23">
        <f t="shared" si="6"/>
        <v>18842.530282637978</v>
      </c>
      <c r="D23">
        <f t="shared" si="6"/>
        <v>21534.320323013992</v>
      </c>
      <c r="E23">
        <f t="shared" si="6"/>
        <v>26917.900403768988</v>
      </c>
      <c r="F23">
        <f t="shared" si="6"/>
        <v>24226.110363391927</v>
      </c>
      <c r="G23">
        <f t="shared" si="6"/>
        <v>26917.900403768057</v>
      </c>
      <c r="H23">
        <f t="shared" si="6"/>
        <v>26917.900403768057</v>
      </c>
      <c r="I23">
        <f t="shared" si="6"/>
        <v>26917.900403768057</v>
      </c>
      <c r="J23">
        <f t="shared" si="6"/>
        <v>24226.110363391112</v>
      </c>
    </row>
    <row r="24" spans="1:10" x14ac:dyDescent="0.3">
      <c r="A24" s="13" t="s">
        <v>83</v>
      </c>
      <c r="B24">
        <f t="shared" ref="B24:J24" si="7">B13-B14</f>
        <v>263795.42395693099</v>
      </c>
      <c r="C24">
        <f t="shared" si="7"/>
        <v>328398.384925975</v>
      </c>
      <c r="D24">
        <f t="shared" si="7"/>
        <v>430686.40646029601</v>
      </c>
      <c r="E24">
        <f t="shared" si="7"/>
        <v>506056.52759084699</v>
      </c>
      <c r="F24">
        <f t="shared" si="7"/>
        <v>559892.32839838404</v>
      </c>
      <c r="G24">
        <f t="shared" si="7"/>
        <v>611036.33916554495</v>
      </c>
      <c r="H24">
        <f t="shared" si="7"/>
        <v>605652.75908479095</v>
      </c>
      <c r="I24">
        <f t="shared" si="7"/>
        <v>640646.02960968995</v>
      </c>
      <c r="J24">
        <f t="shared" si="7"/>
        <v>697173.62045760395</v>
      </c>
    </row>
    <row r="25" spans="1:10" x14ac:dyDescent="0.3">
      <c r="A25" s="13" t="s">
        <v>116</v>
      </c>
      <c r="B25" s="26">
        <v>23.885000000000002</v>
      </c>
    </row>
    <row r="27" spans="1:10" x14ac:dyDescent="0.3">
      <c r="A27" s="1" t="s">
        <v>117</v>
      </c>
      <c r="B27" s="1" t="s">
        <v>106</v>
      </c>
      <c r="C27" s="1" t="s">
        <v>107</v>
      </c>
      <c r="D27" s="1" t="s">
        <v>108</v>
      </c>
      <c r="E27" s="1" t="s">
        <v>109</v>
      </c>
      <c r="F27" s="1" t="s">
        <v>110</v>
      </c>
      <c r="G27" s="1" t="s">
        <v>111</v>
      </c>
      <c r="H27" s="1" t="s">
        <v>112</v>
      </c>
      <c r="I27" s="1" t="s">
        <v>114</v>
      </c>
      <c r="J27" s="1" t="s">
        <v>113</v>
      </c>
    </row>
    <row r="28" spans="1:10" x14ac:dyDescent="0.3">
      <c r="A28" s="13" t="s">
        <v>163</v>
      </c>
      <c r="B28">
        <f t="shared" ref="B28:J28" si="8">B17*$B$25/1000</f>
        <v>6300.7537012112971</v>
      </c>
      <c r="C28">
        <f t="shared" si="8"/>
        <v>5722.1130551817032</v>
      </c>
      <c r="D28">
        <f t="shared" si="8"/>
        <v>4950.5921938088486</v>
      </c>
      <c r="E28">
        <f t="shared" si="8"/>
        <v>6172.1668909823202</v>
      </c>
      <c r="F28">
        <f t="shared" si="8"/>
        <v>6686.5141318976539</v>
      </c>
      <c r="G28">
        <f t="shared" si="8"/>
        <v>7843.7954239570299</v>
      </c>
      <c r="H28">
        <f t="shared" si="8"/>
        <v>8100.9690444144599</v>
      </c>
      <c r="I28">
        <f t="shared" si="8"/>
        <v>9001.0767160159357</v>
      </c>
      <c r="J28">
        <f t="shared" si="8"/>
        <v>10158.358008075313</v>
      </c>
    </row>
    <row r="29" spans="1:10" x14ac:dyDescent="0.3">
      <c r="A29" s="13" t="s">
        <v>150</v>
      </c>
      <c r="B29">
        <f t="shared" ref="B29:J29" si="9">B18*$B$25/1000</f>
        <v>5722.1130551817041</v>
      </c>
      <c r="C29">
        <f t="shared" si="9"/>
        <v>6236.4602960968941</v>
      </c>
      <c r="D29">
        <f t="shared" si="9"/>
        <v>7200.8613728129376</v>
      </c>
      <c r="E29">
        <f t="shared" si="9"/>
        <v>8551.0228802153415</v>
      </c>
      <c r="F29">
        <f t="shared" si="9"/>
        <v>9451.1305518169374</v>
      </c>
      <c r="G29">
        <f t="shared" si="9"/>
        <v>10865.585464333575</v>
      </c>
      <c r="H29">
        <f t="shared" si="9"/>
        <v>10994.172274562476</v>
      </c>
      <c r="I29">
        <f t="shared" si="9"/>
        <v>11894.279946164213</v>
      </c>
      <c r="J29">
        <f t="shared" si="9"/>
        <v>13180.148048452118</v>
      </c>
    </row>
    <row r="30" spans="1:10" x14ac:dyDescent="0.3">
      <c r="A30" s="13" t="s">
        <v>120</v>
      </c>
      <c r="B30">
        <f t="shared" ref="B30:J30" si="10">B19*$B$25/1000</f>
        <v>192.88021534321419</v>
      </c>
      <c r="C30">
        <f t="shared" si="10"/>
        <v>385.76043068640342</v>
      </c>
      <c r="D30">
        <f t="shared" si="10"/>
        <v>771.5208613728081</v>
      </c>
      <c r="E30">
        <f t="shared" si="10"/>
        <v>900.10767160159401</v>
      </c>
      <c r="F30">
        <f t="shared" si="10"/>
        <v>964.40107671601959</v>
      </c>
      <c r="G30">
        <f t="shared" si="10"/>
        <v>1092.9878869448319</v>
      </c>
      <c r="H30">
        <f t="shared" si="10"/>
        <v>1092.9878869448069</v>
      </c>
      <c r="I30">
        <f t="shared" si="10"/>
        <v>1157.281292059213</v>
      </c>
      <c r="J30">
        <f t="shared" si="10"/>
        <v>1350.161507402426</v>
      </c>
    </row>
    <row r="31" spans="1:10" x14ac:dyDescent="0.3">
      <c r="A31" s="13" t="s">
        <v>149</v>
      </c>
      <c r="B31">
        <f t="shared" ref="B31:J31" si="11">B20*$B$25/1000</f>
        <v>642.93405114399877</v>
      </c>
      <c r="C31">
        <f t="shared" si="11"/>
        <v>771.52086137283175</v>
      </c>
      <c r="D31">
        <f t="shared" si="11"/>
        <v>900.10767160161754</v>
      </c>
      <c r="E31">
        <f t="shared" si="11"/>
        <v>900.10767160164119</v>
      </c>
      <c r="F31">
        <f t="shared" si="11"/>
        <v>1028.6944818304285</v>
      </c>
      <c r="G31">
        <f t="shared" si="11"/>
        <v>835.81426648721288</v>
      </c>
      <c r="H31">
        <f t="shared" si="11"/>
        <v>642.93405114402242</v>
      </c>
      <c r="I31">
        <f t="shared" si="11"/>
        <v>450.05383580080678</v>
      </c>
      <c r="J31">
        <f t="shared" si="11"/>
        <v>321.46702557200001</v>
      </c>
    </row>
    <row r="32" spans="1:10" x14ac:dyDescent="0.3">
      <c r="A32" s="13" t="s">
        <v>157</v>
      </c>
      <c r="B32">
        <f t="shared" ref="B32:J32" si="12">B21*$B$25/1000</f>
        <v>385.76043068640342</v>
      </c>
      <c r="C32">
        <f t="shared" si="12"/>
        <v>257.17362045759529</v>
      </c>
      <c r="D32">
        <f t="shared" si="12"/>
        <v>321.46702557199865</v>
      </c>
      <c r="E32">
        <f t="shared" si="12"/>
        <v>450.05383580078444</v>
      </c>
      <c r="F32">
        <f t="shared" si="12"/>
        <v>514.34724091521286</v>
      </c>
      <c r="G32">
        <f t="shared" si="12"/>
        <v>450.05383580080678</v>
      </c>
      <c r="H32">
        <f t="shared" si="12"/>
        <v>514.34724091519058</v>
      </c>
      <c r="I32">
        <f t="shared" si="12"/>
        <v>514.34724091521286</v>
      </c>
      <c r="J32">
        <f t="shared" si="12"/>
        <v>707.22745625840344</v>
      </c>
    </row>
    <row r="33" spans="1:10" x14ac:dyDescent="0.3">
      <c r="A33" s="13" t="s">
        <v>162</v>
      </c>
      <c r="B33">
        <f t="shared" ref="B33:J33" si="13">B22*$B$25/1000</f>
        <v>64.293405114404734</v>
      </c>
      <c r="C33">
        <f t="shared" si="13"/>
        <v>128.58681022880947</v>
      </c>
      <c r="D33">
        <f t="shared" si="13"/>
        <v>128.58681022880947</v>
      </c>
      <c r="E33">
        <f t="shared" si="13"/>
        <v>128.58681022880947</v>
      </c>
      <c r="F33">
        <f t="shared" si="13"/>
        <v>192.88021534319057</v>
      </c>
      <c r="G33">
        <f t="shared" si="13"/>
        <v>321.46702557200001</v>
      </c>
      <c r="H33">
        <f t="shared" si="13"/>
        <v>321.46702557202229</v>
      </c>
      <c r="I33">
        <f t="shared" si="13"/>
        <v>450.05383580080951</v>
      </c>
      <c r="J33">
        <f t="shared" si="13"/>
        <v>385.76043068642565</v>
      </c>
    </row>
    <row r="34" spans="1:10" x14ac:dyDescent="0.3">
      <c r="A34" s="13" t="s">
        <v>164</v>
      </c>
      <c r="B34">
        <f t="shared" ref="B34:J34" si="14">B23*$B$25/1000</f>
        <v>321.46702557200001</v>
      </c>
      <c r="C34">
        <f t="shared" si="14"/>
        <v>450.05383580080809</v>
      </c>
      <c r="D34">
        <f t="shared" si="14"/>
        <v>514.34724091518922</v>
      </c>
      <c r="E34">
        <f t="shared" si="14"/>
        <v>642.93405114402242</v>
      </c>
      <c r="F34">
        <f t="shared" si="14"/>
        <v>578.64064602961628</v>
      </c>
      <c r="G34">
        <f t="shared" si="14"/>
        <v>642.93405114400002</v>
      </c>
      <c r="H34">
        <f t="shared" si="14"/>
        <v>642.93405114400002</v>
      </c>
      <c r="I34">
        <f t="shared" si="14"/>
        <v>642.93405114400002</v>
      </c>
      <c r="J34">
        <f t="shared" si="14"/>
        <v>578.64064602959672</v>
      </c>
    </row>
    <row r="35" spans="1:10" x14ac:dyDescent="0.3">
      <c r="A35" s="13" t="s">
        <v>83</v>
      </c>
      <c r="B35">
        <f t="shared" ref="B35:J35" si="15">B24*$B$25/1000</f>
        <v>6300.7537012112971</v>
      </c>
      <c r="C35">
        <f t="shared" si="15"/>
        <v>7843.7954239569126</v>
      </c>
      <c r="D35">
        <f t="shared" si="15"/>
        <v>10286.944818304171</v>
      </c>
      <c r="E35">
        <f t="shared" si="15"/>
        <v>12087.160161507381</v>
      </c>
      <c r="F35">
        <f t="shared" si="15"/>
        <v>13373.028263795404</v>
      </c>
      <c r="G35">
        <f t="shared" si="15"/>
        <v>14594.602960969041</v>
      </c>
      <c r="H35">
        <f t="shared" si="15"/>
        <v>14466.016150740232</v>
      </c>
      <c r="I35">
        <f t="shared" si="15"/>
        <v>15301.830417227446</v>
      </c>
      <c r="J35">
        <f t="shared" si="15"/>
        <v>16651.99192462987</v>
      </c>
    </row>
    <row r="36" spans="1:10" x14ac:dyDescent="0.3">
      <c r="A36" s="13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5CD2-B7F1-4BA5-A052-2D0F46CC1499}">
  <dimension ref="A1:Q70"/>
  <sheetViews>
    <sheetView zoomScale="50" zoomScaleNormal="50" workbookViewId="0">
      <selection activeCell="B3" sqref="B3"/>
    </sheetView>
  </sheetViews>
  <sheetFormatPr defaultRowHeight="14.4" x14ac:dyDescent="0.3"/>
  <cols>
    <col min="1" max="1" width="13.88671875" customWidth="1"/>
    <col min="2" max="2" width="21" customWidth="1"/>
    <col min="3" max="5" width="10.5546875" bestFit="1" customWidth="1"/>
    <col min="6" max="6" width="8.6640625" customWidth="1"/>
    <col min="7" max="11" width="10.6640625" bestFit="1" customWidth="1"/>
    <col min="12" max="15" width="9.5546875" bestFit="1" customWidth="1"/>
  </cols>
  <sheetData>
    <row r="1" spans="1:15" x14ac:dyDescent="0.3">
      <c r="B1" s="36"/>
    </row>
    <row r="2" spans="1:15" s="12" customFormat="1" x14ac:dyDescent="0.3">
      <c r="B2" s="37" t="s">
        <v>78</v>
      </c>
    </row>
    <row r="3" spans="1:15" x14ac:dyDescent="0.3">
      <c r="B3" s="56" t="s">
        <v>200</v>
      </c>
    </row>
    <row r="4" spans="1:15" s="39" customFormat="1" x14ac:dyDescent="0.3">
      <c r="A4" s="38" t="s">
        <v>79</v>
      </c>
    </row>
    <row r="5" spans="1:15" x14ac:dyDescent="0.3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x14ac:dyDescent="0.3">
      <c r="A6" s="29"/>
      <c r="B6" s="60" t="s">
        <v>167</v>
      </c>
      <c r="C6" s="60"/>
      <c r="D6" s="60"/>
      <c r="E6" s="29">
        <v>56.1</v>
      </c>
      <c r="F6" s="29"/>
      <c r="G6" s="29"/>
      <c r="H6" s="29"/>
      <c r="I6" s="29"/>
      <c r="J6" s="29"/>
      <c r="K6" s="29"/>
      <c r="L6" s="29"/>
      <c r="M6" s="29"/>
      <c r="N6" s="29"/>
      <c r="O6" s="29"/>
    </row>
    <row r="7" spans="1:15" x14ac:dyDescent="0.3">
      <c r="B7" s="60" t="s">
        <v>116</v>
      </c>
      <c r="C7" s="60"/>
      <c r="D7" s="60"/>
      <c r="E7" s="44">
        <v>23.884599999999999</v>
      </c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x14ac:dyDescent="0.3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9" spans="1:15" x14ac:dyDescent="0.3">
      <c r="A9" s="40" t="s">
        <v>141</v>
      </c>
      <c r="B9" s="29" t="s">
        <v>165</v>
      </c>
      <c r="C9" s="29">
        <v>2010</v>
      </c>
      <c r="D9" s="29">
        <v>2015</v>
      </c>
      <c r="E9" s="29">
        <v>2020</v>
      </c>
      <c r="F9" s="29">
        <v>2025</v>
      </c>
      <c r="G9" s="29">
        <v>2030</v>
      </c>
      <c r="H9" s="29">
        <v>2035</v>
      </c>
      <c r="I9" s="29">
        <v>2040</v>
      </c>
      <c r="J9" s="29">
        <v>2045</v>
      </c>
      <c r="K9" s="29">
        <v>2050</v>
      </c>
      <c r="L9" s="29"/>
      <c r="M9" s="29"/>
      <c r="N9" s="29"/>
      <c r="O9" s="29"/>
    </row>
    <row r="10" spans="1:15" x14ac:dyDescent="0.3">
      <c r="A10" s="29"/>
      <c r="B10" s="29" t="s">
        <v>145</v>
      </c>
      <c r="C10" s="31">
        <v>9.4213568603589906</v>
      </c>
      <c r="D10" s="31">
        <v>9.6136294493459094</v>
      </c>
      <c r="E10" s="31">
        <v>13.343717675692123</v>
      </c>
      <c r="F10" s="31">
        <v>15.22798904776392</v>
      </c>
      <c r="G10" s="31">
        <v>15.074170976574386</v>
      </c>
      <c r="H10" s="31">
        <v>12.959172497718287</v>
      </c>
      <c r="I10" s="31">
        <v>9.8828110739275949</v>
      </c>
      <c r="J10" s="31">
        <v>6.8449041679342875</v>
      </c>
      <c r="K10" s="31">
        <v>4.422269546699118</v>
      </c>
      <c r="L10" s="31"/>
      <c r="M10" s="31" t="s">
        <v>181</v>
      </c>
      <c r="N10" s="29"/>
      <c r="O10" s="29"/>
    </row>
    <row r="11" spans="1:15" x14ac:dyDescent="0.3">
      <c r="A11" s="29"/>
      <c r="B11" s="29" t="s">
        <v>146</v>
      </c>
      <c r="C11" s="31">
        <v>7.3716154548220265</v>
      </c>
      <c r="D11" s="31">
        <v>7.5220565865530888</v>
      </c>
      <c r="E11" s="31">
        <v>10.440614542135688</v>
      </c>
      <c r="F11" s="31">
        <v>11.914937633100093</v>
      </c>
      <c r="G11" s="31">
        <v>11.794584727715243</v>
      </c>
      <c r="H11" s="31">
        <v>10.139732278673565</v>
      </c>
      <c r="I11" s="31">
        <v>7.7326741709765745</v>
      </c>
      <c r="J11" s="31">
        <v>5.3557042896257991</v>
      </c>
      <c r="K11" s="31">
        <v>3.4601460298144207</v>
      </c>
      <c r="L11" s="31"/>
      <c r="M11" s="31" t="s">
        <v>182</v>
      </c>
      <c r="N11" s="29"/>
      <c r="O11" s="29"/>
    </row>
    <row r="12" spans="1:15" x14ac:dyDescent="0.3">
      <c r="A12" s="29"/>
      <c r="B12" s="29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29"/>
      <c r="O12" s="29"/>
    </row>
    <row r="13" spans="1:15" x14ac:dyDescent="0.3">
      <c r="A13" s="29"/>
      <c r="B13" s="39" t="s">
        <v>168</v>
      </c>
      <c r="C13" s="52">
        <f>SUM(C10:C11)*10^3*$E$7/$E$6</f>
        <v>7149.6154466875669</v>
      </c>
      <c r="D13" s="52">
        <f t="shared" ref="D13:K13" si="0">SUM(D10:D11)*10^3*$E$7/$E$6</f>
        <v>7295.5259660077218</v>
      </c>
      <c r="E13" s="52">
        <f t="shared" si="0"/>
        <v>10126.190040818718</v>
      </c>
      <c r="F13" s="52">
        <f t="shared" si="0"/>
        <v>11556.113130156233</v>
      </c>
      <c r="G13" s="52">
        <f t="shared" si="0"/>
        <v>11439.384714700107</v>
      </c>
      <c r="H13" s="52">
        <f t="shared" si="0"/>
        <v>9834.3690021784096</v>
      </c>
      <c r="I13" s="52">
        <f t="shared" si="0"/>
        <v>7499.8006930559386</v>
      </c>
      <c r="J13" s="52">
        <f t="shared" si="0"/>
        <v>5194.4144877974977</v>
      </c>
      <c r="K13" s="52">
        <f t="shared" si="0"/>
        <v>3355.941944363552</v>
      </c>
      <c r="L13" s="31"/>
      <c r="M13" s="31"/>
      <c r="N13" s="29"/>
      <c r="O13" s="29"/>
    </row>
    <row r="14" spans="1:15" x14ac:dyDescent="0.3">
      <c r="A14" s="29"/>
      <c r="B14" s="29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29"/>
      <c r="O14" s="29"/>
    </row>
    <row r="15" spans="1:15" x14ac:dyDescent="0.3">
      <c r="A15" s="29"/>
      <c r="B15" s="29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29"/>
      <c r="O15" s="29"/>
    </row>
    <row r="16" spans="1:15" x14ac:dyDescent="0.3">
      <c r="A16" s="29"/>
      <c r="B16" s="29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29"/>
      <c r="O16" s="29"/>
    </row>
    <row r="17" spans="1:16" x14ac:dyDescent="0.3">
      <c r="A17" s="40" t="s">
        <v>142</v>
      </c>
      <c r="B17" s="29" t="s">
        <v>165</v>
      </c>
      <c r="C17" s="32">
        <v>2010</v>
      </c>
      <c r="D17" s="32">
        <v>2015</v>
      </c>
      <c r="E17" s="32">
        <v>2020</v>
      </c>
      <c r="F17" s="32">
        <v>2025</v>
      </c>
      <c r="G17" s="32">
        <v>2030</v>
      </c>
      <c r="H17" s="32">
        <v>2035</v>
      </c>
      <c r="I17" s="32">
        <v>2040</v>
      </c>
      <c r="J17" s="32">
        <v>2045</v>
      </c>
      <c r="K17" s="32">
        <v>2050</v>
      </c>
      <c r="L17" s="31"/>
      <c r="M17" s="31" t="s">
        <v>181</v>
      </c>
      <c r="N17" s="29"/>
      <c r="O17" s="29"/>
    </row>
    <row r="18" spans="1:16" x14ac:dyDescent="0.3">
      <c r="A18" s="42" t="s">
        <v>143</v>
      </c>
      <c r="B18" s="29" t="s">
        <v>145</v>
      </c>
      <c r="C18" s="43">
        <v>0.19333129397369228</v>
      </c>
      <c r="D18" s="43">
        <v>2.3586417864790459</v>
      </c>
      <c r="E18" s="43">
        <v>4.0212909146527993</v>
      </c>
      <c r="F18" s="43">
        <v>6.3412664423371066</v>
      </c>
      <c r="G18" s="43">
        <v>9.5118996635056607</v>
      </c>
      <c r="H18" s="43">
        <v>13.146527990211075</v>
      </c>
      <c r="I18" s="43">
        <v>16.239828693790152</v>
      </c>
      <c r="J18" s="43">
        <v>17.554481492811259</v>
      </c>
      <c r="K18" s="43">
        <v>16.433159987763844</v>
      </c>
      <c r="L18" s="31"/>
      <c r="M18" s="31" t="s">
        <v>182</v>
      </c>
      <c r="N18" s="29"/>
      <c r="O18" s="29"/>
    </row>
    <row r="19" spans="1:16" x14ac:dyDescent="0.3">
      <c r="A19" s="41"/>
      <c r="B19" s="29" t="s">
        <v>146</v>
      </c>
      <c r="C19" s="43">
        <v>0.15126950137656778</v>
      </c>
      <c r="D19" s="43">
        <v>1.8454879167941267</v>
      </c>
      <c r="E19" s="43">
        <v>3.1464056286326101</v>
      </c>
      <c r="F19" s="43">
        <v>4.9616396451514229</v>
      </c>
      <c r="G19" s="43">
        <v>7.4424594677271347</v>
      </c>
      <c r="H19" s="43">
        <v>10.286326093606609</v>
      </c>
      <c r="I19" s="43">
        <v>12.706638115631693</v>
      </c>
      <c r="J19" s="43">
        <v>13.735270724992354</v>
      </c>
      <c r="K19" s="43">
        <v>12.85790761700826</v>
      </c>
      <c r="L19" s="31"/>
      <c r="M19" s="31"/>
      <c r="N19" s="29"/>
      <c r="O19" s="29"/>
    </row>
    <row r="20" spans="1:16" x14ac:dyDescent="0.3">
      <c r="A20" s="41"/>
      <c r="B20" s="29"/>
      <c r="C20" s="43"/>
      <c r="D20" s="43"/>
      <c r="E20" s="43"/>
      <c r="F20" s="43"/>
      <c r="G20" s="43"/>
      <c r="H20" s="43"/>
      <c r="I20" s="43"/>
      <c r="J20" s="43"/>
      <c r="K20" s="43"/>
      <c r="L20" s="31"/>
      <c r="M20" s="31"/>
      <c r="N20" s="29"/>
      <c r="O20" s="29"/>
    </row>
    <row r="21" spans="1:16" x14ac:dyDescent="0.3">
      <c r="A21" s="41"/>
      <c r="B21" s="39" t="s">
        <v>168</v>
      </c>
      <c r="C21" s="31">
        <f>SUM(C18:C19)*10^3*$E$7/$E$6</f>
        <v>146.71394218579002</v>
      </c>
      <c r="D21" s="31">
        <f>SUM(D18:D19)*10^3*$E$7/$E$6</f>
        <v>1789.9100946666383</v>
      </c>
      <c r="E21" s="31">
        <f t="shared" ref="E21:K21" si="1">SUM(E18:E19)*10^3*$E$7/$E$6</f>
        <v>3051.6499974644321</v>
      </c>
      <c r="F21" s="31">
        <f t="shared" si="1"/>
        <v>4812.2173036939139</v>
      </c>
      <c r="G21" s="31">
        <f t="shared" si="1"/>
        <v>7218.3259555408695</v>
      </c>
      <c r="H21" s="31">
        <f t="shared" si="1"/>
        <v>9976.5480686337232</v>
      </c>
      <c r="I21" s="31">
        <f t="shared" si="1"/>
        <v>12323.971143606363</v>
      </c>
      <c r="J21" s="31">
        <f t="shared" si="1"/>
        <v>13321.625950469734</v>
      </c>
      <c r="K21" s="31">
        <f t="shared" si="1"/>
        <v>12470.685085792151</v>
      </c>
      <c r="M21" s="31"/>
      <c r="N21" s="29"/>
      <c r="O21" s="29"/>
    </row>
    <row r="22" spans="1:16" x14ac:dyDescent="0.3">
      <c r="A22" s="41"/>
      <c r="C22" s="17"/>
      <c r="D22" s="17"/>
      <c r="E22" s="17"/>
      <c r="F22" s="17"/>
      <c r="G22" s="17"/>
      <c r="H22" s="17"/>
      <c r="I22" s="17"/>
      <c r="J22" s="17"/>
      <c r="K22" s="17"/>
      <c r="M22" s="31"/>
      <c r="N22" s="29"/>
      <c r="O22" s="29"/>
    </row>
    <row r="23" spans="1:16" x14ac:dyDescent="0.3">
      <c r="A23" s="42" t="s">
        <v>144</v>
      </c>
      <c r="B23" s="29" t="s">
        <v>145</v>
      </c>
      <c r="C23" s="43">
        <v>0.19713038053649407</v>
      </c>
      <c r="D23" s="43">
        <v>2.4049906425452274</v>
      </c>
      <c r="E23" s="43">
        <v>4.100311915159077</v>
      </c>
      <c r="F23" s="43">
        <v>6.4658764815970047</v>
      </c>
      <c r="G23" s="43">
        <v>9.6988147223955092</v>
      </c>
      <c r="H23" s="43">
        <v>13.404865876481596</v>
      </c>
      <c r="I23" s="43">
        <v>16.5589519650655</v>
      </c>
      <c r="J23" s="43">
        <v>17.899438552713661</v>
      </c>
      <c r="K23" s="43">
        <v>16.756082345601996</v>
      </c>
      <c r="L23" s="31"/>
      <c r="M23" s="31"/>
      <c r="N23" s="29"/>
      <c r="O23" s="29"/>
    </row>
    <row r="24" spans="1:16" x14ac:dyDescent="0.3">
      <c r="A24" s="41"/>
      <c r="B24" s="29" t="s">
        <v>146</v>
      </c>
      <c r="C24" s="43">
        <v>0.15424204616344353</v>
      </c>
      <c r="D24" s="43">
        <v>1.8817529631940109</v>
      </c>
      <c r="E24" s="43">
        <v>3.2082345601996254</v>
      </c>
      <c r="F24" s="43">
        <v>5.0591391141609474</v>
      </c>
      <c r="G24" s="43">
        <v>7.588708671241422</v>
      </c>
      <c r="H24" s="43">
        <v>10.488459139114161</v>
      </c>
      <c r="I24" s="43">
        <v>12.956331877729257</v>
      </c>
      <c r="J24" s="43">
        <v>14.005177791640673</v>
      </c>
      <c r="K24" s="43">
        <v>13.1105739238927</v>
      </c>
      <c r="L24" s="31"/>
      <c r="M24" s="31"/>
      <c r="N24" s="29"/>
      <c r="O24" s="29"/>
    </row>
    <row r="25" spans="1:16" x14ac:dyDescent="0.3">
      <c r="A25" s="41"/>
      <c r="B25" s="29"/>
      <c r="C25" s="43"/>
      <c r="D25" s="43"/>
      <c r="E25" s="43"/>
      <c r="F25" s="43"/>
      <c r="G25" s="43"/>
      <c r="H25" s="43"/>
      <c r="I25" s="43"/>
      <c r="J25" s="43"/>
      <c r="K25" s="43"/>
      <c r="L25" s="31"/>
      <c r="M25" s="31"/>
      <c r="N25" s="29"/>
      <c r="O25" s="29"/>
    </row>
    <row r="26" spans="1:16" x14ac:dyDescent="0.3">
      <c r="A26" s="41"/>
      <c r="B26" s="39" t="s">
        <v>168</v>
      </c>
      <c r="C26" s="31">
        <f>SUM(C23:C24)*10^3*$E$7/$E$6</f>
        <v>149.59696725057631</v>
      </c>
      <c r="D26" s="31">
        <f t="shared" ref="D26:K26" si="2">SUM(D23:D24)*10^3*$E$7/$E$6</f>
        <v>1825.0830004570303</v>
      </c>
      <c r="E26" s="31">
        <f t="shared" si="2"/>
        <v>3111.6169188119866</v>
      </c>
      <c r="F26" s="31">
        <f t="shared" si="2"/>
        <v>4906.7805258189019</v>
      </c>
      <c r="G26" s="31">
        <f t="shared" si="2"/>
        <v>7360.1707887283519</v>
      </c>
      <c r="H26" s="31">
        <f t="shared" si="2"/>
        <v>10172.593773039189</v>
      </c>
      <c r="I26" s="31">
        <f t="shared" si="2"/>
        <v>12566.145249048406</v>
      </c>
      <c r="J26" s="31">
        <f t="shared" si="2"/>
        <v>13583.404626352327</v>
      </c>
      <c r="K26" s="31">
        <f t="shared" si="2"/>
        <v>12715.742216298984</v>
      </c>
      <c r="L26" s="31"/>
      <c r="M26" s="31"/>
      <c r="N26" s="29"/>
      <c r="O26" s="29"/>
      <c r="P26">
        <f>9000000*23.88/56.1/1000</f>
        <v>3831.0160427807486</v>
      </c>
    </row>
    <row r="27" spans="1:16" x14ac:dyDescent="0.3">
      <c r="A27" s="29"/>
      <c r="B27" s="29"/>
      <c r="C27" s="43"/>
      <c r="D27" s="43"/>
      <c r="E27" s="43"/>
      <c r="F27" s="43"/>
      <c r="G27" s="43"/>
      <c r="H27" s="43"/>
      <c r="I27" s="43"/>
      <c r="J27" s="43"/>
      <c r="K27" s="43"/>
      <c r="L27" s="31"/>
      <c r="M27" s="31"/>
      <c r="N27" s="29"/>
      <c r="O27" s="29"/>
    </row>
    <row r="28" spans="1:16" x14ac:dyDescent="0.3">
      <c r="A28" s="42" t="s">
        <v>166</v>
      </c>
      <c r="B28" s="39" t="s">
        <v>168</v>
      </c>
      <c r="C28" s="23">
        <f>(C21+C26)/2</f>
        <v>148.15545471818317</v>
      </c>
      <c r="D28" s="23">
        <f>(D21+D26)/2</f>
        <v>1807.4965475618342</v>
      </c>
      <c r="E28" s="23">
        <f t="shared" ref="E28:K28" si="3">(E21+E26)/2</f>
        <v>3081.6334581382093</v>
      </c>
      <c r="F28" s="23">
        <f t="shared" si="3"/>
        <v>4859.4989147564083</v>
      </c>
      <c r="G28" s="23">
        <f t="shared" si="3"/>
        <v>7289.2483721346107</v>
      </c>
      <c r="H28" s="23">
        <f t="shared" si="3"/>
        <v>10074.570920836457</v>
      </c>
      <c r="I28" s="23">
        <f t="shared" si="3"/>
        <v>12445.058196327383</v>
      </c>
      <c r="J28" s="23">
        <f t="shared" si="3"/>
        <v>13452.51528841103</v>
      </c>
      <c r="K28" s="23">
        <f t="shared" si="3"/>
        <v>12593.213651045568</v>
      </c>
      <c r="M28" s="31"/>
      <c r="N28" s="29"/>
      <c r="O28" s="29"/>
    </row>
    <row r="29" spans="1:16" x14ac:dyDescent="0.3">
      <c r="A29" s="29"/>
      <c r="B29" s="29"/>
      <c r="C29" s="17"/>
      <c r="D29" s="17"/>
      <c r="E29" s="17"/>
      <c r="F29" s="17"/>
      <c r="G29" s="17"/>
      <c r="H29" s="17"/>
      <c r="I29" s="17"/>
      <c r="J29" s="17"/>
      <c r="K29" s="17"/>
      <c r="M29" s="31"/>
      <c r="N29" s="29"/>
      <c r="O29" s="29"/>
    </row>
    <row r="30" spans="1:16" x14ac:dyDescent="0.3">
      <c r="A30" s="29"/>
      <c r="B30" s="29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29"/>
      <c r="O30" s="29"/>
    </row>
    <row r="31" spans="1:16" x14ac:dyDescent="0.3">
      <c r="A31" s="29"/>
      <c r="B31" s="29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0"/>
      <c r="O31" s="30"/>
    </row>
    <row r="32" spans="1:16" x14ac:dyDescent="0.3">
      <c r="A32" s="40" t="s">
        <v>180</v>
      </c>
      <c r="B32" s="29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29"/>
      <c r="O32" s="29"/>
    </row>
    <row r="33" spans="1:16" x14ac:dyDescent="0.3">
      <c r="A33" s="29"/>
      <c r="B33" s="29" t="s">
        <v>165</v>
      </c>
      <c r="C33" s="32">
        <v>2010</v>
      </c>
      <c r="D33" s="32">
        <v>2015</v>
      </c>
      <c r="E33" s="32">
        <v>2020</v>
      </c>
      <c r="F33" s="32">
        <v>2025</v>
      </c>
      <c r="G33" s="32">
        <v>2030</v>
      </c>
      <c r="H33" s="32">
        <v>2035</v>
      </c>
      <c r="I33" s="32">
        <v>2040</v>
      </c>
      <c r="J33" s="32">
        <v>2045</v>
      </c>
      <c r="K33" s="32">
        <v>2050</v>
      </c>
      <c r="L33" s="31"/>
      <c r="M33" s="31" t="s">
        <v>181</v>
      </c>
      <c r="N33" s="29"/>
      <c r="O33" s="29"/>
    </row>
    <row r="34" spans="1:16" x14ac:dyDescent="0.3">
      <c r="A34" s="29"/>
      <c r="B34" s="29" t="s">
        <v>145</v>
      </c>
      <c r="C34" s="31">
        <v>0</v>
      </c>
      <c r="D34" s="31">
        <v>0</v>
      </c>
      <c r="E34" s="31">
        <v>0</v>
      </c>
      <c r="F34" s="31">
        <v>0.13892617449664429</v>
      </c>
      <c r="G34" s="31">
        <v>0.64832214765100671</v>
      </c>
      <c r="H34" s="31">
        <v>0.64832214765100671</v>
      </c>
      <c r="I34" s="31">
        <v>0.64832214765100671</v>
      </c>
      <c r="J34" s="31">
        <v>0.64832214765100671</v>
      </c>
      <c r="K34" s="31">
        <v>0.64832214765100671</v>
      </c>
      <c r="L34" s="31"/>
      <c r="M34" s="31" t="s">
        <v>182</v>
      </c>
      <c r="N34" s="29"/>
      <c r="O34" s="29"/>
    </row>
    <row r="35" spans="1:16" x14ac:dyDescent="0.3">
      <c r="A35" s="29"/>
      <c r="B35" s="29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29"/>
      <c r="O35" s="29"/>
    </row>
    <row r="36" spans="1:16" x14ac:dyDescent="0.3">
      <c r="A36" s="29"/>
      <c r="B36" s="39" t="s">
        <v>168</v>
      </c>
      <c r="C36" s="31">
        <f>C34*10^3*$E$7/$E$6</f>
        <v>0</v>
      </c>
      <c r="D36" s="31">
        <f t="shared" ref="D36:K36" si="4">D34*10^3*$E$7/$E$6</f>
        <v>0</v>
      </c>
      <c r="E36" s="31">
        <f t="shared" si="4"/>
        <v>0</v>
      </c>
      <c r="F36" s="31">
        <f t="shared" si="4"/>
        <v>59.147880702006248</v>
      </c>
      <c r="G36" s="31">
        <f t="shared" si="4"/>
        <v>276.02344327602913</v>
      </c>
      <c r="H36" s="31">
        <f t="shared" si="4"/>
        <v>276.02344327602913</v>
      </c>
      <c r="I36" s="31">
        <f t="shared" si="4"/>
        <v>276.02344327602913</v>
      </c>
      <c r="J36" s="31">
        <f t="shared" si="4"/>
        <v>276.02344327602913</v>
      </c>
      <c r="K36" s="31">
        <f t="shared" si="4"/>
        <v>276.02344327602913</v>
      </c>
      <c r="L36" s="31"/>
      <c r="M36" s="31"/>
      <c r="N36" s="29"/>
      <c r="O36" s="29"/>
    </row>
    <row r="37" spans="1:16" x14ac:dyDescent="0.3">
      <c r="A37" s="29"/>
      <c r="M37" s="31"/>
      <c r="N37" s="29"/>
      <c r="O37" s="29"/>
    </row>
    <row r="38" spans="1:16" x14ac:dyDescent="0.3">
      <c r="A38" s="29"/>
      <c r="B38" s="29" t="s">
        <v>171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</row>
    <row r="39" spans="1:16" x14ac:dyDescent="0.3">
      <c r="A39" s="29"/>
      <c r="B39" s="39" t="s">
        <v>168</v>
      </c>
      <c r="C39" s="30">
        <f>SUM(C13,C28,C36)</f>
        <v>7297.77090140575</v>
      </c>
      <c r="D39" s="30">
        <f t="shared" ref="D39:K39" si="5">SUM(D13,D28,D36)</f>
        <v>9103.0225135695564</v>
      </c>
      <c r="E39" s="30">
        <f t="shared" si="5"/>
        <v>13207.823498956926</v>
      </c>
      <c r="F39" s="30">
        <f t="shared" si="5"/>
        <v>16474.759925614646</v>
      </c>
      <c r="G39" s="30">
        <f t="shared" si="5"/>
        <v>19004.656530110748</v>
      </c>
      <c r="H39" s="30">
        <f t="shared" si="5"/>
        <v>20184.963366290896</v>
      </c>
      <c r="I39" s="30">
        <f t="shared" si="5"/>
        <v>20220.882332659352</v>
      </c>
      <c r="J39" s="30">
        <f t="shared" si="5"/>
        <v>18922.953219484556</v>
      </c>
      <c r="K39" s="30">
        <f t="shared" si="5"/>
        <v>16225.17903868515</v>
      </c>
      <c r="L39" s="29"/>
      <c r="M39" s="29"/>
      <c r="N39" s="29"/>
      <c r="O39" s="29"/>
    </row>
    <row r="40" spans="1:16" x14ac:dyDescent="0.3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</row>
    <row r="41" spans="1:16" s="39" customFormat="1" x14ac:dyDescent="0.3">
      <c r="A41" s="38" t="s">
        <v>80</v>
      </c>
    </row>
    <row r="44" spans="1:16" x14ac:dyDescent="0.3">
      <c r="G44">
        <v>2010</v>
      </c>
      <c r="H44">
        <v>2015</v>
      </c>
      <c r="I44">
        <v>2020</v>
      </c>
      <c r="J44">
        <v>2025</v>
      </c>
      <c r="K44">
        <v>2030</v>
      </c>
      <c r="L44">
        <v>2035</v>
      </c>
      <c r="M44">
        <v>2040</v>
      </c>
      <c r="N44">
        <v>2045</v>
      </c>
      <c r="O44">
        <v>2050</v>
      </c>
    </row>
    <row r="45" spans="1:16" x14ac:dyDescent="0.3">
      <c r="B45" s="12" t="s">
        <v>83</v>
      </c>
    </row>
    <row r="46" spans="1:16" x14ac:dyDescent="0.3">
      <c r="B46" t="s">
        <v>84</v>
      </c>
      <c r="E46" t="s">
        <v>86</v>
      </c>
      <c r="G46" s="23">
        <v>2944</v>
      </c>
      <c r="H46" s="23">
        <v>7123.5</v>
      </c>
      <c r="I46" s="23">
        <v>11303</v>
      </c>
      <c r="J46" s="23">
        <v>12825.65</v>
      </c>
      <c r="K46" s="23">
        <v>14348.3</v>
      </c>
      <c r="L46" s="23">
        <v>15615.25</v>
      </c>
      <c r="M46" s="23">
        <v>16882.199999999997</v>
      </c>
      <c r="N46" s="23">
        <v>16868.849999999999</v>
      </c>
      <c r="O46" s="23">
        <v>16855.499999999996</v>
      </c>
      <c r="P46" t="s">
        <v>179</v>
      </c>
    </row>
    <row r="47" spans="1:16" x14ac:dyDescent="0.3">
      <c r="B47" t="s">
        <v>85</v>
      </c>
      <c r="E47" t="s">
        <v>86</v>
      </c>
      <c r="G47" s="23">
        <v>502.29999999999995</v>
      </c>
      <c r="H47" s="23">
        <v>818</v>
      </c>
      <c r="I47" s="23">
        <v>1133.7</v>
      </c>
      <c r="J47" s="23">
        <v>1224.7</v>
      </c>
      <c r="K47" s="23">
        <v>1315.7</v>
      </c>
      <c r="L47" s="23">
        <v>1663</v>
      </c>
      <c r="M47" s="23">
        <v>2010.3</v>
      </c>
      <c r="N47" s="23">
        <v>2010.3</v>
      </c>
      <c r="O47" s="23">
        <v>2010.3</v>
      </c>
      <c r="P47" t="s">
        <v>178</v>
      </c>
    </row>
    <row r="48" spans="1:16" x14ac:dyDescent="0.3">
      <c r="B48" t="s">
        <v>87</v>
      </c>
      <c r="E48" t="s">
        <v>86</v>
      </c>
      <c r="G48" s="23">
        <f>G46-G47</f>
        <v>2441.6999999999998</v>
      </c>
      <c r="H48" s="23">
        <f t="shared" ref="H48:O48" si="6">H46-H47</f>
        <v>6305.5</v>
      </c>
      <c r="I48" s="23">
        <f t="shared" si="6"/>
        <v>10169.299999999999</v>
      </c>
      <c r="J48" s="23">
        <f t="shared" si="6"/>
        <v>11600.949999999999</v>
      </c>
      <c r="K48" s="23">
        <f t="shared" si="6"/>
        <v>13032.599999999999</v>
      </c>
      <c r="L48" s="23">
        <f t="shared" si="6"/>
        <v>13952.25</v>
      </c>
      <c r="M48" s="23">
        <f t="shared" si="6"/>
        <v>14871.899999999998</v>
      </c>
      <c r="N48" s="23">
        <f t="shared" si="6"/>
        <v>14858.55</v>
      </c>
      <c r="O48" s="23">
        <f t="shared" si="6"/>
        <v>14845.199999999997</v>
      </c>
    </row>
    <row r="49" spans="2:17" x14ac:dyDescent="0.3">
      <c r="G49" s="23"/>
      <c r="H49" s="23"/>
      <c r="I49" s="23"/>
      <c r="J49" s="23"/>
      <c r="K49" s="23"/>
      <c r="L49" s="23"/>
      <c r="M49" s="23"/>
      <c r="N49" s="23"/>
      <c r="O49" s="23"/>
    </row>
    <row r="50" spans="2:17" x14ac:dyDescent="0.3">
      <c r="B50" s="24" t="s">
        <v>14</v>
      </c>
      <c r="E50" t="s">
        <v>88</v>
      </c>
      <c r="G50" s="23">
        <v>47.70000000000001</v>
      </c>
      <c r="H50" s="23">
        <v>23.850000000000009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</row>
    <row r="51" spans="2:17" x14ac:dyDescent="0.3">
      <c r="B51" s="24" t="s">
        <v>15</v>
      </c>
      <c r="E51" t="s">
        <v>88</v>
      </c>
      <c r="G51" s="23">
        <v>89.3</v>
      </c>
      <c r="H51" s="23">
        <v>101.65</v>
      </c>
      <c r="I51" s="23">
        <v>114</v>
      </c>
      <c r="J51" s="23">
        <v>128.35</v>
      </c>
      <c r="K51" s="23">
        <v>142.69999999999999</v>
      </c>
      <c r="L51" s="23">
        <v>146.85</v>
      </c>
      <c r="M51" s="23">
        <v>151</v>
      </c>
      <c r="N51" s="23">
        <v>150.69999999999999</v>
      </c>
      <c r="O51" s="23">
        <v>150.39999999999998</v>
      </c>
      <c r="P51" s="23"/>
      <c r="Q51" s="23"/>
    </row>
    <row r="52" spans="2:17" x14ac:dyDescent="0.3"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</row>
    <row r="53" spans="2:17" x14ac:dyDescent="0.3">
      <c r="B53" s="12" t="s">
        <v>90</v>
      </c>
      <c r="E53" t="s">
        <v>89</v>
      </c>
      <c r="G53" s="23">
        <v>0</v>
      </c>
      <c r="H53" s="23">
        <v>153.5</v>
      </c>
      <c r="I53" s="23">
        <v>306.99999999999989</v>
      </c>
      <c r="J53" s="23">
        <v>1218.25</v>
      </c>
      <c r="K53" s="23">
        <v>2129.5</v>
      </c>
      <c r="L53" s="23">
        <v>2344.15</v>
      </c>
      <c r="M53" s="23">
        <v>2558.7999999999997</v>
      </c>
      <c r="N53" s="23">
        <v>2555.4499999999998</v>
      </c>
      <c r="O53" s="23">
        <v>2552.0999999999995</v>
      </c>
      <c r="P53" s="23"/>
      <c r="Q53" s="23"/>
    </row>
    <row r="54" spans="2:17" x14ac:dyDescent="0.3">
      <c r="B54" t="s">
        <v>91</v>
      </c>
      <c r="D54">
        <v>1000</v>
      </c>
      <c r="E54" t="s">
        <v>137</v>
      </c>
      <c r="G54" s="23">
        <f t="shared" ref="G54:O54" si="7">G53*$D$60/1000</f>
        <v>0</v>
      </c>
      <c r="H54" s="23">
        <f>H53*$D$60/1000</f>
        <v>13.19862075</v>
      </c>
      <c r="I54" s="23">
        <f>I53*$D$60/1000</f>
        <v>26.397241499999989</v>
      </c>
      <c r="J54" s="23">
        <f t="shared" si="7"/>
        <v>104.75061712499999</v>
      </c>
      <c r="K54" s="23">
        <f t="shared" si="7"/>
        <v>183.10399275</v>
      </c>
      <c r="L54" s="23">
        <f t="shared" si="7"/>
        <v>201.56056567499999</v>
      </c>
      <c r="M54" s="23">
        <f t="shared" si="7"/>
        <v>220.01713859999998</v>
      </c>
      <c r="N54" s="23">
        <f t="shared" si="7"/>
        <v>219.72909052499998</v>
      </c>
      <c r="O54" s="23">
        <f t="shared" si="7"/>
        <v>219.44104244999994</v>
      </c>
      <c r="P54" s="23"/>
      <c r="Q54" s="23"/>
    </row>
    <row r="55" spans="2:17" x14ac:dyDescent="0.3"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</row>
    <row r="56" spans="2:17" x14ac:dyDescent="0.3">
      <c r="P56" s="23"/>
      <c r="Q56" s="23"/>
    </row>
    <row r="57" spans="2:17" x14ac:dyDescent="0.3">
      <c r="P57" s="23"/>
      <c r="Q57" s="23"/>
    </row>
    <row r="58" spans="2:17" x14ac:dyDescent="0.3">
      <c r="P58" s="23"/>
      <c r="Q58" s="23"/>
    </row>
    <row r="59" spans="2:17" x14ac:dyDescent="0.3">
      <c r="B59" s="15" t="s">
        <v>92</v>
      </c>
      <c r="P59" s="23"/>
      <c r="Q59" s="23"/>
    </row>
    <row r="60" spans="2:17" x14ac:dyDescent="0.3">
      <c r="B60" s="59" t="s">
        <v>93</v>
      </c>
      <c r="C60" s="59"/>
      <c r="D60">
        <v>85.984499999999997</v>
      </c>
      <c r="P60" s="23"/>
      <c r="Q60" s="23"/>
    </row>
    <row r="61" spans="2:17" x14ac:dyDescent="0.3">
      <c r="B61" s="59" t="s">
        <v>94</v>
      </c>
      <c r="C61" s="59"/>
      <c r="D61">
        <f>10^6/1110</f>
        <v>900.90090090090087</v>
      </c>
      <c r="I61" s="23"/>
      <c r="J61" s="23"/>
      <c r="K61" s="23"/>
      <c r="L61" s="23"/>
      <c r="M61" s="23"/>
      <c r="N61" s="23"/>
      <c r="O61" s="23"/>
    </row>
    <row r="62" spans="2:17" x14ac:dyDescent="0.3">
      <c r="B62" s="59" t="s">
        <v>95</v>
      </c>
      <c r="C62" s="59"/>
      <c r="D62">
        <v>23884.6</v>
      </c>
    </row>
    <row r="65" spans="1:11" s="39" customFormat="1" x14ac:dyDescent="0.3">
      <c r="A65" s="38" t="s">
        <v>169</v>
      </c>
    </row>
    <row r="66" spans="1:11" x14ac:dyDescent="0.3">
      <c r="B66" t="s">
        <v>121</v>
      </c>
      <c r="C66">
        <v>2010</v>
      </c>
      <c r="D66">
        <v>2015</v>
      </c>
      <c r="E66">
        <v>2020</v>
      </c>
      <c r="F66">
        <v>2025</v>
      </c>
      <c r="G66">
        <v>2030</v>
      </c>
      <c r="H66">
        <v>2035</v>
      </c>
      <c r="I66">
        <v>2040</v>
      </c>
      <c r="J66">
        <v>2045</v>
      </c>
      <c r="K66">
        <v>2050</v>
      </c>
    </row>
    <row r="67" spans="1:11" x14ac:dyDescent="0.3">
      <c r="B67" t="s">
        <v>83</v>
      </c>
      <c r="C67">
        <f>C39+G46*$D$61/1000</f>
        <v>9950.0231536580031</v>
      </c>
      <c r="D67">
        <f t="shared" ref="D67:K67" si="8">D39+H46*$D$61/1000</f>
        <v>15520.590081137125</v>
      </c>
      <c r="E67">
        <f t="shared" si="8"/>
        <v>23390.706381839809</v>
      </c>
      <c r="F67">
        <f t="shared" si="8"/>
        <v>28029.399565254284</v>
      </c>
      <c r="G67">
        <f t="shared" si="8"/>
        <v>31931.052926507142</v>
      </c>
      <c r="H67">
        <f t="shared" si="8"/>
        <v>34252.756159083685</v>
      </c>
      <c r="I67">
        <f t="shared" si="8"/>
        <v>35430.071521848542</v>
      </c>
      <c r="J67">
        <f t="shared" si="8"/>
        <v>34120.115381646712</v>
      </c>
      <c r="K67">
        <f t="shared" si="8"/>
        <v>31410.314173820283</v>
      </c>
    </row>
    <row r="68" spans="1:11" x14ac:dyDescent="0.3">
      <c r="B68" t="s">
        <v>170</v>
      </c>
      <c r="C68">
        <f>G50*$D$62/1000</f>
        <v>1139.2954200000001</v>
      </c>
      <c r="D68">
        <f t="shared" ref="D68:K68" si="9">H50*$D$62/1000</f>
        <v>569.64771000000019</v>
      </c>
      <c r="E68">
        <f>I50*$D$62/1000</f>
        <v>0</v>
      </c>
      <c r="F68">
        <f t="shared" si="9"/>
        <v>0</v>
      </c>
      <c r="G68">
        <f t="shared" si="9"/>
        <v>0</v>
      </c>
      <c r="H68">
        <f t="shared" si="9"/>
        <v>0</v>
      </c>
      <c r="I68">
        <f t="shared" si="9"/>
        <v>0</v>
      </c>
      <c r="J68">
        <f t="shared" si="9"/>
        <v>0</v>
      </c>
      <c r="K68">
        <f t="shared" si="9"/>
        <v>0</v>
      </c>
    </row>
    <row r="69" spans="1:11" x14ac:dyDescent="0.3">
      <c r="B69" t="s">
        <v>15</v>
      </c>
      <c r="C69">
        <f>G51*$D$62/1000</f>
        <v>2132.8947799999996</v>
      </c>
      <c r="D69">
        <f>H51*$D$62/1000</f>
        <v>2427.8695899999998</v>
      </c>
      <c r="E69">
        <f t="shared" ref="E69:K69" si="10">I51*$D$62/1000</f>
        <v>2722.8444</v>
      </c>
      <c r="F69">
        <f t="shared" si="10"/>
        <v>3065.5884099999998</v>
      </c>
      <c r="G69">
        <f t="shared" si="10"/>
        <v>3408.3324199999993</v>
      </c>
      <c r="H69">
        <f t="shared" si="10"/>
        <v>3507.4535099999998</v>
      </c>
      <c r="I69">
        <f t="shared" si="10"/>
        <v>3606.5745999999995</v>
      </c>
      <c r="J69">
        <f t="shared" si="10"/>
        <v>3599.4092199999996</v>
      </c>
      <c r="K69">
        <f t="shared" si="10"/>
        <v>3592.2438399999992</v>
      </c>
    </row>
    <row r="70" spans="1:11" x14ac:dyDescent="0.3">
      <c r="B70" t="s">
        <v>150</v>
      </c>
      <c r="C70">
        <f>G54/1000</f>
        <v>0</v>
      </c>
      <c r="D70" s="23">
        <f>H54</f>
        <v>13.19862075</v>
      </c>
      <c r="E70" s="23">
        <f t="shared" ref="E70:K70" si="11">I54</f>
        <v>26.397241499999989</v>
      </c>
      <c r="F70" s="23">
        <f t="shared" si="11"/>
        <v>104.75061712499999</v>
      </c>
      <c r="G70" s="23">
        <f t="shared" si="11"/>
        <v>183.10399275</v>
      </c>
      <c r="H70" s="23">
        <f t="shared" si="11"/>
        <v>201.56056567499999</v>
      </c>
      <c r="I70" s="23">
        <f t="shared" si="11"/>
        <v>220.01713859999998</v>
      </c>
      <c r="J70" s="23">
        <f t="shared" si="11"/>
        <v>219.72909052499998</v>
      </c>
      <c r="K70" s="23">
        <f t="shared" si="11"/>
        <v>219.44104244999994</v>
      </c>
    </row>
  </sheetData>
  <mergeCells count="5">
    <mergeCell ref="B60:C60"/>
    <mergeCell ref="B61:C61"/>
    <mergeCell ref="B62:C62"/>
    <mergeCell ref="B6:D6"/>
    <mergeCell ref="B7:D7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CDB74-DC00-495F-9022-8CA6DFECA28D}">
  <dimension ref="A2:J34"/>
  <sheetViews>
    <sheetView workbookViewId="0">
      <selection activeCell="L13" sqref="L13"/>
    </sheetView>
  </sheetViews>
  <sheetFormatPr defaultRowHeight="14.4" x14ac:dyDescent="0.3"/>
  <sheetData>
    <row r="2" spans="1:10" s="12" customFormat="1" x14ac:dyDescent="0.3">
      <c r="B2" s="11" t="s">
        <v>172</v>
      </c>
    </row>
    <row r="3" spans="1:10" x14ac:dyDescent="0.3">
      <c r="B3" s="56" t="s">
        <v>208</v>
      </c>
    </row>
    <row r="4" spans="1:10" s="39" customFormat="1" x14ac:dyDescent="0.3">
      <c r="B4" s="39" t="s">
        <v>240</v>
      </c>
    </row>
    <row r="5" spans="1:10" x14ac:dyDescent="0.3">
      <c r="B5" s="1">
        <v>2010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 x14ac:dyDescent="0.3">
      <c r="A6" s="1" t="s">
        <v>121</v>
      </c>
      <c r="B6" s="22">
        <v>6381</v>
      </c>
      <c r="C6" s="22">
        <v>5536</v>
      </c>
      <c r="D6" s="22">
        <v>5756</v>
      </c>
      <c r="E6" s="22">
        <v>6221</v>
      </c>
      <c r="F6" s="22">
        <v>6696</v>
      </c>
      <c r="G6" s="22">
        <v>7163</v>
      </c>
      <c r="H6" s="22">
        <v>7620</v>
      </c>
      <c r="I6" s="22">
        <v>8062</v>
      </c>
      <c r="J6" s="22">
        <v>8486</v>
      </c>
    </row>
    <row r="7" spans="1:10" x14ac:dyDescent="0.3">
      <c r="A7" s="1"/>
      <c r="B7" s="22"/>
      <c r="C7" s="22"/>
      <c r="D7" s="22"/>
      <c r="E7" s="22"/>
      <c r="F7" s="22"/>
      <c r="G7" s="22"/>
      <c r="H7" s="22"/>
      <c r="I7" s="22"/>
      <c r="J7" s="22"/>
    </row>
    <row r="8" spans="1:10" s="39" customFormat="1" x14ac:dyDescent="0.3">
      <c r="B8" s="39" t="s">
        <v>173</v>
      </c>
    </row>
    <row r="9" spans="1:10" x14ac:dyDescent="0.3">
      <c r="B9" s="1">
        <v>2010</v>
      </c>
      <c r="C9" s="1">
        <v>2015</v>
      </c>
      <c r="D9" s="1">
        <v>2020</v>
      </c>
      <c r="E9" s="1">
        <v>2025</v>
      </c>
      <c r="F9" s="1">
        <v>2030</v>
      </c>
      <c r="G9" s="1">
        <v>2035</v>
      </c>
      <c r="H9" s="1">
        <v>2040</v>
      </c>
      <c r="I9" s="1">
        <v>2045</v>
      </c>
      <c r="J9" s="1">
        <v>2050</v>
      </c>
    </row>
    <row r="10" spans="1:10" x14ac:dyDescent="0.3">
      <c r="A10" s="1" t="s">
        <v>126</v>
      </c>
      <c r="B10">
        <v>0.50921583905452905</v>
      </c>
      <c r="C10">
        <v>0.49133343441598237</v>
      </c>
      <c r="D10">
        <v>0.56718822440504157</v>
      </c>
      <c r="E10">
        <v>0.80192506503957561</v>
      </c>
      <c r="F10">
        <v>0.80100488008212833</v>
      </c>
      <c r="G10">
        <v>0.79928543916213002</v>
      </c>
      <c r="H10">
        <v>0.79676310969178665</v>
      </c>
      <c r="I10">
        <v>0.79188981661842039</v>
      </c>
      <c r="J10">
        <v>0.71700041989426699</v>
      </c>
    </row>
    <row r="11" spans="1:10" x14ac:dyDescent="0.3">
      <c r="A11" s="1" t="s">
        <v>127</v>
      </c>
      <c r="B11">
        <v>0.1549536270415052</v>
      </c>
      <c r="C11">
        <v>0.16061014132514803</v>
      </c>
      <c r="D11">
        <v>9.7730796822905086E-2</v>
      </c>
      <c r="E11">
        <v>0</v>
      </c>
      <c r="F11">
        <v>0</v>
      </c>
      <c r="G11">
        <v>0</v>
      </c>
      <c r="H11">
        <v>0</v>
      </c>
      <c r="I11">
        <v>0</v>
      </c>
      <c r="J11">
        <v>5.2037945255803818E-2</v>
      </c>
    </row>
    <row r="12" spans="1:10" x14ac:dyDescent="0.3">
      <c r="A12" s="1" t="s">
        <v>128</v>
      </c>
      <c r="B12">
        <v>5.8786387846613075E-3</v>
      </c>
      <c r="C12">
        <v>6.0817888572825135E-3</v>
      </c>
      <c r="D12">
        <v>7.3486600416536752E-3</v>
      </c>
      <c r="E12">
        <v>1.0697646472896304E-2</v>
      </c>
      <c r="F12">
        <v>1.0794722110339879E-2</v>
      </c>
      <c r="G12">
        <v>1.0859517081919873E-2</v>
      </c>
      <c r="H12">
        <v>1.1000316441611879E-2</v>
      </c>
      <c r="I12">
        <v>1.1274850860446186E-2</v>
      </c>
      <c r="J12">
        <v>1.0764036855242345E-2</v>
      </c>
    </row>
    <row r="13" spans="1:10" x14ac:dyDescent="0.3">
      <c r="A13" s="1" t="s">
        <v>129</v>
      </c>
      <c r="B13">
        <v>0.24036933462974819</v>
      </c>
      <c r="C13">
        <v>0.2491219049134886</v>
      </c>
      <c r="D13">
        <v>0.27123169347739551</v>
      </c>
      <c r="E13">
        <v>0.18737728848752799</v>
      </c>
      <c r="F13">
        <v>0.18820039780753187</v>
      </c>
      <c r="G13">
        <v>0.18985504375595008</v>
      </c>
      <c r="H13">
        <v>0.19223657386660162</v>
      </c>
      <c r="I13">
        <v>0.1968353325211335</v>
      </c>
      <c r="J13">
        <v>0.19011316315774437</v>
      </c>
    </row>
    <row r="14" spans="1:10" x14ac:dyDescent="0.3">
      <c r="A14" s="1" t="s">
        <v>125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">
      <c r="A15" s="1" t="s">
        <v>130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">
      <c r="A16" s="1" t="s">
        <v>131</v>
      </c>
      <c r="B16">
        <v>9.6846016900940749E-3</v>
      </c>
      <c r="C16">
        <v>1.0038133067129185E-2</v>
      </c>
      <c r="D16">
        <v>6.1081752848960438E-3</v>
      </c>
      <c r="E16">
        <v>0</v>
      </c>
      <c r="F16">
        <v>0</v>
      </c>
      <c r="G16">
        <v>0</v>
      </c>
      <c r="H16">
        <v>0</v>
      </c>
      <c r="I16">
        <v>0</v>
      </c>
      <c r="J16">
        <v>3.2523715784877386E-3</v>
      </c>
    </row>
    <row r="17" spans="1:10" x14ac:dyDescent="0.3">
      <c r="A17" s="1" t="s">
        <v>132</v>
      </c>
      <c r="B17">
        <v>7.9897958799462043E-2</v>
      </c>
      <c r="C17">
        <v>8.2814597420969499E-2</v>
      </c>
      <c r="D17">
        <v>5.0392449968108176E-2</v>
      </c>
      <c r="E17">
        <v>0</v>
      </c>
      <c r="F17">
        <v>0</v>
      </c>
      <c r="G17">
        <v>0</v>
      </c>
      <c r="H17">
        <v>0</v>
      </c>
      <c r="I17">
        <v>0</v>
      </c>
      <c r="J17">
        <v>2.6832063258454681E-2</v>
      </c>
    </row>
    <row r="18" spans="1:10" x14ac:dyDescent="0.3">
      <c r="A18" s="1" t="s">
        <v>133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 s="1" t="s">
        <v>10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 s="29"/>
    </row>
    <row r="24" spans="1:10" x14ac:dyDescent="0.3">
      <c r="A24" s="1" t="s">
        <v>121</v>
      </c>
      <c r="B24" s="1">
        <v>2010</v>
      </c>
      <c r="C24" s="1">
        <v>2015</v>
      </c>
      <c r="D24" s="1">
        <v>2020</v>
      </c>
      <c r="E24" s="1">
        <v>2025</v>
      </c>
      <c r="F24" s="1">
        <v>2030</v>
      </c>
      <c r="G24" s="1">
        <v>2035</v>
      </c>
      <c r="H24" s="1">
        <v>2040</v>
      </c>
      <c r="I24" s="1">
        <v>2045</v>
      </c>
      <c r="J24" s="1">
        <v>2050</v>
      </c>
    </row>
    <row r="25" spans="1:10" x14ac:dyDescent="0.3">
      <c r="A25" s="29" t="s">
        <v>126</v>
      </c>
      <c r="B25" s="23">
        <f t="shared" ref="B25:J25" si="0">B$6*B10</f>
        <v>3249.3062690069501</v>
      </c>
      <c r="C25" s="23">
        <f t="shared" si="0"/>
        <v>2720.0218929268785</v>
      </c>
      <c r="D25" s="23">
        <f t="shared" si="0"/>
        <v>3264.7354196754195</v>
      </c>
      <c r="E25" s="23">
        <f t="shared" si="0"/>
        <v>4988.7758296111997</v>
      </c>
      <c r="F25" s="23">
        <f t="shared" si="0"/>
        <v>5363.5286770299317</v>
      </c>
      <c r="G25" s="23">
        <f t="shared" si="0"/>
        <v>5725.2816007183374</v>
      </c>
      <c r="H25" s="23">
        <f t="shared" si="0"/>
        <v>6071.3348958514143</v>
      </c>
      <c r="I25" s="23">
        <f t="shared" si="0"/>
        <v>6384.2157015777057</v>
      </c>
      <c r="J25" s="23">
        <f t="shared" si="0"/>
        <v>6084.4655632227496</v>
      </c>
    </row>
    <row r="26" spans="1:10" x14ac:dyDescent="0.3">
      <c r="A26" s="29" t="s">
        <v>127</v>
      </c>
      <c r="B26" s="23">
        <f t="shared" ref="B26:J26" si="1">B$6*B11</f>
        <v>988.75909415184469</v>
      </c>
      <c r="C26" s="23">
        <f t="shared" si="1"/>
        <v>889.13774237601945</v>
      </c>
      <c r="D26" s="23">
        <f t="shared" si="1"/>
        <v>562.53846651264166</v>
      </c>
      <c r="E26" s="23">
        <f t="shared" si="1"/>
        <v>0</v>
      </c>
      <c r="F26" s="23">
        <f t="shared" si="1"/>
        <v>0</v>
      </c>
      <c r="G26" s="23">
        <f t="shared" si="1"/>
        <v>0</v>
      </c>
      <c r="H26" s="23">
        <f t="shared" si="1"/>
        <v>0</v>
      </c>
      <c r="I26" s="23">
        <f t="shared" si="1"/>
        <v>0</v>
      </c>
      <c r="J26" s="23">
        <f t="shared" si="1"/>
        <v>441.59400344075118</v>
      </c>
    </row>
    <row r="27" spans="1:10" x14ac:dyDescent="0.3">
      <c r="A27" s="29" t="s">
        <v>128</v>
      </c>
      <c r="B27" s="23">
        <f t="shared" ref="B27:J27" si="2">B$6*B12</f>
        <v>37.5115940849238</v>
      </c>
      <c r="C27" s="23">
        <f t="shared" si="2"/>
        <v>33.668783113915993</v>
      </c>
      <c r="D27" s="23">
        <f t="shared" si="2"/>
        <v>42.298887199758553</v>
      </c>
      <c r="E27" s="23">
        <f t="shared" si="2"/>
        <v>66.550058707887899</v>
      </c>
      <c r="F27" s="23">
        <f t="shared" si="2"/>
        <v>72.281459250835837</v>
      </c>
      <c r="G27" s="23">
        <f t="shared" si="2"/>
        <v>77.786720857792048</v>
      </c>
      <c r="H27" s="23">
        <f t="shared" si="2"/>
        <v>83.822411285082509</v>
      </c>
      <c r="I27" s="23">
        <f t="shared" si="2"/>
        <v>90.897847636917149</v>
      </c>
      <c r="J27" s="23">
        <f t="shared" si="2"/>
        <v>91.343616753586545</v>
      </c>
    </row>
    <row r="28" spans="1:10" x14ac:dyDescent="0.3">
      <c r="A28" s="29" t="s">
        <v>129</v>
      </c>
      <c r="B28" s="23">
        <f t="shared" ref="B28:J28" si="3">B$6*B13</f>
        <v>1533.7967242724233</v>
      </c>
      <c r="C28" s="23">
        <f t="shared" si="3"/>
        <v>1379.1388656010729</v>
      </c>
      <c r="D28" s="23">
        <f t="shared" si="3"/>
        <v>1561.2096276558887</v>
      </c>
      <c r="E28" s="23">
        <f t="shared" si="3"/>
        <v>1165.6741116809117</v>
      </c>
      <c r="F28" s="23">
        <f t="shared" si="3"/>
        <v>1260.1898637192335</v>
      </c>
      <c r="G28" s="23">
        <f t="shared" si="3"/>
        <v>1359.9316784238704</v>
      </c>
      <c r="H28" s="23">
        <f t="shared" si="3"/>
        <v>1464.8426928635042</v>
      </c>
      <c r="I28" s="23">
        <f t="shared" si="3"/>
        <v>1586.8864507853782</v>
      </c>
      <c r="J28" s="23">
        <f t="shared" si="3"/>
        <v>1613.3003025566188</v>
      </c>
    </row>
    <row r="29" spans="1:10" x14ac:dyDescent="0.3">
      <c r="A29" s="29" t="s">
        <v>125</v>
      </c>
      <c r="B29" s="23">
        <f t="shared" ref="B29:J29" si="4">B$6*B14</f>
        <v>0</v>
      </c>
      <c r="C29" s="23">
        <f t="shared" si="4"/>
        <v>0</v>
      </c>
      <c r="D29" s="23">
        <f t="shared" si="4"/>
        <v>0</v>
      </c>
      <c r="E29" s="23">
        <f t="shared" si="4"/>
        <v>0</v>
      </c>
      <c r="F29" s="23">
        <f t="shared" si="4"/>
        <v>0</v>
      </c>
      <c r="G29" s="23">
        <f t="shared" si="4"/>
        <v>0</v>
      </c>
      <c r="H29" s="23">
        <f t="shared" si="4"/>
        <v>0</v>
      </c>
      <c r="I29" s="23">
        <f t="shared" si="4"/>
        <v>0</v>
      </c>
      <c r="J29" s="23">
        <f t="shared" si="4"/>
        <v>0</v>
      </c>
    </row>
    <row r="30" spans="1:10" x14ac:dyDescent="0.3">
      <c r="A30" s="29" t="s">
        <v>130</v>
      </c>
      <c r="B30" s="23">
        <f t="shared" ref="B30:J30" si="5">B$6*B15</f>
        <v>0</v>
      </c>
      <c r="C30" s="23">
        <f t="shared" si="5"/>
        <v>0</v>
      </c>
      <c r="D30" s="23">
        <f t="shared" si="5"/>
        <v>0</v>
      </c>
      <c r="E30" s="23">
        <f t="shared" si="5"/>
        <v>0</v>
      </c>
      <c r="F30" s="23">
        <f t="shared" si="5"/>
        <v>0</v>
      </c>
      <c r="G30" s="23">
        <f t="shared" si="5"/>
        <v>0</v>
      </c>
      <c r="H30" s="23">
        <f t="shared" si="5"/>
        <v>0</v>
      </c>
      <c r="I30" s="23">
        <f t="shared" si="5"/>
        <v>0</v>
      </c>
      <c r="J30" s="23">
        <f t="shared" si="5"/>
        <v>0</v>
      </c>
    </row>
    <row r="31" spans="1:10" x14ac:dyDescent="0.3">
      <c r="A31" s="29" t="s">
        <v>131</v>
      </c>
      <c r="B31" s="23">
        <f t="shared" ref="B31:J31" si="6">B$6*B16</f>
        <v>61.797443384490293</v>
      </c>
      <c r="C31" s="23">
        <f t="shared" si="6"/>
        <v>55.571104659627167</v>
      </c>
      <c r="D31" s="23">
        <f t="shared" si="6"/>
        <v>35.158656939861629</v>
      </c>
      <c r="E31" s="23">
        <f t="shared" si="6"/>
        <v>0</v>
      </c>
      <c r="F31" s="23">
        <f t="shared" si="6"/>
        <v>0</v>
      </c>
      <c r="G31" s="23">
        <f t="shared" si="6"/>
        <v>0</v>
      </c>
      <c r="H31" s="23">
        <f t="shared" si="6"/>
        <v>0</v>
      </c>
      <c r="I31" s="23">
        <f t="shared" si="6"/>
        <v>0</v>
      </c>
      <c r="J31" s="23">
        <f t="shared" si="6"/>
        <v>27.599625215046949</v>
      </c>
    </row>
    <row r="32" spans="1:10" x14ac:dyDescent="0.3">
      <c r="A32" s="29" t="s">
        <v>132</v>
      </c>
      <c r="B32" s="23">
        <f t="shared" ref="B32:J32" si="7">B$6*B17</f>
        <v>509.82887509936728</v>
      </c>
      <c r="C32" s="23">
        <f t="shared" si="7"/>
        <v>458.46161132248716</v>
      </c>
      <c r="D32" s="23">
        <f t="shared" si="7"/>
        <v>290.05894201643065</v>
      </c>
      <c r="E32" s="23">
        <f t="shared" si="7"/>
        <v>0</v>
      </c>
      <c r="F32" s="23">
        <f t="shared" si="7"/>
        <v>0</v>
      </c>
      <c r="G32" s="23">
        <f t="shared" si="7"/>
        <v>0</v>
      </c>
      <c r="H32" s="23">
        <f t="shared" si="7"/>
        <v>0</v>
      </c>
      <c r="I32" s="23">
        <f t="shared" si="7"/>
        <v>0</v>
      </c>
      <c r="J32" s="23">
        <f t="shared" si="7"/>
        <v>227.69688881124642</v>
      </c>
    </row>
    <row r="33" spans="1:10" x14ac:dyDescent="0.3">
      <c r="A33" s="29" t="s">
        <v>133</v>
      </c>
      <c r="B33" s="23">
        <f t="shared" ref="B33:J33" si="8">B$6*B18</f>
        <v>0</v>
      </c>
      <c r="C33" s="23">
        <f t="shared" si="8"/>
        <v>0</v>
      </c>
      <c r="D33" s="23">
        <f t="shared" si="8"/>
        <v>0</v>
      </c>
      <c r="E33" s="23">
        <f t="shared" si="8"/>
        <v>0</v>
      </c>
      <c r="F33" s="23">
        <f t="shared" si="8"/>
        <v>0</v>
      </c>
      <c r="G33" s="23">
        <f t="shared" si="8"/>
        <v>0</v>
      </c>
      <c r="H33" s="23">
        <f t="shared" si="8"/>
        <v>0</v>
      </c>
      <c r="I33" s="23">
        <f t="shared" si="8"/>
        <v>0</v>
      </c>
      <c r="J33" s="23">
        <f t="shared" si="8"/>
        <v>0</v>
      </c>
    </row>
    <row r="34" spans="1:10" x14ac:dyDescent="0.3">
      <c r="A34" s="29" t="s">
        <v>10</v>
      </c>
      <c r="B34" s="23">
        <f t="shared" ref="B34:J34" si="9">B$6*B19</f>
        <v>0</v>
      </c>
      <c r="C34" s="23">
        <f t="shared" si="9"/>
        <v>0</v>
      </c>
      <c r="D34" s="23">
        <f t="shared" si="9"/>
        <v>0</v>
      </c>
      <c r="E34" s="23">
        <f t="shared" si="9"/>
        <v>0</v>
      </c>
      <c r="F34" s="23">
        <f t="shared" si="9"/>
        <v>0</v>
      </c>
      <c r="G34" s="23">
        <f t="shared" si="9"/>
        <v>0</v>
      </c>
      <c r="H34" s="23">
        <f t="shared" si="9"/>
        <v>0</v>
      </c>
      <c r="I34" s="23">
        <f t="shared" si="9"/>
        <v>0</v>
      </c>
      <c r="J34" s="23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A320D-14FB-4609-A1A8-BD09A3FFC895}">
  <dimension ref="A1:AQ301"/>
  <sheetViews>
    <sheetView zoomScale="50" zoomScaleNormal="50" workbookViewId="0">
      <pane ySplit="1" topLeftCell="A221" activePane="bottomLeft" state="frozen"/>
      <selection pane="bottomLeft" activeCell="AP297" sqref="AP297"/>
    </sheetView>
  </sheetViews>
  <sheetFormatPr defaultRowHeight="14.4" x14ac:dyDescent="0.3"/>
  <cols>
    <col min="1" max="1" width="29" customWidth="1"/>
    <col min="2" max="2" width="20" style="46" customWidth="1"/>
    <col min="3" max="6" width="9.109375" customWidth="1"/>
    <col min="7" max="7" width="9.109375" style="46" customWidth="1"/>
    <col min="8" max="8" width="9.109375" customWidth="1"/>
    <col min="9" max="11" width="18" bestFit="1" customWidth="1"/>
    <col min="12" max="12" width="18" style="46" bestFit="1" customWidth="1"/>
    <col min="13" max="16" width="18" bestFit="1" customWidth="1"/>
    <col min="17" max="17" width="18" style="46" bestFit="1" customWidth="1"/>
    <col min="18" max="21" width="18" bestFit="1" customWidth="1"/>
    <col min="22" max="22" width="18" style="46" customWidth="1"/>
    <col min="23" max="26" width="18" bestFit="1" customWidth="1"/>
    <col min="27" max="27" width="18" style="46" bestFit="1" customWidth="1"/>
    <col min="28" max="31" width="18" bestFit="1" customWidth="1"/>
    <col min="32" max="32" width="18" style="46" bestFit="1" customWidth="1"/>
    <col min="33" max="36" width="18" bestFit="1" customWidth="1"/>
    <col min="37" max="37" width="18" style="46" bestFit="1" customWidth="1"/>
    <col min="38" max="41" width="18" bestFit="1" customWidth="1"/>
    <col min="42" max="42" width="18" style="46" bestFit="1" customWidth="1"/>
  </cols>
  <sheetData>
    <row r="1" spans="1:43" x14ac:dyDescent="0.3">
      <c r="A1" s="1" t="s">
        <v>59</v>
      </c>
      <c r="B1" s="45">
        <v>2010</v>
      </c>
      <c r="C1" s="1">
        <v>2011</v>
      </c>
      <c r="D1" s="1">
        <v>2012</v>
      </c>
      <c r="E1" s="1">
        <v>2013</v>
      </c>
      <c r="F1" s="1">
        <v>2014</v>
      </c>
      <c r="G1" s="45">
        <v>2015</v>
      </c>
      <c r="H1" s="1">
        <v>2016</v>
      </c>
      <c r="I1" s="1">
        <v>2017</v>
      </c>
      <c r="J1" s="1">
        <v>2018</v>
      </c>
      <c r="K1" s="1">
        <v>2019</v>
      </c>
      <c r="L1" s="45">
        <v>2020</v>
      </c>
      <c r="M1" s="1">
        <v>2021</v>
      </c>
      <c r="N1" s="1">
        <v>2022</v>
      </c>
      <c r="O1" s="1">
        <v>2023</v>
      </c>
      <c r="P1" s="1">
        <v>2024</v>
      </c>
      <c r="Q1" s="45">
        <v>2025</v>
      </c>
      <c r="R1" s="1">
        <v>2026</v>
      </c>
      <c r="S1" s="1">
        <v>2027</v>
      </c>
      <c r="T1" s="1">
        <v>2028</v>
      </c>
      <c r="U1" s="1">
        <v>2029</v>
      </c>
      <c r="V1" s="45">
        <v>2030</v>
      </c>
      <c r="W1" s="1">
        <v>2031</v>
      </c>
      <c r="X1" s="1">
        <v>2032</v>
      </c>
      <c r="Y1" s="1">
        <v>2033</v>
      </c>
      <c r="Z1" s="1">
        <v>2034</v>
      </c>
      <c r="AA1" s="45">
        <v>2035</v>
      </c>
      <c r="AB1" s="1">
        <v>2036</v>
      </c>
      <c r="AC1" s="1">
        <v>2037</v>
      </c>
      <c r="AD1" s="1">
        <v>2038</v>
      </c>
      <c r="AE1" s="1">
        <v>2039</v>
      </c>
      <c r="AF1" s="45">
        <v>2040</v>
      </c>
      <c r="AG1" s="1">
        <v>2041</v>
      </c>
      <c r="AH1" s="1">
        <v>2042</v>
      </c>
      <c r="AI1" s="1">
        <v>2043</v>
      </c>
      <c r="AJ1" s="1">
        <v>2044</v>
      </c>
      <c r="AK1" s="45">
        <v>2045</v>
      </c>
      <c r="AL1" s="1">
        <v>2046</v>
      </c>
      <c r="AM1" s="1">
        <v>2047</v>
      </c>
      <c r="AN1" s="1">
        <v>2048</v>
      </c>
      <c r="AO1" s="1">
        <v>2049</v>
      </c>
      <c r="AP1" s="45">
        <v>2050</v>
      </c>
      <c r="AQ1" s="1"/>
    </row>
    <row r="2" spans="1:43" x14ac:dyDescent="0.3">
      <c r="A2" s="1" t="s">
        <v>0</v>
      </c>
    </row>
    <row r="3" spans="1:43" x14ac:dyDescent="0.3">
      <c r="A3" s="14" t="s">
        <v>49</v>
      </c>
    </row>
    <row r="4" spans="1:43" x14ac:dyDescent="0.3">
      <c r="A4" s="2" t="s">
        <v>7</v>
      </c>
      <c r="B4" s="46">
        <v>553</v>
      </c>
      <c r="C4">
        <f>$B4+((C$1-$B$1)*($G4-$B4)/($G$1-$B$1))</f>
        <v>518.38</v>
      </c>
      <c r="D4">
        <f t="shared" ref="D4:F17" si="0">$B4+((D$1-$B$1)*($G4-$B4)/($G$1-$B$1))</f>
        <v>483.76</v>
      </c>
      <c r="E4">
        <f t="shared" si="0"/>
        <v>449.14</v>
      </c>
      <c r="F4">
        <f>$B4+((F$1-$B$1)*($G4-$B4)/($G$1-$B$1))</f>
        <v>414.52</v>
      </c>
      <c r="G4" s="46">
        <v>379.9</v>
      </c>
      <c r="H4">
        <f>$G4+((H$1-$G$1)*($L4-$G4)/($L$1-$G$1))</f>
        <v>385.35999999999996</v>
      </c>
      <c r="I4">
        <f t="shared" ref="I4:K17" si="1">$G4+((I$1-$G$1)*($L4-$G4)/($L$1-$G$1))</f>
        <v>390.81999999999994</v>
      </c>
      <c r="J4">
        <f>$G4+((J$1-$G$1)*($L4-$G4)/($L$1-$G$1))</f>
        <v>396.28</v>
      </c>
      <c r="K4">
        <f>$G4+((K$1-$G$1)*($L4-$G4)/($L$1-$G$1))</f>
        <v>401.73999999999995</v>
      </c>
      <c r="L4" s="46">
        <v>407.19999999999993</v>
      </c>
      <c r="M4" s="23">
        <f>$L4+((M$1-$L$1)*($Q4-$L4)/($Q$1-$L$1))</f>
        <v>413.77999999999992</v>
      </c>
      <c r="N4" s="23">
        <f t="shared" ref="N4:P17" si="2">$L4+((N$1-$L$1)*($Q4-$L4)/($Q$1-$L$1))</f>
        <v>420.35999999999996</v>
      </c>
      <c r="O4" s="23">
        <f t="shared" si="2"/>
        <v>426.93999999999994</v>
      </c>
      <c r="P4" s="23">
        <f t="shared" si="2"/>
        <v>433.52</v>
      </c>
      <c r="Q4" s="46">
        <v>440.09999999999997</v>
      </c>
      <c r="R4" s="23">
        <f>$Q4+((R$1-$Q$1)*($V4-$Q4)/($V$1-$Q$1))</f>
        <v>446.29999999999995</v>
      </c>
      <c r="S4" s="23">
        <f t="shared" ref="S4:U17" si="3">$Q4+((S$1-$Q$1)*($V4-$Q4)/($V$1-$Q$1))</f>
        <v>452.49999999999994</v>
      </c>
      <c r="T4" s="23">
        <f t="shared" si="3"/>
        <v>458.7</v>
      </c>
      <c r="U4" s="23">
        <f t="shared" si="3"/>
        <v>464.9</v>
      </c>
      <c r="V4" s="46">
        <v>471.09999999999997</v>
      </c>
      <c r="W4" s="23">
        <f>$V4+((W$1-$V$1)*($AA4-$V4)/($AA$1-$V$1))</f>
        <v>476.91999999999996</v>
      </c>
      <c r="X4" s="23">
        <f t="shared" ref="X4:Z17" si="4">$V4+((X$1-$V$1)*($AA4-$V4)/($AA$1-$V$1))</f>
        <v>482.73999999999995</v>
      </c>
      <c r="Y4" s="23">
        <f t="shared" si="4"/>
        <v>488.56</v>
      </c>
      <c r="Z4" s="23">
        <f t="shared" si="4"/>
        <v>494.38</v>
      </c>
      <c r="AA4" s="46">
        <v>500.2</v>
      </c>
      <c r="AB4" s="23">
        <f>$AA4+((AB$1-$AA$1)*($AF4-$AA4)/($AF$1-$AA$1))</f>
        <v>505.41999999999996</v>
      </c>
      <c r="AC4" s="23">
        <f t="shared" ref="AC4:AE17" si="5">$AA4+((AC$1-$AA$1)*($AF4-$AA4)/($AF$1-$AA$1))</f>
        <v>510.64</v>
      </c>
      <c r="AD4" s="23">
        <f t="shared" si="5"/>
        <v>515.86</v>
      </c>
      <c r="AE4" s="23">
        <f t="shared" si="5"/>
        <v>521.07999999999993</v>
      </c>
      <c r="AF4" s="46">
        <v>526.29999999999995</v>
      </c>
      <c r="AG4" s="23">
        <f>$AF4+((AG$1-$AF$1)*($AK4-$AF4)/($AK$1-$AF$1))</f>
        <v>530.78</v>
      </c>
      <c r="AH4" s="23">
        <f t="shared" ref="AH4:AJ17" si="6">$AF4+((AH$1-$AF$1)*($AK4-$AF4)/($AK$1-$AF$1))</f>
        <v>535.26</v>
      </c>
      <c r="AI4" s="23">
        <f t="shared" si="6"/>
        <v>539.74</v>
      </c>
      <c r="AJ4" s="23">
        <f t="shared" si="6"/>
        <v>544.22</v>
      </c>
      <c r="AK4" s="46">
        <v>548.70000000000005</v>
      </c>
      <c r="AL4" s="23">
        <f>$AK4+((AL$1-$AK$1)*($AP4-$AK4)/($AP$1-$AK$1))</f>
        <v>552.36</v>
      </c>
      <c r="AM4" s="23">
        <f t="shared" ref="AM4:AO17" si="7">$AK4+((AM$1-$AK$1)*($AP4-$AK4)/($AP$1-$AK$1))</f>
        <v>556.02</v>
      </c>
      <c r="AN4" s="23">
        <f t="shared" si="7"/>
        <v>559.68000000000006</v>
      </c>
      <c r="AO4" s="23">
        <f t="shared" si="7"/>
        <v>563.34</v>
      </c>
      <c r="AP4" s="46">
        <v>567</v>
      </c>
    </row>
    <row r="5" spans="1:43" x14ac:dyDescent="0.3">
      <c r="A5" s="2" t="s">
        <v>8</v>
      </c>
      <c r="B5" s="46">
        <v>52</v>
      </c>
      <c r="C5">
        <f t="shared" ref="C5:C17" si="8">$B5+((C$1-$B$1)*($G5-$B5)/($G$1-$B$1))</f>
        <v>55.8</v>
      </c>
      <c r="D5">
        <f t="shared" si="0"/>
        <v>59.599999999999994</v>
      </c>
      <c r="E5">
        <f t="shared" si="0"/>
        <v>63.399999999999991</v>
      </c>
      <c r="F5">
        <f t="shared" si="0"/>
        <v>67.199999999999989</v>
      </c>
      <c r="G5" s="46">
        <v>70.999999999999986</v>
      </c>
      <c r="H5">
        <f t="shared" ref="H5:H17" si="9">$G5+((H$1-$G$1)*($L5-$G5)/($L$1-$G$1))</f>
        <v>68.219999999999985</v>
      </c>
      <c r="I5">
        <f t="shared" si="1"/>
        <v>65.44</v>
      </c>
      <c r="J5">
        <f t="shared" si="1"/>
        <v>62.66</v>
      </c>
      <c r="K5">
        <f t="shared" si="1"/>
        <v>59.88</v>
      </c>
      <c r="L5" s="46">
        <v>57.100000000000009</v>
      </c>
      <c r="M5" s="23">
        <f t="shared" ref="M5:M17" si="10">$L5+((M$1-$L$1)*($Q5-$L5)/($Q$1-$L$1))</f>
        <v>50.620000000000012</v>
      </c>
      <c r="N5" s="23">
        <f t="shared" si="2"/>
        <v>44.140000000000008</v>
      </c>
      <c r="O5" s="23">
        <f t="shared" si="2"/>
        <v>37.660000000000011</v>
      </c>
      <c r="P5" s="23">
        <f t="shared" si="2"/>
        <v>31.18000000000001</v>
      </c>
      <c r="Q5" s="46">
        <v>24.70000000000001</v>
      </c>
      <c r="R5" s="23">
        <f t="shared" ref="R5:U54" si="11">$Q5+((R$1-$Q$1)*($V5-$Q5)/($V$1-$Q$1))</f>
        <v>28.560000000000009</v>
      </c>
      <c r="S5" s="23">
        <f t="shared" si="3"/>
        <v>32.420000000000009</v>
      </c>
      <c r="T5" s="23">
        <f t="shared" si="3"/>
        <v>36.28</v>
      </c>
      <c r="U5" s="23">
        <f t="shared" si="3"/>
        <v>40.14</v>
      </c>
      <c r="V5" s="46">
        <v>44</v>
      </c>
      <c r="W5" s="23">
        <f t="shared" ref="W5:Z54" si="12">$V5+((W$1-$V$1)*($AA5-$V5)/($AA$1-$V$1))</f>
        <v>46.42</v>
      </c>
      <c r="X5" s="23">
        <f t="shared" si="4"/>
        <v>48.84</v>
      </c>
      <c r="Y5" s="23">
        <f t="shared" si="4"/>
        <v>51.260000000000005</v>
      </c>
      <c r="Z5" s="23">
        <f t="shared" si="4"/>
        <v>53.680000000000007</v>
      </c>
      <c r="AA5" s="46">
        <v>56.100000000000009</v>
      </c>
      <c r="AB5" s="23">
        <f t="shared" ref="AB5:AE54" si="13">$AA5+((AB$1-$AA$1)*($AF5-$AA5)/($AF$1-$AA$1))</f>
        <v>64.56</v>
      </c>
      <c r="AC5" s="23">
        <f t="shared" si="5"/>
        <v>73.02</v>
      </c>
      <c r="AD5" s="23">
        <f t="shared" si="5"/>
        <v>81.47999999999999</v>
      </c>
      <c r="AE5" s="23">
        <f t="shared" si="5"/>
        <v>89.939999999999984</v>
      </c>
      <c r="AF5" s="46">
        <v>98.399999999999977</v>
      </c>
      <c r="AG5" s="23">
        <f t="shared" ref="AG5:AJ54" si="14">$AF5+((AG$1-$AF$1)*($AK5-$AF5)/($AK$1-$AF$1))</f>
        <v>104.35999999999999</v>
      </c>
      <c r="AH5" s="23">
        <f t="shared" si="6"/>
        <v>110.31999999999998</v>
      </c>
      <c r="AI5" s="23">
        <f t="shared" si="6"/>
        <v>116.27999999999999</v>
      </c>
      <c r="AJ5" s="23">
        <f t="shared" si="6"/>
        <v>122.23999999999998</v>
      </c>
      <c r="AK5" s="46">
        <v>128.19999999999999</v>
      </c>
      <c r="AL5" s="23">
        <f t="shared" ref="AL5:AO54" si="15">$AK5+((AL$1-$AK$1)*($AP5-$AK5)/($AP$1-$AK$1))</f>
        <v>132.23999999999998</v>
      </c>
      <c r="AM5" s="23">
        <f t="shared" si="7"/>
        <v>136.28</v>
      </c>
      <c r="AN5" s="23">
        <f t="shared" si="7"/>
        <v>140.32</v>
      </c>
      <c r="AO5" s="23">
        <f t="shared" si="7"/>
        <v>144.36000000000001</v>
      </c>
      <c r="AP5" s="46">
        <v>148.4</v>
      </c>
    </row>
    <row r="6" spans="1:43" x14ac:dyDescent="0.3">
      <c r="A6" s="2" t="s">
        <v>9</v>
      </c>
      <c r="B6" s="46">
        <v>23</v>
      </c>
      <c r="C6">
        <f t="shared" si="8"/>
        <v>23.38</v>
      </c>
      <c r="D6">
        <f t="shared" si="0"/>
        <v>23.759999999999998</v>
      </c>
      <c r="E6">
        <f t="shared" si="0"/>
        <v>24.14</v>
      </c>
      <c r="F6">
        <f t="shared" si="0"/>
        <v>24.52</v>
      </c>
      <c r="G6" s="46">
        <v>24.9</v>
      </c>
      <c r="H6">
        <f t="shared" si="9"/>
        <v>24.86</v>
      </c>
      <c r="I6">
        <f t="shared" si="1"/>
        <v>24.82</v>
      </c>
      <c r="J6">
        <f t="shared" si="1"/>
        <v>24.779999999999998</v>
      </c>
      <c r="K6">
        <f t="shared" si="1"/>
        <v>24.74</v>
      </c>
      <c r="L6" s="46">
        <v>24.7</v>
      </c>
      <c r="M6" s="23">
        <f t="shared" si="10"/>
        <v>27.98</v>
      </c>
      <c r="N6" s="23">
        <f t="shared" si="2"/>
        <v>31.259999999999998</v>
      </c>
      <c r="O6" s="23">
        <f t="shared" si="2"/>
        <v>34.54</v>
      </c>
      <c r="P6" s="23">
        <f t="shared" si="2"/>
        <v>37.82</v>
      </c>
      <c r="Q6" s="46">
        <v>41.1</v>
      </c>
      <c r="R6" s="23">
        <f t="shared" si="11"/>
        <v>50.5</v>
      </c>
      <c r="S6" s="23">
        <f t="shared" si="3"/>
        <v>59.9</v>
      </c>
      <c r="T6" s="23">
        <f t="shared" si="3"/>
        <v>69.3</v>
      </c>
      <c r="U6" s="23">
        <f t="shared" si="3"/>
        <v>78.699999999999989</v>
      </c>
      <c r="V6" s="46">
        <v>88.1</v>
      </c>
      <c r="W6" s="23">
        <f t="shared" si="12"/>
        <v>98.539999999999992</v>
      </c>
      <c r="X6" s="23">
        <f t="shared" si="4"/>
        <v>108.98</v>
      </c>
      <c r="Y6" s="23">
        <f t="shared" si="4"/>
        <v>119.42</v>
      </c>
      <c r="Z6" s="23">
        <f t="shared" si="4"/>
        <v>129.86000000000001</v>
      </c>
      <c r="AA6" s="46">
        <v>140.30000000000001</v>
      </c>
      <c r="AB6" s="23">
        <f t="shared" si="13"/>
        <v>146.68</v>
      </c>
      <c r="AC6" s="23">
        <f t="shared" si="5"/>
        <v>153.06</v>
      </c>
      <c r="AD6" s="23">
        <f t="shared" si="5"/>
        <v>159.44</v>
      </c>
      <c r="AE6" s="23">
        <f t="shared" si="5"/>
        <v>165.82</v>
      </c>
      <c r="AF6" s="46">
        <v>172.2</v>
      </c>
      <c r="AG6" s="23">
        <f t="shared" si="14"/>
        <v>183.92</v>
      </c>
      <c r="AH6" s="23">
        <f t="shared" si="6"/>
        <v>195.64</v>
      </c>
      <c r="AI6" s="23">
        <f t="shared" si="6"/>
        <v>207.35999999999996</v>
      </c>
      <c r="AJ6" s="23">
        <f t="shared" si="6"/>
        <v>219.07999999999996</v>
      </c>
      <c r="AK6" s="46">
        <v>230.79999999999995</v>
      </c>
      <c r="AL6" s="23">
        <f t="shared" si="15"/>
        <v>242.93999999999994</v>
      </c>
      <c r="AM6" s="23">
        <f t="shared" si="7"/>
        <v>255.07999999999996</v>
      </c>
      <c r="AN6" s="23">
        <f t="shared" si="7"/>
        <v>267.21999999999997</v>
      </c>
      <c r="AO6" s="23">
        <f t="shared" si="7"/>
        <v>279.35999999999996</v>
      </c>
      <c r="AP6" s="46">
        <v>291.49999999999994</v>
      </c>
    </row>
    <row r="7" spans="1:43" x14ac:dyDescent="0.3">
      <c r="A7" s="2" t="s">
        <v>17</v>
      </c>
      <c r="B7" s="46">
        <f t="shared" ref="B7:AF7" si="16">B8+B9</f>
        <v>413</v>
      </c>
      <c r="C7">
        <f t="shared" si="8"/>
        <v>428.38</v>
      </c>
      <c r="D7">
        <f t="shared" si="0"/>
        <v>443.76</v>
      </c>
      <c r="E7">
        <f t="shared" si="0"/>
        <v>459.14000000000004</v>
      </c>
      <c r="F7">
        <f t="shared" si="0"/>
        <v>474.52000000000004</v>
      </c>
      <c r="G7" s="46">
        <f t="shared" si="16"/>
        <v>489.90000000000003</v>
      </c>
      <c r="H7">
        <f t="shared" si="9"/>
        <v>496.98</v>
      </c>
      <c r="I7">
        <f t="shared" si="1"/>
        <v>504.06</v>
      </c>
      <c r="J7">
        <f t="shared" si="1"/>
        <v>511.14</v>
      </c>
      <c r="K7">
        <f t="shared" si="1"/>
        <v>518.22</v>
      </c>
      <c r="L7" s="46">
        <f t="shared" si="16"/>
        <v>525.29999999999995</v>
      </c>
      <c r="M7" s="23">
        <f t="shared" si="10"/>
        <v>543.64</v>
      </c>
      <c r="N7" s="23">
        <f t="shared" si="2"/>
        <v>561.98</v>
      </c>
      <c r="O7" s="23">
        <f t="shared" si="2"/>
        <v>580.31999999999994</v>
      </c>
      <c r="P7" s="23">
        <f t="shared" si="2"/>
        <v>598.66</v>
      </c>
      <c r="Q7" s="46">
        <f t="shared" si="16"/>
        <v>617</v>
      </c>
      <c r="R7" s="23">
        <f t="shared" si="11"/>
        <v>646.69032786885248</v>
      </c>
      <c r="S7" s="23">
        <f t="shared" si="3"/>
        <v>676.38065573770496</v>
      </c>
      <c r="T7" s="23">
        <f t="shared" si="3"/>
        <v>706.07098360655732</v>
      </c>
      <c r="U7" s="23">
        <f t="shared" si="3"/>
        <v>735.7613114754098</v>
      </c>
      <c r="V7" s="46">
        <f t="shared" si="16"/>
        <v>765.45163934426228</v>
      </c>
      <c r="W7" s="23">
        <f t="shared" si="12"/>
        <v>783.93770491803275</v>
      </c>
      <c r="X7" s="23">
        <f t="shared" si="4"/>
        <v>802.42377049180323</v>
      </c>
      <c r="Y7" s="23">
        <f t="shared" si="4"/>
        <v>820.9098360655737</v>
      </c>
      <c r="Z7" s="23">
        <f t="shared" si="4"/>
        <v>839.39590163934417</v>
      </c>
      <c r="AA7" s="46">
        <f t="shared" si="16"/>
        <v>857.88196721311465</v>
      </c>
      <c r="AB7" s="23">
        <f t="shared" si="13"/>
        <v>861.57918032786881</v>
      </c>
      <c r="AC7" s="23">
        <f t="shared" si="5"/>
        <v>865.27639344262286</v>
      </c>
      <c r="AD7" s="23">
        <f t="shared" si="5"/>
        <v>868.97360655737702</v>
      </c>
      <c r="AE7" s="23">
        <f t="shared" si="5"/>
        <v>872.67081967213107</v>
      </c>
      <c r="AF7" s="46">
        <f t="shared" si="16"/>
        <v>876.36803278688524</v>
      </c>
      <c r="AG7" s="23">
        <f t="shared" si="14"/>
        <v>894.85409836065571</v>
      </c>
      <c r="AH7" s="23">
        <f t="shared" si="6"/>
        <v>913.34016393442619</v>
      </c>
      <c r="AI7" s="23">
        <f t="shared" si="6"/>
        <v>931.82622950819677</v>
      </c>
      <c r="AJ7" s="23">
        <f t="shared" si="6"/>
        <v>950.31229508196725</v>
      </c>
      <c r="AK7" s="46">
        <f>AK8+AK9</f>
        <v>968.79836065573772</v>
      </c>
      <c r="AL7" s="23">
        <f t="shared" si="15"/>
        <v>991.81868852459024</v>
      </c>
      <c r="AM7" s="23">
        <f t="shared" si="7"/>
        <v>1014.8390163934426</v>
      </c>
      <c r="AN7" s="23">
        <f t="shared" si="7"/>
        <v>1037.8593442622951</v>
      </c>
      <c r="AO7" s="23">
        <f t="shared" si="7"/>
        <v>1060.8796721311476</v>
      </c>
      <c r="AP7" s="46">
        <f t="shared" ref="AP7" si="17">AP8+AP9</f>
        <v>1083.9000000000001</v>
      </c>
    </row>
    <row r="8" spans="1:43" x14ac:dyDescent="0.3">
      <c r="A8" s="16" t="s">
        <v>55</v>
      </c>
      <c r="B8" s="46">
        <v>63.000000000000007</v>
      </c>
      <c r="C8">
        <f t="shared" si="8"/>
        <v>63.180000000000007</v>
      </c>
      <c r="D8">
        <f t="shared" si="0"/>
        <v>63.360000000000007</v>
      </c>
      <c r="E8">
        <f t="shared" si="0"/>
        <v>63.540000000000013</v>
      </c>
      <c r="F8">
        <f t="shared" si="0"/>
        <v>63.720000000000013</v>
      </c>
      <c r="G8" s="46">
        <v>63.900000000000013</v>
      </c>
      <c r="H8">
        <f t="shared" si="9"/>
        <v>63.300000000000011</v>
      </c>
      <c r="I8">
        <f t="shared" si="1"/>
        <v>62.70000000000001</v>
      </c>
      <c r="J8">
        <f t="shared" si="1"/>
        <v>62.100000000000009</v>
      </c>
      <c r="K8">
        <f t="shared" si="1"/>
        <v>61.500000000000007</v>
      </c>
      <c r="L8" s="46">
        <v>60.900000000000006</v>
      </c>
      <c r="M8" s="23">
        <f t="shared" si="10"/>
        <v>65.180000000000007</v>
      </c>
      <c r="N8" s="23">
        <f t="shared" si="2"/>
        <v>69.460000000000008</v>
      </c>
      <c r="O8" s="23">
        <f t="shared" si="2"/>
        <v>73.740000000000009</v>
      </c>
      <c r="P8" s="23">
        <f t="shared" si="2"/>
        <v>78.02000000000001</v>
      </c>
      <c r="Q8" s="46">
        <v>82.300000000000011</v>
      </c>
      <c r="R8" s="23">
        <f t="shared" si="11"/>
        <v>108.03770491803279</v>
      </c>
      <c r="S8" s="23">
        <f t="shared" si="3"/>
        <v>133.77540983606556</v>
      </c>
      <c r="T8" s="23">
        <f t="shared" si="3"/>
        <v>159.51311475409835</v>
      </c>
      <c r="U8" s="23">
        <f t="shared" si="3"/>
        <v>185.25081967213112</v>
      </c>
      <c r="V8" s="46">
        <v>210.98852459016391</v>
      </c>
      <c r="W8" s="23">
        <f t="shared" si="12"/>
        <v>217.13606557377045</v>
      </c>
      <c r="X8" s="23">
        <f t="shared" si="4"/>
        <v>223.28360655737703</v>
      </c>
      <c r="Y8" s="23">
        <f t="shared" si="4"/>
        <v>229.43114754098357</v>
      </c>
      <c r="Z8" s="23">
        <f t="shared" si="4"/>
        <v>235.57868852459015</v>
      </c>
      <c r="AA8" s="46">
        <v>241.7262295081967</v>
      </c>
      <c r="AB8" s="23">
        <f t="shared" si="13"/>
        <v>242.95573770491799</v>
      </c>
      <c r="AC8" s="23">
        <f t="shared" si="5"/>
        <v>244.18524590163932</v>
      </c>
      <c r="AD8" s="23">
        <f t="shared" si="5"/>
        <v>245.41475409836062</v>
      </c>
      <c r="AE8" s="23">
        <f t="shared" si="5"/>
        <v>246.64426229508194</v>
      </c>
      <c r="AF8" s="46">
        <v>247.87377049180324</v>
      </c>
      <c r="AG8" s="23">
        <f t="shared" si="14"/>
        <v>254.02131147540979</v>
      </c>
      <c r="AH8" s="23">
        <f t="shared" si="6"/>
        <v>260.16885245901636</v>
      </c>
      <c r="AI8" s="23">
        <f t="shared" si="6"/>
        <v>266.31639344262294</v>
      </c>
      <c r="AJ8" s="23">
        <f t="shared" si="6"/>
        <v>272.46393442622946</v>
      </c>
      <c r="AK8" s="46">
        <v>278.61147540983603</v>
      </c>
      <c r="AL8" s="23">
        <f t="shared" si="15"/>
        <v>280.68918032786883</v>
      </c>
      <c r="AM8" s="23">
        <f t="shared" si="7"/>
        <v>282.76688524590162</v>
      </c>
      <c r="AN8" s="23">
        <f t="shared" si="7"/>
        <v>284.84459016393441</v>
      </c>
      <c r="AO8" s="23">
        <f t="shared" si="7"/>
        <v>286.92229508196721</v>
      </c>
      <c r="AP8" s="46">
        <v>289</v>
      </c>
    </row>
    <row r="9" spans="1:43" x14ac:dyDescent="0.3">
      <c r="A9" s="16" t="s">
        <v>56</v>
      </c>
      <c r="B9" s="46">
        <v>350</v>
      </c>
      <c r="C9">
        <f t="shared" si="8"/>
        <v>365.2</v>
      </c>
      <c r="D9">
        <f t="shared" si="0"/>
        <v>380.4</v>
      </c>
      <c r="E9">
        <f t="shared" si="0"/>
        <v>395.6</v>
      </c>
      <c r="F9">
        <f t="shared" si="0"/>
        <v>410.8</v>
      </c>
      <c r="G9" s="46">
        <v>426</v>
      </c>
      <c r="H9">
        <f t="shared" si="9"/>
        <v>433.68</v>
      </c>
      <c r="I9">
        <f t="shared" si="1"/>
        <v>441.36</v>
      </c>
      <c r="J9">
        <f t="shared" si="1"/>
        <v>449.03999999999996</v>
      </c>
      <c r="K9">
        <f t="shared" si="1"/>
        <v>456.71999999999997</v>
      </c>
      <c r="L9" s="46">
        <v>464.4</v>
      </c>
      <c r="M9" s="23">
        <f t="shared" si="10"/>
        <v>478.46</v>
      </c>
      <c r="N9" s="23">
        <f t="shared" si="2"/>
        <v>492.52</v>
      </c>
      <c r="O9" s="23">
        <f t="shared" si="2"/>
        <v>506.58000000000004</v>
      </c>
      <c r="P9" s="23">
        <f t="shared" si="2"/>
        <v>520.64</v>
      </c>
      <c r="Q9" s="46">
        <v>534.70000000000005</v>
      </c>
      <c r="R9" s="23">
        <f t="shared" si="11"/>
        <v>538.6526229508197</v>
      </c>
      <c r="S9" s="23">
        <f t="shared" si="3"/>
        <v>542.60524590163936</v>
      </c>
      <c r="T9" s="23">
        <f t="shared" si="3"/>
        <v>546.55786885245902</v>
      </c>
      <c r="U9" s="23">
        <f t="shared" si="3"/>
        <v>550.51049180327868</v>
      </c>
      <c r="V9" s="46">
        <v>554.46311475409834</v>
      </c>
      <c r="W9" s="23">
        <f t="shared" si="12"/>
        <v>566.8016393442623</v>
      </c>
      <c r="X9" s="23">
        <f t="shared" si="4"/>
        <v>579.14016393442625</v>
      </c>
      <c r="Y9" s="23">
        <f t="shared" si="4"/>
        <v>591.4786885245901</v>
      </c>
      <c r="Z9" s="23">
        <f t="shared" si="4"/>
        <v>603.81721311475405</v>
      </c>
      <c r="AA9" s="46">
        <v>616.15573770491801</v>
      </c>
      <c r="AB9" s="23">
        <f t="shared" si="13"/>
        <v>618.62344262295085</v>
      </c>
      <c r="AC9" s="23">
        <f t="shared" si="5"/>
        <v>621.09114754098357</v>
      </c>
      <c r="AD9" s="23">
        <f t="shared" si="5"/>
        <v>623.55885245901641</v>
      </c>
      <c r="AE9" s="23">
        <f t="shared" si="5"/>
        <v>626.02655737704913</v>
      </c>
      <c r="AF9" s="46">
        <v>628.49426229508197</v>
      </c>
      <c r="AG9" s="23">
        <f t="shared" si="14"/>
        <v>640.83278688524592</v>
      </c>
      <c r="AH9" s="23">
        <f t="shared" si="6"/>
        <v>653.17131147540988</v>
      </c>
      <c r="AI9" s="23">
        <f t="shared" si="6"/>
        <v>665.50983606557372</v>
      </c>
      <c r="AJ9" s="23">
        <f t="shared" si="6"/>
        <v>677.84836065573768</v>
      </c>
      <c r="AK9" s="46">
        <v>690.18688524590164</v>
      </c>
      <c r="AL9" s="23">
        <f t="shared" si="15"/>
        <v>711.1295081967213</v>
      </c>
      <c r="AM9" s="23">
        <f t="shared" si="7"/>
        <v>732.07213114754097</v>
      </c>
      <c r="AN9" s="23">
        <f t="shared" si="7"/>
        <v>753.01475409836064</v>
      </c>
      <c r="AO9" s="23">
        <f t="shared" si="7"/>
        <v>773.95737704918031</v>
      </c>
      <c r="AP9" s="46">
        <v>794.9</v>
      </c>
    </row>
    <row r="10" spans="1:43" x14ac:dyDescent="0.3">
      <c r="A10" s="2" t="s">
        <v>11</v>
      </c>
      <c r="B10" s="46">
        <f t="shared" ref="B10" si="18">B11+B12</f>
        <v>3206</v>
      </c>
      <c r="C10">
        <f t="shared" si="8"/>
        <v>3095.2200000000003</v>
      </c>
      <c r="D10">
        <f t="shared" si="0"/>
        <v>2984.44</v>
      </c>
      <c r="E10">
        <f t="shared" si="0"/>
        <v>2873.6600000000003</v>
      </c>
      <c r="F10">
        <f t="shared" si="0"/>
        <v>2762.88</v>
      </c>
      <c r="G10" s="46">
        <f t="shared" ref="G10" si="19">G11+G12</f>
        <v>2652.1000000000004</v>
      </c>
      <c r="H10">
        <f t="shared" si="9"/>
        <v>2681.2400000000002</v>
      </c>
      <c r="I10">
        <f t="shared" si="1"/>
        <v>2710.38</v>
      </c>
      <c r="J10">
        <f t="shared" si="1"/>
        <v>2739.52</v>
      </c>
      <c r="K10">
        <f t="shared" si="1"/>
        <v>2768.66</v>
      </c>
      <c r="L10" s="46">
        <f t="shared" ref="L10" si="20">L11+L12</f>
        <v>2797.7999999999997</v>
      </c>
      <c r="M10" s="23">
        <f t="shared" si="10"/>
        <v>2830.5599999999995</v>
      </c>
      <c r="N10" s="23">
        <f t="shared" si="2"/>
        <v>2863.3199999999997</v>
      </c>
      <c r="O10" s="23">
        <f t="shared" si="2"/>
        <v>2896.0799999999995</v>
      </c>
      <c r="P10" s="23">
        <f t="shared" si="2"/>
        <v>2928.8399999999997</v>
      </c>
      <c r="Q10" s="46">
        <f t="shared" ref="Q10" si="21">Q11+Q12</f>
        <v>2961.5999999999995</v>
      </c>
      <c r="R10" s="23">
        <f t="shared" si="11"/>
        <v>2976.9999999999995</v>
      </c>
      <c r="S10" s="23">
        <f t="shared" si="3"/>
        <v>2992.3999999999996</v>
      </c>
      <c r="T10" s="23">
        <f t="shared" si="3"/>
        <v>3007.7999999999997</v>
      </c>
      <c r="U10" s="23">
        <f t="shared" si="3"/>
        <v>3023.2</v>
      </c>
      <c r="V10" s="46">
        <f t="shared" ref="V10" si="22">V11+V12</f>
        <v>3038.6</v>
      </c>
      <c r="W10" s="23">
        <f t="shared" si="12"/>
        <v>3038.66</v>
      </c>
      <c r="X10" s="23">
        <f t="shared" si="4"/>
        <v>3038.72</v>
      </c>
      <c r="Y10" s="23">
        <f t="shared" si="4"/>
        <v>3038.78</v>
      </c>
      <c r="Z10" s="23">
        <f t="shared" si="4"/>
        <v>3038.84</v>
      </c>
      <c r="AA10" s="46">
        <f t="shared" ref="AA10" si="23">AA11+AA12</f>
        <v>3038.9</v>
      </c>
      <c r="AB10" s="23">
        <f t="shared" si="13"/>
        <v>3060.84</v>
      </c>
      <c r="AC10" s="23">
        <f t="shared" si="5"/>
        <v>3082.78</v>
      </c>
      <c r="AD10" s="23">
        <f t="shared" si="5"/>
        <v>3104.72</v>
      </c>
      <c r="AE10" s="23">
        <f t="shared" si="5"/>
        <v>3126.66</v>
      </c>
      <c r="AF10" s="46">
        <f t="shared" ref="AF10" si="24">AF11+AF12</f>
        <v>3148.6</v>
      </c>
      <c r="AG10" s="23">
        <f t="shared" si="14"/>
        <v>3165.06</v>
      </c>
      <c r="AH10" s="23">
        <f t="shared" si="6"/>
        <v>3181.52</v>
      </c>
      <c r="AI10" s="23">
        <f t="shared" si="6"/>
        <v>3197.98</v>
      </c>
      <c r="AJ10" s="23">
        <f t="shared" si="6"/>
        <v>3214.44</v>
      </c>
      <c r="AK10" s="46">
        <f t="shared" ref="AK10" si="25">AK11+AK12</f>
        <v>3230.9</v>
      </c>
      <c r="AL10" s="23">
        <f t="shared" si="15"/>
        <v>3220.66</v>
      </c>
      <c r="AM10" s="23">
        <f t="shared" si="7"/>
        <v>3210.42</v>
      </c>
      <c r="AN10" s="23">
        <f t="shared" si="7"/>
        <v>3200.18</v>
      </c>
      <c r="AO10" s="23">
        <f t="shared" si="7"/>
        <v>3189.94</v>
      </c>
      <c r="AP10" s="46">
        <f t="shared" ref="AP10" si="26">AP11+AP12</f>
        <v>3179.7</v>
      </c>
    </row>
    <row r="11" spans="1:43" x14ac:dyDescent="0.3">
      <c r="A11" s="16" t="s">
        <v>57</v>
      </c>
      <c r="B11" s="46">
        <v>45</v>
      </c>
      <c r="C11">
        <f t="shared" si="8"/>
        <v>48</v>
      </c>
      <c r="D11">
        <f t="shared" si="0"/>
        <v>50.999999999999993</v>
      </c>
      <c r="E11">
        <f t="shared" si="0"/>
        <v>53.999999999999993</v>
      </c>
      <c r="F11">
        <f t="shared" si="0"/>
        <v>56.999999999999986</v>
      </c>
      <c r="G11" s="46">
        <v>59.999999999999986</v>
      </c>
      <c r="H11">
        <f t="shared" si="9"/>
        <v>47.999999999999986</v>
      </c>
      <c r="I11">
        <f t="shared" si="1"/>
        <v>35.999999999999993</v>
      </c>
      <c r="J11">
        <f t="shared" si="1"/>
        <v>24</v>
      </c>
      <c r="K11">
        <f t="shared" si="1"/>
        <v>12</v>
      </c>
      <c r="L11" s="46">
        <v>0</v>
      </c>
      <c r="M11" s="23">
        <f t="shared" si="10"/>
        <v>0</v>
      </c>
      <c r="N11" s="23">
        <f t="shared" si="2"/>
        <v>0</v>
      </c>
      <c r="O11" s="23">
        <f t="shared" si="2"/>
        <v>0</v>
      </c>
      <c r="P11" s="23">
        <f t="shared" si="2"/>
        <v>0</v>
      </c>
      <c r="Q11" s="46">
        <v>0</v>
      </c>
      <c r="R11" s="23">
        <f t="shared" si="11"/>
        <v>0</v>
      </c>
      <c r="S11" s="23">
        <f t="shared" si="3"/>
        <v>0</v>
      </c>
      <c r="T11" s="23">
        <f t="shared" si="3"/>
        <v>0</v>
      </c>
      <c r="U11" s="23">
        <f t="shared" si="3"/>
        <v>0</v>
      </c>
      <c r="V11" s="46">
        <v>0</v>
      </c>
      <c r="W11" s="23">
        <f t="shared" si="12"/>
        <v>0</v>
      </c>
      <c r="X11" s="23">
        <f t="shared" si="4"/>
        <v>0</v>
      </c>
      <c r="Y11" s="23">
        <f t="shared" si="4"/>
        <v>0</v>
      </c>
      <c r="Z11" s="23">
        <f t="shared" si="4"/>
        <v>0</v>
      </c>
      <c r="AA11" s="46">
        <v>0</v>
      </c>
      <c r="AB11" s="23">
        <f t="shared" si="13"/>
        <v>0</v>
      </c>
      <c r="AC11" s="23">
        <f t="shared" si="5"/>
        <v>0</v>
      </c>
      <c r="AD11" s="23">
        <f t="shared" si="5"/>
        <v>0</v>
      </c>
      <c r="AE11" s="23">
        <f t="shared" si="5"/>
        <v>0</v>
      </c>
      <c r="AF11" s="46">
        <v>0</v>
      </c>
      <c r="AG11" s="23">
        <f t="shared" si="14"/>
        <v>0</v>
      </c>
      <c r="AH11" s="23">
        <f t="shared" si="6"/>
        <v>0</v>
      </c>
      <c r="AI11" s="23">
        <f t="shared" si="6"/>
        <v>0</v>
      </c>
      <c r="AJ11" s="23">
        <f t="shared" si="6"/>
        <v>0</v>
      </c>
      <c r="AK11" s="46">
        <v>0</v>
      </c>
      <c r="AL11" s="23">
        <f t="shared" si="15"/>
        <v>0</v>
      </c>
      <c r="AM11" s="23">
        <f t="shared" si="7"/>
        <v>0</v>
      </c>
      <c r="AN11" s="23">
        <f t="shared" si="7"/>
        <v>0</v>
      </c>
      <c r="AO11" s="23">
        <f t="shared" si="7"/>
        <v>0</v>
      </c>
      <c r="AP11" s="46">
        <v>0</v>
      </c>
    </row>
    <row r="12" spans="1:43" x14ac:dyDescent="0.3">
      <c r="A12" s="16" t="s">
        <v>58</v>
      </c>
      <c r="B12" s="46">
        <v>3161</v>
      </c>
      <c r="C12">
        <f t="shared" si="8"/>
        <v>3047.2200000000003</v>
      </c>
      <c r="D12">
        <f t="shared" si="0"/>
        <v>2933.44</v>
      </c>
      <c r="E12">
        <f t="shared" si="0"/>
        <v>2819.6600000000003</v>
      </c>
      <c r="F12">
        <f t="shared" si="0"/>
        <v>2705.88</v>
      </c>
      <c r="G12" s="46">
        <v>2592.1000000000004</v>
      </c>
      <c r="H12">
        <f t="shared" si="9"/>
        <v>2633.2400000000002</v>
      </c>
      <c r="I12">
        <f t="shared" si="1"/>
        <v>2674.38</v>
      </c>
      <c r="J12">
        <f t="shared" si="1"/>
        <v>2715.52</v>
      </c>
      <c r="K12">
        <f t="shared" si="1"/>
        <v>2756.66</v>
      </c>
      <c r="L12" s="46">
        <v>2797.7999999999997</v>
      </c>
      <c r="M12" s="23">
        <f t="shared" si="10"/>
        <v>2830.5599999999995</v>
      </c>
      <c r="N12" s="23">
        <f t="shared" si="2"/>
        <v>2863.3199999999997</v>
      </c>
      <c r="O12" s="23">
        <f t="shared" si="2"/>
        <v>2896.0799999999995</v>
      </c>
      <c r="P12" s="23">
        <f t="shared" si="2"/>
        <v>2928.8399999999997</v>
      </c>
      <c r="Q12" s="46">
        <v>2961.5999999999995</v>
      </c>
      <c r="R12" s="23">
        <f t="shared" si="11"/>
        <v>2976.9999999999995</v>
      </c>
      <c r="S12" s="23">
        <f t="shared" si="3"/>
        <v>2992.3999999999996</v>
      </c>
      <c r="T12" s="23">
        <f t="shared" si="3"/>
        <v>3007.7999999999997</v>
      </c>
      <c r="U12" s="23">
        <f t="shared" si="3"/>
        <v>3023.2</v>
      </c>
      <c r="V12" s="46">
        <v>3038.6</v>
      </c>
      <c r="W12" s="23">
        <f t="shared" si="12"/>
        <v>3038.66</v>
      </c>
      <c r="X12" s="23">
        <f t="shared" si="4"/>
        <v>3038.72</v>
      </c>
      <c r="Y12" s="23">
        <f t="shared" si="4"/>
        <v>3038.78</v>
      </c>
      <c r="Z12" s="23">
        <f t="shared" si="4"/>
        <v>3038.84</v>
      </c>
      <c r="AA12" s="46">
        <v>3038.9</v>
      </c>
      <c r="AB12" s="23">
        <f t="shared" si="13"/>
        <v>3060.84</v>
      </c>
      <c r="AC12" s="23">
        <f t="shared" si="5"/>
        <v>3082.78</v>
      </c>
      <c r="AD12" s="23">
        <f t="shared" si="5"/>
        <v>3104.72</v>
      </c>
      <c r="AE12" s="23">
        <f t="shared" si="5"/>
        <v>3126.66</v>
      </c>
      <c r="AF12" s="46">
        <v>3148.6</v>
      </c>
      <c r="AG12" s="23">
        <f t="shared" si="14"/>
        <v>3165.06</v>
      </c>
      <c r="AH12" s="23">
        <f t="shared" si="6"/>
        <v>3181.52</v>
      </c>
      <c r="AI12" s="23">
        <f t="shared" si="6"/>
        <v>3197.98</v>
      </c>
      <c r="AJ12" s="23">
        <f t="shared" si="6"/>
        <v>3214.44</v>
      </c>
      <c r="AK12" s="46">
        <v>3230.9</v>
      </c>
      <c r="AL12" s="23">
        <f t="shared" si="15"/>
        <v>3220.66</v>
      </c>
      <c r="AM12" s="23">
        <f t="shared" si="7"/>
        <v>3210.42</v>
      </c>
      <c r="AN12" s="23">
        <f t="shared" si="7"/>
        <v>3200.18</v>
      </c>
      <c r="AO12" s="23">
        <f t="shared" si="7"/>
        <v>3189.94</v>
      </c>
      <c r="AP12" s="46">
        <v>3179.7</v>
      </c>
    </row>
    <row r="13" spans="1:43" x14ac:dyDescent="0.3">
      <c r="A13" s="2" t="s">
        <v>12</v>
      </c>
      <c r="B13" s="46">
        <v>0</v>
      </c>
      <c r="C13">
        <f t="shared" si="8"/>
        <v>0</v>
      </c>
      <c r="D13">
        <f t="shared" si="0"/>
        <v>0</v>
      </c>
      <c r="E13">
        <f t="shared" si="0"/>
        <v>0</v>
      </c>
      <c r="F13">
        <f t="shared" si="0"/>
        <v>0</v>
      </c>
      <c r="G13" s="46">
        <v>0</v>
      </c>
      <c r="H13">
        <f t="shared" si="9"/>
        <v>0</v>
      </c>
      <c r="I13">
        <f t="shared" si="1"/>
        <v>0</v>
      </c>
      <c r="J13">
        <f t="shared" si="1"/>
        <v>0</v>
      </c>
      <c r="K13">
        <f t="shared" si="1"/>
        <v>0</v>
      </c>
      <c r="L13" s="46">
        <v>0</v>
      </c>
      <c r="M13" s="23">
        <f t="shared" si="10"/>
        <v>0</v>
      </c>
      <c r="N13" s="23">
        <f t="shared" si="2"/>
        <v>0</v>
      </c>
      <c r="O13" s="23">
        <f t="shared" si="2"/>
        <v>0</v>
      </c>
      <c r="P13" s="23">
        <f t="shared" si="2"/>
        <v>0</v>
      </c>
      <c r="Q13" s="46">
        <v>0</v>
      </c>
      <c r="R13" s="23">
        <f t="shared" si="11"/>
        <v>0</v>
      </c>
      <c r="S13" s="23">
        <f t="shared" si="3"/>
        <v>0</v>
      </c>
      <c r="T13" s="23">
        <f t="shared" si="3"/>
        <v>0</v>
      </c>
      <c r="U13" s="23">
        <f t="shared" si="3"/>
        <v>0</v>
      </c>
      <c r="V13" s="46">
        <v>0</v>
      </c>
      <c r="W13" s="23">
        <f t="shared" si="12"/>
        <v>0</v>
      </c>
      <c r="X13" s="23">
        <f t="shared" si="4"/>
        <v>0</v>
      </c>
      <c r="Y13" s="23">
        <f t="shared" si="4"/>
        <v>0</v>
      </c>
      <c r="Z13" s="23">
        <f t="shared" si="4"/>
        <v>0</v>
      </c>
      <c r="AA13" s="46">
        <v>0</v>
      </c>
      <c r="AB13" s="23">
        <f t="shared" si="13"/>
        <v>0</v>
      </c>
      <c r="AC13" s="23">
        <f t="shared" si="5"/>
        <v>0</v>
      </c>
      <c r="AD13" s="23">
        <f t="shared" si="5"/>
        <v>0</v>
      </c>
      <c r="AE13" s="23">
        <f t="shared" si="5"/>
        <v>0</v>
      </c>
      <c r="AF13" s="46">
        <v>0</v>
      </c>
      <c r="AG13" s="23">
        <f t="shared" si="14"/>
        <v>0</v>
      </c>
      <c r="AH13" s="23">
        <f t="shared" si="6"/>
        <v>0</v>
      </c>
      <c r="AI13" s="23">
        <f t="shared" si="6"/>
        <v>0</v>
      </c>
      <c r="AJ13" s="23">
        <f t="shared" si="6"/>
        <v>0</v>
      </c>
      <c r="AK13" s="46">
        <v>0</v>
      </c>
      <c r="AL13" s="23">
        <f t="shared" si="15"/>
        <v>0</v>
      </c>
      <c r="AM13" s="23">
        <f t="shared" si="7"/>
        <v>0</v>
      </c>
      <c r="AN13" s="23">
        <f t="shared" si="7"/>
        <v>0</v>
      </c>
      <c r="AO13" s="23">
        <f t="shared" si="7"/>
        <v>0</v>
      </c>
      <c r="AP13" s="46">
        <v>0</v>
      </c>
    </row>
    <row r="14" spans="1:43" x14ac:dyDescent="0.3">
      <c r="A14" s="2" t="s">
        <v>13</v>
      </c>
      <c r="B14" s="46">
        <v>0</v>
      </c>
      <c r="C14">
        <f t="shared" si="8"/>
        <v>0</v>
      </c>
      <c r="D14">
        <f t="shared" si="0"/>
        <v>0</v>
      </c>
      <c r="E14">
        <f t="shared" si="0"/>
        <v>0</v>
      </c>
      <c r="F14">
        <f t="shared" si="0"/>
        <v>0</v>
      </c>
      <c r="G14" s="46">
        <v>0</v>
      </c>
      <c r="H14">
        <f t="shared" si="9"/>
        <v>0</v>
      </c>
      <c r="I14">
        <f t="shared" si="1"/>
        <v>0</v>
      </c>
      <c r="J14">
        <f t="shared" si="1"/>
        <v>0</v>
      </c>
      <c r="K14">
        <f t="shared" si="1"/>
        <v>0</v>
      </c>
      <c r="L14" s="46">
        <v>0</v>
      </c>
      <c r="M14" s="23">
        <f t="shared" si="10"/>
        <v>0</v>
      </c>
      <c r="N14" s="23">
        <f t="shared" si="2"/>
        <v>0</v>
      </c>
      <c r="O14" s="23">
        <f t="shared" si="2"/>
        <v>0</v>
      </c>
      <c r="P14" s="23">
        <f t="shared" si="2"/>
        <v>0</v>
      </c>
      <c r="Q14" s="46">
        <v>0</v>
      </c>
      <c r="R14" s="23">
        <f t="shared" si="11"/>
        <v>0</v>
      </c>
      <c r="S14" s="23">
        <f t="shared" si="3"/>
        <v>0</v>
      </c>
      <c r="T14" s="23">
        <f t="shared" si="3"/>
        <v>0</v>
      </c>
      <c r="U14" s="23">
        <f t="shared" si="3"/>
        <v>0</v>
      </c>
      <c r="V14" s="46">
        <v>0</v>
      </c>
      <c r="W14" s="23">
        <f t="shared" si="12"/>
        <v>0</v>
      </c>
      <c r="X14" s="23">
        <f t="shared" si="4"/>
        <v>0</v>
      </c>
      <c r="Y14" s="23">
        <f t="shared" si="4"/>
        <v>0</v>
      </c>
      <c r="Z14" s="23">
        <f t="shared" si="4"/>
        <v>0</v>
      </c>
      <c r="AA14" s="46">
        <v>0</v>
      </c>
      <c r="AB14" s="23">
        <f t="shared" si="13"/>
        <v>0</v>
      </c>
      <c r="AC14" s="23">
        <f t="shared" si="5"/>
        <v>0</v>
      </c>
      <c r="AD14" s="23">
        <f t="shared" si="5"/>
        <v>0</v>
      </c>
      <c r="AE14" s="23">
        <f t="shared" si="5"/>
        <v>0</v>
      </c>
      <c r="AF14" s="46">
        <v>0</v>
      </c>
      <c r="AG14" s="23">
        <f t="shared" si="14"/>
        <v>0</v>
      </c>
      <c r="AH14" s="23">
        <f t="shared" si="6"/>
        <v>0</v>
      </c>
      <c r="AI14" s="23">
        <f t="shared" si="6"/>
        <v>0</v>
      </c>
      <c r="AJ14" s="23">
        <f t="shared" si="6"/>
        <v>0</v>
      </c>
      <c r="AK14" s="46">
        <v>0</v>
      </c>
      <c r="AL14" s="23">
        <f t="shared" si="15"/>
        <v>0</v>
      </c>
      <c r="AM14" s="23">
        <f t="shared" si="7"/>
        <v>0</v>
      </c>
      <c r="AN14" s="23">
        <f t="shared" si="7"/>
        <v>0</v>
      </c>
      <c r="AO14" s="23">
        <f t="shared" si="7"/>
        <v>0</v>
      </c>
      <c r="AP14" s="46">
        <v>0</v>
      </c>
    </row>
    <row r="15" spans="1:43" x14ac:dyDescent="0.3">
      <c r="A15" s="2" t="s">
        <v>14</v>
      </c>
      <c r="B15" s="46">
        <v>8</v>
      </c>
      <c r="C15">
        <f t="shared" si="8"/>
        <v>8.64</v>
      </c>
      <c r="D15">
        <f t="shared" si="0"/>
        <v>9.2799999999999994</v>
      </c>
      <c r="E15">
        <f t="shared" si="0"/>
        <v>9.92</v>
      </c>
      <c r="F15">
        <f t="shared" si="0"/>
        <v>10.559999999999999</v>
      </c>
      <c r="G15" s="46">
        <v>11.2</v>
      </c>
      <c r="H15">
        <f t="shared" si="9"/>
        <v>12</v>
      </c>
      <c r="I15">
        <f t="shared" si="1"/>
        <v>12.8</v>
      </c>
      <c r="J15">
        <f t="shared" si="1"/>
        <v>13.600000000000001</v>
      </c>
      <c r="K15">
        <f t="shared" si="1"/>
        <v>14.4</v>
      </c>
      <c r="L15" s="46">
        <v>15.200000000000001</v>
      </c>
      <c r="M15" s="23">
        <f t="shared" si="10"/>
        <v>18.739999999999998</v>
      </c>
      <c r="N15" s="23">
        <f t="shared" si="2"/>
        <v>22.279999999999998</v>
      </c>
      <c r="O15" s="23">
        <f t="shared" si="2"/>
        <v>25.819999999999993</v>
      </c>
      <c r="P15" s="23">
        <f t="shared" si="2"/>
        <v>29.359999999999992</v>
      </c>
      <c r="Q15" s="46">
        <v>32.899999999999991</v>
      </c>
      <c r="R15" s="23">
        <f t="shared" si="11"/>
        <v>36.879999999999995</v>
      </c>
      <c r="S15" s="23">
        <f t="shared" si="3"/>
        <v>40.859999999999992</v>
      </c>
      <c r="T15" s="23">
        <f t="shared" si="3"/>
        <v>44.839999999999996</v>
      </c>
      <c r="U15" s="23">
        <f t="shared" si="3"/>
        <v>48.819999999999993</v>
      </c>
      <c r="V15" s="46">
        <v>52.8</v>
      </c>
      <c r="W15" s="23">
        <f t="shared" si="12"/>
        <v>49.72</v>
      </c>
      <c r="X15" s="23">
        <f t="shared" si="4"/>
        <v>46.64</v>
      </c>
      <c r="Y15" s="23">
        <f t="shared" si="4"/>
        <v>43.56</v>
      </c>
      <c r="Z15" s="23">
        <f t="shared" si="4"/>
        <v>40.480000000000004</v>
      </c>
      <c r="AA15" s="46">
        <v>37.400000000000006</v>
      </c>
      <c r="AB15" s="23">
        <f t="shared" si="13"/>
        <v>35.820000000000007</v>
      </c>
      <c r="AC15" s="23">
        <f t="shared" si="5"/>
        <v>34.240000000000009</v>
      </c>
      <c r="AD15" s="23">
        <f t="shared" si="5"/>
        <v>32.660000000000004</v>
      </c>
      <c r="AE15" s="23">
        <f t="shared" si="5"/>
        <v>31.080000000000005</v>
      </c>
      <c r="AF15" s="46">
        <v>29.500000000000007</v>
      </c>
      <c r="AG15" s="23">
        <f t="shared" si="14"/>
        <v>27.700000000000006</v>
      </c>
      <c r="AH15" s="23">
        <f t="shared" si="6"/>
        <v>25.900000000000006</v>
      </c>
      <c r="AI15" s="23">
        <f t="shared" si="6"/>
        <v>24.1</v>
      </c>
      <c r="AJ15" s="23">
        <f t="shared" si="6"/>
        <v>22.3</v>
      </c>
      <c r="AK15" s="46">
        <v>20.5</v>
      </c>
      <c r="AL15" s="23">
        <f t="shared" si="15"/>
        <v>18.52</v>
      </c>
      <c r="AM15" s="23">
        <f t="shared" si="7"/>
        <v>16.54</v>
      </c>
      <c r="AN15" s="23">
        <f t="shared" si="7"/>
        <v>14.56</v>
      </c>
      <c r="AO15" s="23">
        <f t="shared" si="7"/>
        <v>12.580000000000002</v>
      </c>
      <c r="AP15" s="46">
        <v>10.600000000000001</v>
      </c>
    </row>
    <row r="16" spans="1:43" x14ac:dyDescent="0.3">
      <c r="A16" s="2" t="s">
        <v>15</v>
      </c>
      <c r="B16" s="46">
        <v>0</v>
      </c>
      <c r="C16">
        <f t="shared" si="8"/>
        <v>0</v>
      </c>
      <c r="D16">
        <f t="shared" si="0"/>
        <v>0</v>
      </c>
      <c r="E16">
        <f t="shared" si="0"/>
        <v>0</v>
      </c>
      <c r="F16">
        <f t="shared" si="0"/>
        <v>0</v>
      </c>
      <c r="G16" s="46">
        <v>0</v>
      </c>
      <c r="H16">
        <f t="shared" si="9"/>
        <v>0</v>
      </c>
      <c r="I16">
        <f t="shared" si="1"/>
        <v>0</v>
      </c>
      <c r="J16">
        <f t="shared" si="1"/>
        <v>0</v>
      </c>
      <c r="K16">
        <f t="shared" si="1"/>
        <v>0</v>
      </c>
      <c r="L16" s="46">
        <v>0</v>
      </c>
      <c r="M16" s="23">
        <f t="shared" si="10"/>
        <v>0</v>
      </c>
      <c r="N16" s="23">
        <f t="shared" si="2"/>
        <v>0</v>
      </c>
      <c r="O16" s="23">
        <f t="shared" si="2"/>
        <v>0</v>
      </c>
      <c r="P16" s="23">
        <f t="shared" si="2"/>
        <v>0</v>
      </c>
      <c r="Q16" s="46">
        <v>0</v>
      </c>
      <c r="R16" s="23">
        <f t="shared" si="11"/>
        <v>0</v>
      </c>
      <c r="S16" s="23">
        <f t="shared" si="3"/>
        <v>0</v>
      </c>
      <c r="T16" s="23">
        <f t="shared" si="3"/>
        <v>0</v>
      </c>
      <c r="U16" s="23">
        <f t="shared" si="3"/>
        <v>0</v>
      </c>
      <c r="V16" s="46">
        <v>0</v>
      </c>
      <c r="W16" s="23">
        <f t="shared" si="12"/>
        <v>0</v>
      </c>
      <c r="X16" s="23">
        <f t="shared" si="4"/>
        <v>0</v>
      </c>
      <c r="Y16" s="23">
        <f t="shared" si="4"/>
        <v>0</v>
      </c>
      <c r="Z16" s="23">
        <f t="shared" si="4"/>
        <v>0</v>
      </c>
      <c r="AA16" s="46">
        <v>0</v>
      </c>
      <c r="AB16" s="23">
        <f t="shared" si="13"/>
        <v>0</v>
      </c>
      <c r="AC16" s="23">
        <f t="shared" si="5"/>
        <v>0</v>
      </c>
      <c r="AD16" s="23">
        <f t="shared" si="5"/>
        <v>0</v>
      </c>
      <c r="AE16" s="23">
        <f t="shared" si="5"/>
        <v>0</v>
      </c>
      <c r="AF16" s="46">
        <v>0</v>
      </c>
      <c r="AG16" s="23">
        <f t="shared" si="14"/>
        <v>0</v>
      </c>
      <c r="AH16" s="23">
        <f t="shared" si="6"/>
        <v>0</v>
      </c>
      <c r="AI16" s="23">
        <f t="shared" si="6"/>
        <v>0</v>
      </c>
      <c r="AJ16" s="23">
        <f t="shared" si="6"/>
        <v>0</v>
      </c>
      <c r="AK16" s="46">
        <v>0</v>
      </c>
      <c r="AL16" s="23">
        <f t="shared" si="15"/>
        <v>0</v>
      </c>
      <c r="AM16" s="23">
        <f t="shared" si="7"/>
        <v>0</v>
      </c>
      <c r="AN16" s="23">
        <f t="shared" si="7"/>
        <v>0</v>
      </c>
      <c r="AO16" s="23">
        <f t="shared" si="7"/>
        <v>0</v>
      </c>
      <c r="AP16" s="46">
        <v>0</v>
      </c>
    </row>
    <row r="17" spans="1:42" x14ac:dyDescent="0.3">
      <c r="A17" s="2" t="s">
        <v>16</v>
      </c>
      <c r="B17" s="46">
        <v>0</v>
      </c>
      <c r="C17">
        <f t="shared" si="8"/>
        <v>0</v>
      </c>
      <c r="D17">
        <f t="shared" si="0"/>
        <v>0</v>
      </c>
      <c r="E17">
        <f t="shared" si="0"/>
        <v>0</v>
      </c>
      <c r="F17">
        <f t="shared" si="0"/>
        <v>0</v>
      </c>
      <c r="G17" s="46">
        <v>0</v>
      </c>
      <c r="H17">
        <f t="shared" si="9"/>
        <v>0</v>
      </c>
      <c r="I17">
        <f t="shared" si="1"/>
        <v>0</v>
      </c>
      <c r="J17">
        <f t="shared" si="1"/>
        <v>0</v>
      </c>
      <c r="K17">
        <f t="shared" si="1"/>
        <v>0</v>
      </c>
      <c r="L17" s="46">
        <v>0</v>
      </c>
      <c r="M17" s="23">
        <f t="shared" si="10"/>
        <v>0</v>
      </c>
      <c r="N17" s="23">
        <f t="shared" si="2"/>
        <v>0</v>
      </c>
      <c r="O17" s="23">
        <f t="shared" si="2"/>
        <v>0</v>
      </c>
      <c r="P17" s="23">
        <f t="shared" si="2"/>
        <v>0</v>
      </c>
      <c r="Q17" s="46">
        <v>0</v>
      </c>
      <c r="R17" s="23">
        <f t="shared" si="11"/>
        <v>0</v>
      </c>
      <c r="S17" s="23">
        <f t="shared" si="3"/>
        <v>0</v>
      </c>
      <c r="T17" s="23">
        <f t="shared" si="3"/>
        <v>0</v>
      </c>
      <c r="U17" s="23">
        <f t="shared" si="3"/>
        <v>0</v>
      </c>
      <c r="V17" s="46">
        <v>0</v>
      </c>
      <c r="W17" s="23">
        <f t="shared" si="12"/>
        <v>0</v>
      </c>
      <c r="X17" s="23">
        <f t="shared" si="4"/>
        <v>0</v>
      </c>
      <c r="Y17" s="23">
        <f t="shared" si="4"/>
        <v>0</v>
      </c>
      <c r="Z17" s="23">
        <f t="shared" si="4"/>
        <v>0</v>
      </c>
      <c r="AA17" s="46">
        <v>0</v>
      </c>
      <c r="AB17" s="23">
        <f t="shared" si="13"/>
        <v>0</v>
      </c>
      <c r="AC17" s="23">
        <f t="shared" si="5"/>
        <v>0</v>
      </c>
      <c r="AD17" s="23">
        <f t="shared" si="5"/>
        <v>0</v>
      </c>
      <c r="AE17" s="23">
        <f t="shared" si="5"/>
        <v>0</v>
      </c>
      <c r="AF17" s="46">
        <v>0</v>
      </c>
      <c r="AG17" s="23">
        <f t="shared" si="14"/>
        <v>0</v>
      </c>
      <c r="AH17" s="23">
        <f t="shared" si="6"/>
        <v>0</v>
      </c>
      <c r="AI17" s="23">
        <f t="shared" si="6"/>
        <v>0</v>
      </c>
      <c r="AJ17" s="23">
        <f t="shared" si="6"/>
        <v>0</v>
      </c>
      <c r="AK17" s="46">
        <v>0</v>
      </c>
      <c r="AL17" s="23">
        <f t="shared" si="15"/>
        <v>0</v>
      </c>
      <c r="AM17" s="23">
        <f t="shared" si="7"/>
        <v>0</v>
      </c>
      <c r="AN17" s="23">
        <f t="shared" si="7"/>
        <v>0</v>
      </c>
      <c r="AO17" s="23">
        <f t="shared" si="7"/>
        <v>0</v>
      </c>
      <c r="AP17" s="46">
        <v>0</v>
      </c>
    </row>
    <row r="18" spans="1:42" x14ac:dyDescent="0.3">
      <c r="A18" s="1"/>
      <c r="M18" s="23"/>
      <c r="N18" s="23"/>
      <c r="O18" s="23"/>
      <c r="P18" s="23"/>
      <c r="R18" s="23"/>
      <c r="S18" s="23"/>
      <c r="T18" s="23"/>
      <c r="U18" s="23"/>
      <c r="W18" s="23"/>
      <c r="X18" s="23"/>
      <c r="Y18" s="23"/>
      <c r="Z18" s="23"/>
      <c r="AB18" s="23"/>
      <c r="AC18" s="23"/>
      <c r="AD18" s="23"/>
      <c r="AE18" s="23"/>
      <c r="AG18" s="23"/>
      <c r="AH18" s="23"/>
      <c r="AI18" s="23"/>
      <c r="AJ18" s="23"/>
      <c r="AL18" s="23"/>
      <c r="AM18" s="23"/>
      <c r="AN18" s="23"/>
      <c r="AO18" s="23"/>
    </row>
    <row r="19" spans="1:42" x14ac:dyDescent="0.3">
      <c r="M19" s="23"/>
      <c r="N19" s="23"/>
      <c r="O19" s="23"/>
      <c r="P19" s="23"/>
      <c r="R19" s="23"/>
      <c r="S19" s="23"/>
      <c r="T19" s="23"/>
      <c r="U19" s="23"/>
      <c r="W19" s="23"/>
      <c r="X19" s="23"/>
      <c r="Y19" s="23"/>
      <c r="Z19" s="23"/>
      <c r="AB19" s="23"/>
      <c r="AC19" s="23"/>
      <c r="AD19" s="23"/>
      <c r="AE19" s="23"/>
      <c r="AG19" s="23"/>
      <c r="AH19" s="23"/>
      <c r="AI19" s="23"/>
      <c r="AJ19" s="23"/>
      <c r="AL19" s="23"/>
      <c r="AM19" s="23"/>
      <c r="AN19" s="23"/>
      <c r="AO19" s="23"/>
    </row>
    <row r="20" spans="1:42" x14ac:dyDescent="0.3">
      <c r="A20" s="1" t="s">
        <v>1</v>
      </c>
      <c r="M20" s="23"/>
      <c r="N20" s="23"/>
      <c r="O20" s="23"/>
      <c r="P20" s="23"/>
      <c r="R20" s="23"/>
      <c r="S20" s="23"/>
      <c r="T20" s="23"/>
      <c r="U20" s="23"/>
      <c r="W20" s="23"/>
      <c r="X20" s="23"/>
      <c r="Y20" s="23"/>
      <c r="Z20" s="23"/>
      <c r="AB20" s="23"/>
      <c r="AC20" s="23"/>
      <c r="AD20" s="23"/>
      <c r="AE20" s="23"/>
      <c r="AG20" s="23"/>
      <c r="AH20" s="23"/>
      <c r="AI20" s="23"/>
      <c r="AJ20" s="23"/>
      <c r="AL20" s="23"/>
      <c r="AM20" s="23"/>
      <c r="AN20" s="23"/>
      <c r="AO20" s="23"/>
    </row>
    <row r="21" spans="1:42" x14ac:dyDescent="0.3">
      <c r="A21" s="2" t="s">
        <v>7</v>
      </c>
      <c r="B21" s="46">
        <f>'O&amp;G systems'!C70</f>
        <v>0</v>
      </c>
      <c r="C21">
        <f>$B21+((C$1-$B$1)*($G21-$B21)/($G$1-$B$1))</f>
        <v>2.6397241500000002</v>
      </c>
      <c r="D21">
        <f t="shared" ref="D21:F30" si="27">$B21+((D$1-$B$1)*($G21-$B21)/($G$1-$B$1))</f>
        <v>5.2794483000000003</v>
      </c>
      <c r="E21">
        <f t="shared" si="27"/>
        <v>7.9191724499999996</v>
      </c>
      <c r="F21">
        <f t="shared" si="27"/>
        <v>10.558896600000001</v>
      </c>
      <c r="G21" s="46">
        <f>'O&amp;G systems'!D70</f>
        <v>13.19862075</v>
      </c>
      <c r="H21">
        <f t="shared" ref="H21:K54" si="28">$G21+((H$1-$G$1)*($L21-$G21)/($L$1-$G$1))</f>
        <v>15.838344899999997</v>
      </c>
      <c r="I21">
        <f t="shared" si="28"/>
        <v>18.478069049999995</v>
      </c>
      <c r="J21">
        <f t="shared" si="28"/>
        <v>21.117793199999994</v>
      </c>
      <c r="K21">
        <f t="shared" si="28"/>
        <v>23.757517349999993</v>
      </c>
      <c r="L21" s="46">
        <f>'O&amp;G systems'!E70</f>
        <v>26.397241499999989</v>
      </c>
      <c r="M21" s="23">
        <f t="shared" ref="M21:P54" si="29">$L21+((M$1-$L$1)*($Q21-$L21)/($Q$1-$L$1))</f>
        <v>42.067916624999988</v>
      </c>
      <c r="N21" s="23">
        <f t="shared" si="29"/>
        <v>57.738591749999983</v>
      </c>
      <c r="O21" s="23">
        <f t="shared" si="29"/>
        <v>73.409266874999986</v>
      </c>
      <c r="P21" s="23">
        <f t="shared" si="29"/>
        <v>89.079941999999988</v>
      </c>
      <c r="Q21" s="46">
        <f>'O&amp;G systems'!F70</f>
        <v>104.75061712499999</v>
      </c>
      <c r="R21" s="23">
        <f t="shared" si="11"/>
        <v>120.42129224999999</v>
      </c>
      <c r="S21" s="23">
        <f t="shared" si="11"/>
        <v>136.091967375</v>
      </c>
      <c r="T21" s="23">
        <f t="shared" si="11"/>
        <v>151.7626425</v>
      </c>
      <c r="U21" s="23">
        <f t="shared" si="11"/>
        <v>167.433317625</v>
      </c>
      <c r="V21" s="46">
        <f>'O&amp;G systems'!G70</f>
        <v>183.10399275</v>
      </c>
      <c r="W21" s="23">
        <f t="shared" si="12"/>
        <v>186.79530733499999</v>
      </c>
      <c r="X21" s="23">
        <f t="shared" si="12"/>
        <v>190.48662192</v>
      </c>
      <c r="Y21" s="23">
        <f t="shared" si="12"/>
        <v>194.17793650499999</v>
      </c>
      <c r="Z21" s="23">
        <f t="shared" si="12"/>
        <v>197.86925109000001</v>
      </c>
      <c r="AA21" s="46">
        <f>'O&amp;G systems'!H70</f>
        <v>201.56056567499999</v>
      </c>
      <c r="AB21" s="23">
        <f t="shared" si="13"/>
        <v>205.25188025999998</v>
      </c>
      <c r="AC21" s="23">
        <f t="shared" si="13"/>
        <v>208.94319484499999</v>
      </c>
      <c r="AD21" s="23">
        <f t="shared" si="13"/>
        <v>212.63450942999998</v>
      </c>
      <c r="AE21" s="23">
        <f t="shared" si="13"/>
        <v>216.32582401499999</v>
      </c>
      <c r="AF21" s="46">
        <f>'O&amp;G systems'!I70</f>
        <v>220.01713859999998</v>
      </c>
      <c r="AG21" s="23">
        <f t="shared" si="14"/>
        <v>219.95952898499999</v>
      </c>
      <c r="AH21" s="23">
        <f t="shared" si="14"/>
        <v>219.90191936999997</v>
      </c>
      <c r="AI21" s="23">
        <f t="shared" si="14"/>
        <v>219.84430975499998</v>
      </c>
      <c r="AJ21" s="23">
        <f t="shared" si="14"/>
        <v>219.78670013999997</v>
      </c>
      <c r="AK21" s="46">
        <f>'O&amp;G systems'!J70</f>
        <v>219.72909052499998</v>
      </c>
      <c r="AL21" s="23">
        <f t="shared" si="15"/>
        <v>219.67148090999996</v>
      </c>
      <c r="AM21" s="23">
        <f t="shared" si="15"/>
        <v>219.61387129499997</v>
      </c>
      <c r="AN21" s="23">
        <f t="shared" si="15"/>
        <v>219.55626167999995</v>
      </c>
      <c r="AO21" s="23">
        <f t="shared" si="15"/>
        <v>219.49865206499996</v>
      </c>
      <c r="AP21" s="46">
        <f>'O&amp;G systems'!K70</f>
        <v>219.44104244999994</v>
      </c>
    </row>
    <row r="22" spans="1:42" x14ac:dyDescent="0.3">
      <c r="A22" s="2" t="s">
        <v>8</v>
      </c>
      <c r="B22" s="46">
        <v>0</v>
      </c>
      <c r="C22">
        <f t="shared" ref="C22:C30" si="30">$B22+((C$1-$B$1)*($G22-$B22)/($G$1-$B$1))</f>
        <v>0</v>
      </c>
      <c r="D22">
        <f t="shared" si="27"/>
        <v>0</v>
      </c>
      <c r="E22">
        <f t="shared" si="27"/>
        <v>0</v>
      </c>
      <c r="F22">
        <f t="shared" si="27"/>
        <v>0</v>
      </c>
      <c r="G22" s="46">
        <v>0</v>
      </c>
      <c r="H22">
        <f t="shared" si="28"/>
        <v>0</v>
      </c>
      <c r="I22">
        <f t="shared" si="28"/>
        <v>0</v>
      </c>
      <c r="J22">
        <f t="shared" si="28"/>
        <v>0</v>
      </c>
      <c r="K22">
        <f t="shared" si="28"/>
        <v>0</v>
      </c>
      <c r="L22" s="46">
        <v>0</v>
      </c>
      <c r="M22" s="23">
        <f t="shared" si="29"/>
        <v>0</v>
      </c>
      <c r="N22" s="23">
        <f t="shared" si="29"/>
        <v>0</v>
      </c>
      <c r="O22" s="23">
        <f t="shared" si="29"/>
        <v>0</v>
      </c>
      <c r="P22" s="23">
        <f t="shared" si="29"/>
        <v>0</v>
      </c>
      <c r="Q22" s="46">
        <v>0</v>
      </c>
      <c r="R22" s="23">
        <f t="shared" si="11"/>
        <v>0</v>
      </c>
      <c r="S22" s="23">
        <f t="shared" si="11"/>
        <v>0</v>
      </c>
      <c r="T22" s="23">
        <f t="shared" si="11"/>
        <v>0</v>
      </c>
      <c r="U22" s="23">
        <f t="shared" si="11"/>
        <v>0</v>
      </c>
      <c r="V22" s="46">
        <v>0</v>
      </c>
      <c r="W22" s="23">
        <f t="shared" si="12"/>
        <v>0</v>
      </c>
      <c r="X22" s="23">
        <f t="shared" si="12"/>
        <v>0</v>
      </c>
      <c r="Y22" s="23">
        <f t="shared" si="12"/>
        <v>0</v>
      </c>
      <c r="Z22" s="23">
        <f t="shared" si="12"/>
        <v>0</v>
      </c>
      <c r="AA22" s="46">
        <v>0</v>
      </c>
      <c r="AB22" s="23">
        <f t="shared" si="13"/>
        <v>0</v>
      </c>
      <c r="AC22" s="23">
        <f t="shared" si="13"/>
        <v>0</v>
      </c>
      <c r="AD22" s="23">
        <f t="shared" si="13"/>
        <v>0</v>
      </c>
      <c r="AE22" s="23">
        <f t="shared" si="13"/>
        <v>0</v>
      </c>
      <c r="AF22" s="46">
        <v>0</v>
      </c>
      <c r="AG22" s="23">
        <f t="shared" si="14"/>
        <v>0</v>
      </c>
      <c r="AH22" s="23">
        <f t="shared" si="14"/>
        <v>0</v>
      </c>
      <c r="AI22" s="23">
        <f t="shared" si="14"/>
        <v>0</v>
      </c>
      <c r="AJ22" s="23">
        <f t="shared" si="14"/>
        <v>0</v>
      </c>
      <c r="AK22" s="46">
        <v>0</v>
      </c>
      <c r="AL22" s="23">
        <f t="shared" si="15"/>
        <v>0</v>
      </c>
      <c r="AM22" s="23">
        <f t="shared" si="15"/>
        <v>0</v>
      </c>
      <c r="AN22" s="23">
        <f t="shared" si="15"/>
        <v>0</v>
      </c>
      <c r="AO22" s="23">
        <f t="shared" si="15"/>
        <v>0</v>
      </c>
      <c r="AP22" s="46">
        <v>0</v>
      </c>
    </row>
    <row r="23" spans="1:42" x14ac:dyDescent="0.3">
      <c r="A23" s="2" t="s">
        <v>9</v>
      </c>
      <c r="B23" s="46">
        <f>'O&amp;G systems'!C67</f>
        <v>9950.0231536580031</v>
      </c>
      <c r="C23">
        <f t="shared" si="30"/>
        <v>11064.136539153827</v>
      </c>
      <c r="D23">
        <f t="shared" si="27"/>
        <v>12178.249924649652</v>
      </c>
      <c r="E23">
        <f t="shared" si="27"/>
        <v>13292.363310145476</v>
      </c>
      <c r="F23">
        <f t="shared" si="27"/>
        <v>14406.4766956413</v>
      </c>
      <c r="G23" s="46">
        <f>'O&amp;G systems'!D67</f>
        <v>15520.590081137125</v>
      </c>
      <c r="H23">
        <f t="shared" si="28"/>
        <v>17094.613341277662</v>
      </c>
      <c r="I23">
        <f t="shared" si="28"/>
        <v>18668.636601418199</v>
      </c>
      <c r="J23">
        <f t="shared" si="28"/>
        <v>20242.659861558735</v>
      </c>
      <c r="K23">
        <f t="shared" si="28"/>
        <v>21816.683121699272</v>
      </c>
      <c r="L23" s="46">
        <f>'O&amp;G systems'!E67</f>
        <v>23390.706381839809</v>
      </c>
      <c r="M23" s="23">
        <f t="shared" si="29"/>
        <v>24318.445018522703</v>
      </c>
      <c r="N23" s="23">
        <f t="shared" si="29"/>
        <v>25246.183655205597</v>
      </c>
      <c r="O23" s="23">
        <f t="shared" si="29"/>
        <v>26173.922291888495</v>
      </c>
      <c r="P23" s="23">
        <f t="shared" si="29"/>
        <v>27101.660928571389</v>
      </c>
      <c r="Q23" s="46">
        <f>'O&amp;G systems'!F67</f>
        <v>28029.399565254284</v>
      </c>
      <c r="R23" s="23">
        <f t="shared" si="11"/>
        <v>28809.730237504857</v>
      </c>
      <c r="S23" s="23">
        <f t="shared" si="11"/>
        <v>29590.060909755426</v>
      </c>
      <c r="T23" s="23">
        <f t="shared" si="11"/>
        <v>30370.391582005999</v>
      </c>
      <c r="U23" s="23">
        <f t="shared" si="11"/>
        <v>31150.722254256569</v>
      </c>
      <c r="V23" s="46">
        <f>'O&amp;G systems'!G67</f>
        <v>31931.052926507142</v>
      </c>
      <c r="W23" s="23">
        <f t="shared" si="12"/>
        <v>32395.393573022451</v>
      </c>
      <c r="X23" s="23">
        <f t="shared" si="12"/>
        <v>32859.734219537757</v>
      </c>
      <c r="Y23" s="23">
        <f t="shared" si="12"/>
        <v>33324.074866053066</v>
      </c>
      <c r="Z23" s="23">
        <f t="shared" si="12"/>
        <v>33788.415512568376</v>
      </c>
      <c r="AA23" s="46">
        <f>'O&amp;G systems'!H67</f>
        <v>34252.756159083685</v>
      </c>
      <c r="AB23" s="23">
        <f t="shared" si="13"/>
        <v>34488.219231636656</v>
      </c>
      <c r="AC23" s="23">
        <f t="shared" si="13"/>
        <v>34723.682304189628</v>
      </c>
      <c r="AD23" s="23">
        <f t="shared" si="13"/>
        <v>34959.145376742599</v>
      </c>
      <c r="AE23" s="23">
        <f t="shared" si="13"/>
        <v>35194.608449295571</v>
      </c>
      <c r="AF23" s="46">
        <f>'O&amp;G systems'!I67</f>
        <v>35430.071521848542</v>
      </c>
      <c r="AG23" s="23">
        <f t="shared" si="14"/>
        <v>35168.080293808176</v>
      </c>
      <c r="AH23" s="23">
        <f t="shared" si="14"/>
        <v>34906.08906576781</v>
      </c>
      <c r="AI23" s="23">
        <f t="shared" si="14"/>
        <v>34644.097837727444</v>
      </c>
      <c r="AJ23" s="23">
        <f t="shared" si="14"/>
        <v>34382.106609687078</v>
      </c>
      <c r="AK23" s="46">
        <f>'O&amp;G systems'!J67</f>
        <v>34120.115381646712</v>
      </c>
      <c r="AL23" s="23">
        <f t="shared" si="15"/>
        <v>33578.155140081428</v>
      </c>
      <c r="AM23" s="23">
        <f t="shared" si="15"/>
        <v>33036.194898516143</v>
      </c>
      <c r="AN23" s="23">
        <f t="shared" si="15"/>
        <v>32494.234656950855</v>
      </c>
      <c r="AO23" s="23">
        <f t="shared" si="15"/>
        <v>31952.274415385567</v>
      </c>
      <c r="AP23" s="46">
        <f>'O&amp;G systems'!K67</f>
        <v>31410.314173820283</v>
      </c>
    </row>
    <row r="24" spans="1:42" x14ac:dyDescent="0.3">
      <c r="A24" s="2" t="s">
        <v>10</v>
      </c>
      <c r="B24" s="46">
        <v>0</v>
      </c>
      <c r="C24">
        <f t="shared" si="30"/>
        <v>0</v>
      </c>
      <c r="D24">
        <f t="shared" si="27"/>
        <v>0</v>
      </c>
      <c r="E24">
        <f t="shared" si="27"/>
        <v>0</v>
      </c>
      <c r="F24">
        <f t="shared" si="27"/>
        <v>0</v>
      </c>
      <c r="G24" s="46">
        <v>0</v>
      </c>
      <c r="H24">
        <f t="shared" si="28"/>
        <v>0</v>
      </c>
      <c r="I24">
        <f t="shared" si="28"/>
        <v>0</v>
      </c>
      <c r="J24">
        <f t="shared" si="28"/>
        <v>0</v>
      </c>
      <c r="K24">
        <f t="shared" si="28"/>
        <v>0</v>
      </c>
      <c r="L24" s="46">
        <v>0</v>
      </c>
      <c r="M24" s="23">
        <f t="shared" si="29"/>
        <v>0</v>
      </c>
      <c r="N24" s="23">
        <f t="shared" si="29"/>
        <v>0</v>
      </c>
      <c r="O24" s="23">
        <f t="shared" si="29"/>
        <v>0</v>
      </c>
      <c r="P24" s="23">
        <f t="shared" si="29"/>
        <v>0</v>
      </c>
      <c r="Q24" s="46">
        <v>0</v>
      </c>
      <c r="R24" s="23">
        <f t="shared" si="11"/>
        <v>0</v>
      </c>
      <c r="S24" s="23">
        <f t="shared" si="11"/>
        <v>0</v>
      </c>
      <c r="T24" s="23">
        <f t="shared" si="11"/>
        <v>0</v>
      </c>
      <c r="U24" s="23">
        <f t="shared" si="11"/>
        <v>0</v>
      </c>
      <c r="V24" s="46">
        <v>0</v>
      </c>
      <c r="W24" s="23">
        <f t="shared" si="12"/>
        <v>0</v>
      </c>
      <c r="X24" s="23">
        <f t="shared" si="12"/>
        <v>0</v>
      </c>
      <c r="Y24" s="23">
        <f t="shared" si="12"/>
        <v>0</v>
      </c>
      <c r="Z24" s="23">
        <f t="shared" si="12"/>
        <v>0</v>
      </c>
      <c r="AA24" s="46">
        <v>0</v>
      </c>
      <c r="AB24" s="23">
        <f t="shared" si="13"/>
        <v>0</v>
      </c>
      <c r="AC24" s="23">
        <f t="shared" si="13"/>
        <v>0</v>
      </c>
      <c r="AD24" s="23">
        <f t="shared" si="13"/>
        <v>0</v>
      </c>
      <c r="AE24" s="23">
        <f t="shared" si="13"/>
        <v>0</v>
      </c>
      <c r="AF24" s="46">
        <v>0</v>
      </c>
      <c r="AG24" s="23">
        <f t="shared" si="14"/>
        <v>0</v>
      </c>
      <c r="AH24" s="23">
        <f t="shared" si="14"/>
        <v>0</v>
      </c>
      <c r="AI24" s="23">
        <f t="shared" si="14"/>
        <v>0</v>
      </c>
      <c r="AJ24" s="23">
        <f t="shared" si="14"/>
        <v>0</v>
      </c>
      <c r="AK24" s="46">
        <v>0</v>
      </c>
      <c r="AL24" s="23">
        <f t="shared" si="15"/>
        <v>0</v>
      </c>
      <c r="AM24" s="23">
        <f t="shared" si="15"/>
        <v>0</v>
      </c>
      <c r="AN24" s="23">
        <f t="shared" si="15"/>
        <v>0</v>
      </c>
      <c r="AO24" s="23">
        <f t="shared" si="15"/>
        <v>0</v>
      </c>
      <c r="AP24" s="46">
        <v>0</v>
      </c>
    </row>
    <row r="25" spans="1:42" x14ac:dyDescent="0.3">
      <c r="A25" s="2" t="s">
        <v>11</v>
      </c>
      <c r="B25" s="46">
        <v>0</v>
      </c>
      <c r="C25">
        <f t="shared" si="30"/>
        <v>0</v>
      </c>
      <c r="D25">
        <f t="shared" si="27"/>
        <v>0</v>
      </c>
      <c r="E25">
        <f t="shared" si="27"/>
        <v>0</v>
      </c>
      <c r="F25">
        <f t="shared" si="27"/>
        <v>0</v>
      </c>
      <c r="G25" s="46">
        <v>0</v>
      </c>
      <c r="H25">
        <f t="shared" si="28"/>
        <v>0</v>
      </c>
      <c r="I25">
        <f t="shared" si="28"/>
        <v>0</v>
      </c>
      <c r="J25">
        <f t="shared" si="28"/>
        <v>0</v>
      </c>
      <c r="K25">
        <f t="shared" si="28"/>
        <v>0</v>
      </c>
      <c r="L25" s="46">
        <v>0</v>
      </c>
      <c r="M25" s="23">
        <f t="shared" si="29"/>
        <v>0</v>
      </c>
      <c r="N25" s="23">
        <f t="shared" si="29"/>
        <v>0</v>
      </c>
      <c r="O25" s="23">
        <f t="shared" si="29"/>
        <v>0</v>
      </c>
      <c r="P25" s="23">
        <f t="shared" si="29"/>
        <v>0</v>
      </c>
      <c r="Q25" s="46">
        <v>0</v>
      </c>
      <c r="R25" s="23">
        <f t="shared" si="11"/>
        <v>0</v>
      </c>
      <c r="S25" s="23">
        <f t="shared" si="11"/>
        <v>0</v>
      </c>
      <c r="T25" s="23">
        <f t="shared" si="11"/>
        <v>0</v>
      </c>
      <c r="U25" s="23">
        <f t="shared" si="11"/>
        <v>0</v>
      </c>
      <c r="V25" s="46">
        <v>0</v>
      </c>
      <c r="W25" s="23">
        <f t="shared" si="12"/>
        <v>0</v>
      </c>
      <c r="X25" s="23">
        <f t="shared" si="12"/>
        <v>0</v>
      </c>
      <c r="Y25" s="23">
        <f t="shared" si="12"/>
        <v>0</v>
      </c>
      <c r="Z25" s="23">
        <f t="shared" si="12"/>
        <v>0</v>
      </c>
      <c r="AA25" s="46">
        <v>0</v>
      </c>
      <c r="AB25" s="23">
        <f t="shared" si="13"/>
        <v>0</v>
      </c>
      <c r="AC25" s="23">
        <f t="shared" si="13"/>
        <v>0</v>
      </c>
      <c r="AD25" s="23">
        <f t="shared" si="13"/>
        <v>0</v>
      </c>
      <c r="AE25" s="23">
        <f t="shared" si="13"/>
        <v>0</v>
      </c>
      <c r="AF25" s="46">
        <v>0</v>
      </c>
      <c r="AG25" s="23">
        <f t="shared" si="14"/>
        <v>0</v>
      </c>
      <c r="AH25" s="23">
        <f t="shared" si="14"/>
        <v>0</v>
      </c>
      <c r="AI25" s="23">
        <f t="shared" si="14"/>
        <v>0</v>
      </c>
      <c r="AJ25" s="23">
        <f t="shared" si="14"/>
        <v>0</v>
      </c>
      <c r="AK25" s="46">
        <v>0</v>
      </c>
      <c r="AL25" s="23">
        <f t="shared" si="15"/>
        <v>0</v>
      </c>
      <c r="AM25" s="23">
        <f t="shared" si="15"/>
        <v>0</v>
      </c>
      <c r="AN25" s="23">
        <f t="shared" si="15"/>
        <v>0</v>
      </c>
      <c r="AO25" s="23">
        <f t="shared" si="15"/>
        <v>0</v>
      </c>
      <c r="AP25" s="46">
        <v>0</v>
      </c>
    </row>
    <row r="26" spans="1:42" x14ac:dyDescent="0.3">
      <c r="A26" s="2" t="s">
        <v>12</v>
      </c>
      <c r="B26" s="46">
        <v>0</v>
      </c>
      <c r="C26">
        <f t="shared" si="30"/>
        <v>0</v>
      </c>
      <c r="D26">
        <f t="shared" si="27"/>
        <v>0</v>
      </c>
      <c r="E26">
        <f t="shared" si="27"/>
        <v>0</v>
      </c>
      <c r="F26">
        <f t="shared" si="27"/>
        <v>0</v>
      </c>
      <c r="G26" s="46">
        <v>0</v>
      </c>
      <c r="H26">
        <f t="shared" si="28"/>
        <v>0</v>
      </c>
      <c r="I26">
        <f t="shared" si="28"/>
        <v>0</v>
      </c>
      <c r="J26">
        <f t="shared" si="28"/>
        <v>0</v>
      </c>
      <c r="K26">
        <f t="shared" si="28"/>
        <v>0</v>
      </c>
      <c r="L26" s="46">
        <v>0</v>
      </c>
      <c r="M26" s="23">
        <f t="shared" si="29"/>
        <v>0</v>
      </c>
      <c r="N26" s="23">
        <f t="shared" si="29"/>
        <v>0</v>
      </c>
      <c r="O26" s="23">
        <f t="shared" si="29"/>
        <v>0</v>
      </c>
      <c r="P26" s="23">
        <f t="shared" si="29"/>
        <v>0</v>
      </c>
      <c r="Q26" s="46">
        <v>0</v>
      </c>
      <c r="R26" s="23">
        <f t="shared" si="11"/>
        <v>0</v>
      </c>
      <c r="S26" s="23">
        <f t="shared" si="11"/>
        <v>0</v>
      </c>
      <c r="T26" s="23">
        <f t="shared" si="11"/>
        <v>0</v>
      </c>
      <c r="U26" s="23">
        <f t="shared" si="11"/>
        <v>0</v>
      </c>
      <c r="V26" s="46">
        <v>0</v>
      </c>
      <c r="W26" s="23">
        <f t="shared" si="12"/>
        <v>0</v>
      </c>
      <c r="X26" s="23">
        <f t="shared" si="12"/>
        <v>0</v>
      </c>
      <c r="Y26" s="23">
        <f t="shared" si="12"/>
        <v>0</v>
      </c>
      <c r="Z26" s="23">
        <f t="shared" si="12"/>
        <v>0</v>
      </c>
      <c r="AA26" s="46">
        <v>0</v>
      </c>
      <c r="AB26" s="23">
        <f t="shared" si="13"/>
        <v>0</v>
      </c>
      <c r="AC26" s="23">
        <f t="shared" si="13"/>
        <v>0</v>
      </c>
      <c r="AD26" s="23">
        <f t="shared" si="13"/>
        <v>0</v>
      </c>
      <c r="AE26" s="23">
        <f t="shared" si="13"/>
        <v>0</v>
      </c>
      <c r="AF26" s="46">
        <v>0</v>
      </c>
      <c r="AG26" s="23">
        <f t="shared" si="14"/>
        <v>0</v>
      </c>
      <c r="AH26" s="23">
        <f t="shared" si="14"/>
        <v>0</v>
      </c>
      <c r="AI26" s="23">
        <f t="shared" si="14"/>
        <v>0</v>
      </c>
      <c r="AJ26" s="23">
        <f t="shared" si="14"/>
        <v>0</v>
      </c>
      <c r="AK26" s="46">
        <v>0</v>
      </c>
      <c r="AL26" s="23">
        <f t="shared" si="15"/>
        <v>0</v>
      </c>
      <c r="AM26" s="23">
        <f t="shared" si="15"/>
        <v>0</v>
      </c>
      <c r="AN26" s="23">
        <f t="shared" si="15"/>
        <v>0</v>
      </c>
      <c r="AO26" s="23">
        <f t="shared" si="15"/>
        <v>0</v>
      </c>
      <c r="AP26" s="46">
        <v>0</v>
      </c>
    </row>
    <row r="27" spans="1:42" x14ac:dyDescent="0.3">
      <c r="A27" s="2" t="s">
        <v>13</v>
      </c>
      <c r="B27" s="46">
        <v>0</v>
      </c>
      <c r="C27">
        <f t="shared" si="30"/>
        <v>0</v>
      </c>
      <c r="D27">
        <f t="shared" si="27"/>
        <v>0</v>
      </c>
      <c r="E27">
        <f t="shared" si="27"/>
        <v>0</v>
      </c>
      <c r="F27">
        <f t="shared" si="27"/>
        <v>0</v>
      </c>
      <c r="G27" s="46">
        <v>0</v>
      </c>
      <c r="H27">
        <f t="shared" si="28"/>
        <v>0</v>
      </c>
      <c r="I27">
        <f t="shared" si="28"/>
        <v>0</v>
      </c>
      <c r="J27">
        <f t="shared" si="28"/>
        <v>0</v>
      </c>
      <c r="K27">
        <f t="shared" si="28"/>
        <v>0</v>
      </c>
      <c r="L27" s="46">
        <v>0</v>
      </c>
      <c r="M27" s="23">
        <f t="shared" si="29"/>
        <v>0</v>
      </c>
      <c r="N27" s="23">
        <f t="shared" si="29"/>
        <v>0</v>
      </c>
      <c r="O27" s="23">
        <f t="shared" si="29"/>
        <v>0</v>
      </c>
      <c r="P27" s="23">
        <f t="shared" si="29"/>
        <v>0</v>
      </c>
      <c r="Q27" s="46">
        <v>0</v>
      </c>
      <c r="R27" s="23">
        <f t="shared" si="11"/>
        <v>0</v>
      </c>
      <c r="S27" s="23">
        <f t="shared" si="11"/>
        <v>0</v>
      </c>
      <c r="T27" s="23">
        <f t="shared" si="11"/>
        <v>0</v>
      </c>
      <c r="U27" s="23">
        <f t="shared" si="11"/>
        <v>0</v>
      </c>
      <c r="V27" s="46">
        <v>0</v>
      </c>
      <c r="W27" s="23">
        <f t="shared" si="12"/>
        <v>0</v>
      </c>
      <c r="X27" s="23">
        <f t="shared" si="12"/>
        <v>0</v>
      </c>
      <c r="Y27" s="23">
        <f t="shared" si="12"/>
        <v>0</v>
      </c>
      <c r="Z27" s="23">
        <f t="shared" si="12"/>
        <v>0</v>
      </c>
      <c r="AA27" s="46">
        <v>0</v>
      </c>
      <c r="AB27" s="23">
        <f t="shared" si="13"/>
        <v>0</v>
      </c>
      <c r="AC27" s="23">
        <f t="shared" si="13"/>
        <v>0</v>
      </c>
      <c r="AD27" s="23">
        <f t="shared" si="13"/>
        <v>0</v>
      </c>
      <c r="AE27" s="23">
        <f t="shared" si="13"/>
        <v>0</v>
      </c>
      <c r="AF27" s="46">
        <v>0</v>
      </c>
      <c r="AG27" s="23">
        <f t="shared" si="14"/>
        <v>0</v>
      </c>
      <c r="AH27" s="23">
        <f t="shared" si="14"/>
        <v>0</v>
      </c>
      <c r="AI27" s="23">
        <f t="shared" si="14"/>
        <v>0</v>
      </c>
      <c r="AJ27" s="23">
        <f t="shared" si="14"/>
        <v>0</v>
      </c>
      <c r="AK27" s="46">
        <v>0</v>
      </c>
      <c r="AL27" s="23">
        <f t="shared" si="15"/>
        <v>0</v>
      </c>
      <c r="AM27" s="23">
        <f t="shared" si="15"/>
        <v>0</v>
      </c>
      <c r="AN27" s="23">
        <f t="shared" si="15"/>
        <v>0</v>
      </c>
      <c r="AO27" s="23">
        <f t="shared" si="15"/>
        <v>0</v>
      </c>
      <c r="AP27" s="46">
        <v>0</v>
      </c>
    </row>
    <row r="28" spans="1:42" x14ac:dyDescent="0.3">
      <c r="A28" s="2" t="s">
        <v>14</v>
      </c>
      <c r="B28" s="46">
        <f>'O&amp;G systems'!C68</f>
        <v>1139.2954200000001</v>
      </c>
      <c r="C28">
        <f t="shared" si="30"/>
        <v>1025.3658780000001</v>
      </c>
      <c r="D28">
        <f t="shared" si="27"/>
        <v>911.43633600000021</v>
      </c>
      <c r="E28">
        <f t="shared" si="27"/>
        <v>797.50679400000013</v>
      </c>
      <c r="F28">
        <f t="shared" si="27"/>
        <v>683.57725200000016</v>
      </c>
      <c r="G28" s="46">
        <f>'O&amp;G systems'!D68</f>
        <v>569.64771000000019</v>
      </c>
      <c r="H28">
        <f t="shared" si="28"/>
        <v>455.71816800000016</v>
      </c>
      <c r="I28">
        <f t="shared" si="28"/>
        <v>341.78862600000014</v>
      </c>
      <c r="J28">
        <f t="shared" si="28"/>
        <v>227.85908400000005</v>
      </c>
      <c r="K28">
        <f t="shared" si="28"/>
        <v>113.92954200000003</v>
      </c>
      <c r="L28" s="46">
        <f>'O&amp;G systems'!E68</f>
        <v>0</v>
      </c>
      <c r="M28" s="23">
        <f t="shared" si="29"/>
        <v>0</v>
      </c>
      <c r="N28" s="23">
        <f t="shared" si="29"/>
        <v>0</v>
      </c>
      <c r="O28" s="23">
        <f t="shared" si="29"/>
        <v>0</v>
      </c>
      <c r="P28" s="23">
        <f t="shared" si="29"/>
        <v>0</v>
      </c>
      <c r="Q28" s="46">
        <f>'O&amp;G systems'!F68</f>
        <v>0</v>
      </c>
      <c r="R28" s="23">
        <f t="shared" si="11"/>
        <v>0</v>
      </c>
      <c r="S28" s="23">
        <f t="shared" si="11"/>
        <v>0</v>
      </c>
      <c r="T28" s="23">
        <f t="shared" si="11"/>
        <v>0</v>
      </c>
      <c r="U28" s="23">
        <f t="shared" si="11"/>
        <v>0</v>
      </c>
      <c r="V28" s="46">
        <f>'O&amp;G systems'!G68</f>
        <v>0</v>
      </c>
      <c r="W28" s="23">
        <f t="shared" si="12"/>
        <v>0</v>
      </c>
      <c r="X28" s="23">
        <f t="shared" si="12"/>
        <v>0</v>
      </c>
      <c r="Y28" s="23">
        <f t="shared" si="12"/>
        <v>0</v>
      </c>
      <c r="Z28" s="23">
        <f t="shared" si="12"/>
        <v>0</v>
      </c>
      <c r="AA28" s="46">
        <f>'O&amp;G systems'!H68</f>
        <v>0</v>
      </c>
      <c r="AB28" s="23">
        <f t="shared" si="13"/>
        <v>0</v>
      </c>
      <c r="AC28" s="23">
        <f t="shared" si="13"/>
        <v>0</v>
      </c>
      <c r="AD28" s="23">
        <f t="shared" si="13"/>
        <v>0</v>
      </c>
      <c r="AE28" s="23">
        <f t="shared" si="13"/>
        <v>0</v>
      </c>
      <c r="AF28" s="46">
        <f>'O&amp;G systems'!I68</f>
        <v>0</v>
      </c>
      <c r="AG28" s="23">
        <f t="shared" si="14"/>
        <v>0</v>
      </c>
      <c r="AH28" s="23">
        <f t="shared" si="14"/>
        <v>0</v>
      </c>
      <c r="AI28" s="23">
        <f t="shared" si="14"/>
        <v>0</v>
      </c>
      <c r="AJ28" s="23">
        <f t="shared" si="14"/>
        <v>0</v>
      </c>
      <c r="AK28" s="46">
        <f>'O&amp;G systems'!J68</f>
        <v>0</v>
      </c>
      <c r="AL28" s="23">
        <f t="shared" si="15"/>
        <v>0</v>
      </c>
      <c r="AM28" s="23">
        <f t="shared" si="15"/>
        <v>0</v>
      </c>
      <c r="AN28" s="23">
        <f t="shared" si="15"/>
        <v>0</v>
      </c>
      <c r="AO28" s="23">
        <f t="shared" si="15"/>
        <v>0</v>
      </c>
      <c r="AP28" s="46">
        <f>'O&amp;G systems'!K68</f>
        <v>0</v>
      </c>
    </row>
    <row r="29" spans="1:42" x14ac:dyDescent="0.3">
      <c r="A29" s="2" t="s">
        <v>15</v>
      </c>
      <c r="B29" s="46">
        <f>'O&amp;G systems'!C69</f>
        <v>2132.8947799999996</v>
      </c>
      <c r="C29">
        <f t="shared" si="30"/>
        <v>2191.8897419999998</v>
      </c>
      <c r="D29">
        <f t="shared" si="27"/>
        <v>2250.8847039999996</v>
      </c>
      <c r="E29">
        <f t="shared" si="27"/>
        <v>2309.8796659999998</v>
      </c>
      <c r="F29">
        <f t="shared" si="27"/>
        <v>2368.8746279999996</v>
      </c>
      <c r="G29" s="46">
        <f>'O&amp;G systems'!D69</f>
        <v>2427.8695899999998</v>
      </c>
      <c r="H29">
        <f t="shared" si="28"/>
        <v>2486.864552</v>
      </c>
      <c r="I29">
        <f t="shared" si="28"/>
        <v>2545.8595139999998</v>
      </c>
      <c r="J29">
        <f t="shared" si="28"/>
        <v>2604.854476</v>
      </c>
      <c r="K29">
        <f t="shared" si="28"/>
        <v>2663.8494379999997</v>
      </c>
      <c r="L29" s="46">
        <f>'O&amp;G systems'!E69</f>
        <v>2722.8444</v>
      </c>
      <c r="M29" s="23">
        <f t="shared" si="29"/>
        <v>2791.3932019999997</v>
      </c>
      <c r="N29" s="23">
        <f t="shared" si="29"/>
        <v>2859.942004</v>
      </c>
      <c r="O29" s="23">
        <f t="shared" si="29"/>
        <v>2928.4908059999998</v>
      </c>
      <c r="P29" s="23">
        <f t="shared" si="29"/>
        <v>2997.039608</v>
      </c>
      <c r="Q29" s="46">
        <f>'O&amp;G systems'!F69</f>
        <v>3065.5884099999998</v>
      </c>
      <c r="R29" s="23">
        <f t="shared" si="11"/>
        <v>3134.1372119999996</v>
      </c>
      <c r="S29" s="23">
        <f t="shared" si="11"/>
        <v>3202.6860139999994</v>
      </c>
      <c r="T29" s="23">
        <f t="shared" si="11"/>
        <v>3271.2348159999997</v>
      </c>
      <c r="U29" s="23">
        <f t="shared" si="11"/>
        <v>3339.7836179999995</v>
      </c>
      <c r="V29" s="46">
        <f>'O&amp;G systems'!G69</f>
        <v>3408.3324199999993</v>
      </c>
      <c r="W29" s="23">
        <f t="shared" si="12"/>
        <v>3428.1566379999995</v>
      </c>
      <c r="X29" s="23">
        <f t="shared" si="12"/>
        <v>3447.9808559999997</v>
      </c>
      <c r="Y29" s="23">
        <f t="shared" si="12"/>
        <v>3467.8050739999994</v>
      </c>
      <c r="Z29" s="23">
        <f t="shared" si="12"/>
        <v>3487.6292919999996</v>
      </c>
      <c r="AA29" s="46">
        <f>'O&amp;G systems'!H69</f>
        <v>3507.4535099999998</v>
      </c>
      <c r="AB29" s="23">
        <f t="shared" si="13"/>
        <v>3527.2777279999996</v>
      </c>
      <c r="AC29" s="23">
        <f t="shared" si="13"/>
        <v>3547.1019459999998</v>
      </c>
      <c r="AD29" s="23">
        <f t="shared" si="13"/>
        <v>3566.9261639999995</v>
      </c>
      <c r="AE29" s="23">
        <f t="shared" si="13"/>
        <v>3586.7503819999997</v>
      </c>
      <c r="AF29" s="46">
        <f>'O&amp;G systems'!I69</f>
        <v>3606.5745999999995</v>
      </c>
      <c r="AG29" s="23">
        <f t="shared" si="14"/>
        <v>3605.1415239999997</v>
      </c>
      <c r="AH29" s="23">
        <f t="shared" si="14"/>
        <v>3603.7084479999994</v>
      </c>
      <c r="AI29" s="23">
        <f t="shared" si="14"/>
        <v>3602.2753719999996</v>
      </c>
      <c r="AJ29" s="23">
        <f t="shared" si="14"/>
        <v>3600.8422959999994</v>
      </c>
      <c r="AK29" s="46">
        <f>'O&amp;G systems'!J69</f>
        <v>3599.4092199999996</v>
      </c>
      <c r="AL29" s="23">
        <f t="shared" si="15"/>
        <v>3597.9761439999993</v>
      </c>
      <c r="AM29" s="23">
        <f t="shared" si="15"/>
        <v>3596.5430679999995</v>
      </c>
      <c r="AN29" s="23">
        <f t="shared" si="15"/>
        <v>3595.1099919999992</v>
      </c>
      <c r="AO29" s="23">
        <f t="shared" si="15"/>
        <v>3593.6769159999994</v>
      </c>
      <c r="AP29" s="46">
        <f>'O&amp;G systems'!K69</f>
        <v>3592.2438399999992</v>
      </c>
    </row>
    <row r="30" spans="1:42" x14ac:dyDescent="0.3">
      <c r="A30" s="2" t="s">
        <v>16</v>
      </c>
      <c r="B30" s="46">
        <v>0</v>
      </c>
      <c r="C30">
        <f t="shared" si="30"/>
        <v>0</v>
      </c>
      <c r="D30">
        <f t="shared" si="27"/>
        <v>0</v>
      </c>
      <c r="E30">
        <f t="shared" si="27"/>
        <v>0</v>
      </c>
      <c r="F30">
        <f t="shared" si="27"/>
        <v>0</v>
      </c>
      <c r="G30" s="46"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 s="46">
        <v>0</v>
      </c>
      <c r="M30" s="23">
        <f t="shared" si="29"/>
        <v>0</v>
      </c>
      <c r="N30" s="23">
        <f t="shared" si="29"/>
        <v>0</v>
      </c>
      <c r="O30" s="23">
        <f t="shared" si="29"/>
        <v>0</v>
      </c>
      <c r="P30" s="23">
        <f t="shared" si="29"/>
        <v>0</v>
      </c>
      <c r="Q30" s="46">
        <v>0</v>
      </c>
      <c r="R30" s="23">
        <f t="shared" si="11"/>
        <v>0</v>
      </c>
      <c r="S30" s="23">
        <f t="shared" si="11"/>
        <v>0</v>
      </c>
      <c r="T30" s="23">
        <f t="shared" si="11"/>
        <v>0</v>
      </c>
      <c r="U30" s="23">
        <f t="shared" si="11"/>
        <v>0</v>
      </c>
      <c r="V30" s="46">
        <v>0</v>
      </c>
      <c r="W30" s="23">
        <f t="shared" si="12"/>
        <v>0</v>
      </c>
      <c r="X30" s="23">
        <f t="shared" si="12"/>
        <v>0</v>
      </c>
      <c r="Y30" s="23">
        <f t="shared" si="12"/>
        <v>0</v>
      </c>
      <c r="Z30" s="23">
        <f t="shared" si="12"/>
        <v>0</v>
      </c>
      <c r="AA30" s="46">
        <v>0</v>
      </c>
      <c r="AB30" s="23">
        <f t="shared" si="13"/>
        <v>0</v>
      </c>
      <c r="AC30" s="23">
        <f t="shared" si="13"/>
        <v>0</v>
      </c>
      <c r="AD30" s="23">
        <f t="shared" si="13"/>
        <v>0</v>
      </c>
      <c r="AE30" s="23">
        <f t="shared" si="13"/>
        <v>0</v>
      </c>
      <c r="AF30" s="46">
        <v>0</v>
      </c>
      <c r="AG30" s="23">
        <f t="shared" si="14"/>
        <v>0</v>
      </c>
      <c r="AH30" s="23">
        <f t="shared" si="14"/>
        <v>0</v>
      </c>
      <c r="AI30" s="23">
        <f t="shared" si="14"/>
        <v>0</v>
      </c>
      <c r="AJ30" s="23">
        <f t="shared" si="14"/>
        <v>0</v>
      </c>
      <c r="AK30" s="46">
        <v>0</v>
      </c>
      <c r="AL30" s="23">
        <f t="shared" si="15"/>
        <v>0</v>
      </c>
      <c r="AM30" s="23">
        <f t="shared" si="15"/>
        <v>0</v>
      </c>
      <c r="AN30" s="23">
        <f t="shared" si="15"/>
        <v>0</v>
      </c>
      <c r="AO30" s="23">
        <f t="shared" si="15"/>
        <v>0</v>
      </c>
      <c r="AP30" s="46">
        <v>0</v>
      </c>
    </row>
    <row r="31" spans="1:42" x14ac:dyDescent="0.3">
      <c r="M31" s="23"/>
      <c r="N31" s="23"/>
      <c r="O31" s="23"/>
      <c r="P31" s="23"/>
      <c r="R31" s="23"/>
      <c r="S31" s="23"/>
      <c r="T31" s="23"/>
      <c r="U31" s="23"/>
      <c r="W31" s="23"/>
      <c r="X31" s="23"/>
      <c r="Y31" s="23"/>
      <c r="Z31" s="23"/>
      <c r="AB31" s="23"/>
      <c r="AC31" s="23"/>
      <c r="AD31" s="23"/>
      <c r="AE31" s="23"/>
      <c r="AG31" s="23"/>
      <c r="AH31" s="23"/>
      <c r="AI31" s="23"/>
      <c r="AJ31" s="23"/>
      <c r="AL31" s="23"/>
      <c r="AM31" s="23"/>
      <c r="AN31" s="23"/>
      <c r="AO31" s="23"/>
      <c r="AP31" s="46">
        <v>0</v>
      </c>
    </row>
    <row r="32" spans="1:42" x14ac:dyDescent="0.3">
      <c r="A32" s="1" t="s">
        <v>174</v>
      </c>
      <c r="M32" s="23"/>
      <c r="N32" s="23"/>
      <c r="O32" s="23"/>
      <c r="P32" s="23"/>
      <c r="R32" s="23"/>
      <c r="S32" s="23"/>
      <c r="T32" s="23"/>
      <c r="U32" s="23"/>
      <c r="W32" s="23"/>
      <c r="X32" s="23"/>
      <c r="Y32" s="23"/>
      <c r="Z32" s="23"/>
      <c r="AB32" s="23"/>
      <c r="AC32" s="23"/>
      <c r="AD32" s="23"/>
      <c r="AE32" s="23"/>
      <c r="AG32" s="23"/>
      <c r="AH32" s="23"/>
      <c r="AI32" s="23"/>
      <c r="AJ32" s="23"/>
      <c r="AL32" s="23"/>
      <c r="AM32" s="23"/>
      <c r="AN32" s="23"/>
      <c r="AO32" s="23"/>
    </row>
    <row r="33" spans="1:42" x14ac:dyDescent="0.3">
      <c r="A33" s="2" t="s">
        <v>7</v>
      </c>
      <c r="B33" s="47">
        <f>'Iron and steel'!B44</f>
        <v>1402.3372287145007</v>
      </c>
      <c r="C33">
        <f t="shared" ref="C33:F42" si="31">$B33+((C$1-$B$1)*($G33-$B33)/($G$1-$B$1))</f>
        <v>1442.4040066777804</v>
      </c>
      <c r="D33">
        <f t="shared" si="31"/>
        <v>1482.4707846410604</v>
      </c>
      <c r="E33">
        <f t="shared" si="31"/>
        <v>1522.5375626043401</v>
      </c>
      <c r="F33">
        <f t="shared" si="31"/>
        <v>1562.6043405676201</v>
      </c>
      <c r="G33" s="47">
        <f>'Iron and steel'!C44</f>
        <v>1602.6711185308998</v>
      </c>
      <c r="H33">
        <f t="shared" si="28"/>
        <v>1616.0267111853191</v>
      </c>
      <c r="I33">
        <f t="shared" si="28"/>
        <v>1629.3823038397384</v>
      </c>
      <c r="J33">
        <f t="shared" si="28"/>
        <v>1642.7378964941579</v>
      </c>
      <c r="K33">
        <f t="shared" si="28"/>
        <v>1656.0934891485772</v>
      </c>
      <c r="L33" s="47">
        <f>'Iron and steel'!D44</f>
        <v>1669.4490818029965</v>
      </c>
      <c r="M33" s="23">
        <f t="shared" si="29"/>
        <v>1716.1936560934801</v>
      </c>
      <c r="N33" s="23">
        <f t="shared" si="29"/>
        <v>1762.9382303839636</v>
      </c>
      <c r="O33" s="23">
        <f t="shared" si="29"/>
        <v>1809.6828046744474</v>
      </c>
      <c r="P33" s="23">
        <f t="shared" si="29"/>
        <v>1856.427378964931</v>
      </c>
      <c r="Q33" s="47">
        <f>'Iron and steel'!E44</f>
        <v>1903.1719532554146</v>
      </c>
      <c r="R33" s="23">
        <f t="shared" si="11"/>
        <v>1949.9165275458977</v>
      </c>
      <c r="S33" s="23">
        <f t="shared" si="11"/>
        <v>1996.661101836381</v>
      </c>
      <c r="T33" s="23">
        <f t="shared" si="11"/>
        <v>2043.4056761268641</v>
      </c>
      <c r="U33" s="23">
        <f t="shared" si="11"/>
        <v>2090.1502504173473</v>
      </c>
      <c r="V33" s="47">
        <f>'Iron and steel'!F44</f>
        <v>2136.8948247078306</v>
      </c>
      <c r="W33" s="23">
        <f t="shared" si="12"/>
        <v>2183.6393989983144</v>
      </c>
      <c r="X33" s="23">
        <f t="shared" si="12"/>
        <v>2230.3839732887977</v>
      </c>
      <c r="Y33" s="23">
        <f t="shared" si="12"/>
        <v>2277.1285475792815</v>
      </c>
      <c r="Z33" s="23">
        <f t="shared" si="12"/>
        <v>2323.8731218697649</v>
      </c>
      <c r="AA33" s="47">
        <f>'Iron and steel'!G44</f>
        <v>2370.6176961602487</v>
      </c>
      <c r="AB33" s="23">
        <f t="shared" si="13"/>
        <v>2417.3622704507325</v>
      </c>
      <c r="AC33" s="23">
        <f t="shared" si="13"/>
        <v>2464.1068447412158</v>
      </c>
      <c r="AD33" s="23">
        <f t="shared" si="13"/>
        <v>2510.8514190316996</v>
      </c>
      <c r="AE33" s="23">
        <f t="shared" si="13"/>
        <v>2557.5959933221829</v>
      </c>
      <c r="AF33" s="47">
        <f>'Iron and steel'!H44</f>
        <v>2604.3405676126667</v>
      </c>
      <c r="AG33" s="23">
        <f t="shared" si="14"/>
        <v>2651.0851419031505</v>
      </c>
      <c r="AH33" s="23">
        <f t="shared" si="14"/>
        <v>2697.8297161936339</v>
      </c>
      <c r="AI33" s="23">
        <f t="shared" si="14"/>
        <v>2744.5742904841177</v>
      </c>
      <c r="AJ33" s="23">
        <f t="shared" si="14"/>
        <v>2791.318864774601</v>
      </c>
      <c r="AK33" s="47">
        <f>'Iron and steel'!I44</f>
        <v>2838.0634390650848</v>
      </c>
      <c r="AL33" s="23">
        <f t="shared" si="15"/>
        <v>2884.8080133555686</v>
      </c>
      <c r="AM33" s="23">
        <f t="shared" si="15"/>
        <v>2931.552587646052</v>
      </c>
      <c r="AN33" s="23">
        <f t="shared" si="15"/>
        <v>2978.2971619365358</v>
      </c>
      <c r="AO33" s="23">
        <f t="shared" si="15"/>
        <v>3025.0417362270191</v>
      </c>
      <c r="AP33" s="47">
        <f>'Iron and steel'!J44</f>
        <v>3071.7863105175029</v>
      </c>
    </row>
    <row r="34" spans="1:42" x14ac:dyDescent="0.3">
      <c r="A34" s="2" t="s">
        <v>8</v>
      </c>
      <c r="B34" s="47">
        <f>SUM('Iron and steel'!B40:B41)</f>
        <v>3606.0100166944994</v>
      </c>
      <c r="C34">
        <f t="shared" si="31"/>
        <v>3672.7879799666193</v>
      </c>
      <c r="D34">
        <f t="shared" si="31"/>
        <v>3739.5659432387392</v>
      </c>
      <c r="E34">
        <f t="shared" si="31"/>
        <v>3806.3439065108596</v>
      </c>
      <c r="F34">
        <f t="shared" si="31"/>
        <v>3873.1218697829795</v>
      </c>
      <c r="G34" s="47">
        <f>SUM('Iron and steel'!C40:C41)</f>
        <v>3939.8998330550994</v>
      </c>
      <c r="H34">
        <f t="shared" si="28"/>
        <v>4033.3889816360779</v>
      </c>
      <c r="I34">
        <f t="shared" si="28"/>
        <v>4126.8781302170564</v>
      </c>
      <c r="J34">
        <f t="shared" si="28"/>
        <v>4220.3672787980349</v>
      </c>
      <c r="K34">
        <f t="shared" si="28"/>
        <v>4313.8564273790134</v>
      </c>
      <c r="L34" s="47">
        <f>SUM('Iron and steel'!D40:D41)</f>
        <v>4407.3455759599919</v>
      </c>
      <c r="M34" s="23">
        <f t="shared" si="29"/>
        <v>4518.6421814135219</v>
      </c>
      <c r="N34" s="23">
        <f t="shared" si="29"/>
        <v>4629.9387868670519</v>
      </c>
      <c r="O34" s="23">
        <f t="shared" si="29"/>
        <v>4741.2353923205828</v>
      </c>
      <c r="P34" s="23">
        <f t="shared" si="29"/>
        <v>4852.5319977741128</v>
      </c>
      <c r="Q34" s="47">
        <f>SUM('Iron and steel'!E40:E41)</f>
        <v>4963.8286032276428</v>
      </c>
      <c r="R34" s="23">
        <f t="shared" si="11"/>
        <v>5075.1252086811728</v>
      </c>
      <c r="S34" s="23">
        <f t="shared" si="11"/>
        <v>5186.4218141347028</v>
      </c>
      <c r="T34" s="23">
        <f t="shared" si="11"/>
        <v>5297.7184195882328</v>
      </c>
      <c r="U34" s="23">
        <f t="shared" si="11"/>
        <v>5409.0150250417628</v>
      </c>
      <c r="V34" s="47">
        <f>SUM('Iron and steel'!F40:F41)</f>
        <v>5520.3116304952928</v>
      </c>
      <c r="W34" s="23">
        <f t="shared" si="12"/>
        <v>5631.6082359488237</v>
      </c>
      <c r="X34" s="23">
        <f t="shared" si="12"/>
        <v>5742.9048414023546</v>
      </c>
      <c r="Y34" s="23">
        <f t="shared" si="12"/>
        <v>5854.2014468558846</v>
      </c>
      <c r="Z34" s="23">
        <f t="shared" si="12"/>
        <v>5965.4980523094155</v>
      </c>
      <c r="AA34" s="47">
        <f>SUM('Iron and steel'!G40:G41)</f>
        <v>6076.7946577629464</v>
      </c>
      <c r="AB34" s="23">
        <f t="shared" si="13"/>
        <v>6188.0912632164764</v>
      </c>
      <c r="AC34" s="23">
        <f t="shared" si="13"/>
        <v>6299.3878686700064</v>
      </c>
      <c r="AD34" s="23">
        <f t="shared" si="13"/>
        <v>6410.6844741235354</v>
      </c>
      <c r="AE34" s="23">
        <f t="shared" si="13"/>
        <v>6521.9810795770654</v>
      </c>
      <c r="AF34" s="47">
        <f>SUM('Iron and steel'!H40:H41)</f>
        <v>6633.2776850305954</v>
      </c>
      <c r="AG34" s="23">
        <f t="shared" si="14"/>
        <v>6744.5742904841245</v>
      </c>
      <c r="AH34" s="23">
        <f t="shared" si="14"/>
        <v>6855.8708959376536</v>
      </c>
      <c r="AI34" s="23">
        <f t="shared" si="14"/>
        <v>6967.1675013911827</v>
      </c>
      <c r="AJ34" s="23">
        <f t="shared" si="14"/>
        <v>7078.4641068447118</v>
      </c>
      <c r="AK34" s="47">
        <f>SUM('Iron and steel'!I40:I41)</f>
        <v>7189.7607122982408</v>
      </c>
      <c r="AL34" s="23">
        <f t="shared" si="15"/>
        <v>7301.0573177517726</v>
      </c>
      <c r="AM34" s="23">
        <f t="shared" si="15"/>
        <v>7412.3539232053035</v>
      </c>
      <c r="AN34" s="23">
        <f t="shared" si="15"/>
        <v>7523.6505286588354</v>
      </c>
      <c r="AO34" s="23">
        <f t="shared" si="15"/>
        <v>7634.9471341123663</v>
      </c>
      <c r="AP34" s="47">
        <f>SUM('Iron and steel'!J40:J41)</f>
        <v>7746.2437395658981</v>
      </c>
    </row>
    <row r="35" spans="1:42" x14ac:dyDescent="0.3">
      <c r="A35" s="2" t="s">
        <v>9</v>
      </c>
      <c r="B35" s="47">
        <f>'Iron and steel'!B42</f>
        <v>1001.669449081799</v>
      </c>
      <c r="C35">
        <f t="shared" si="31"/>
        <v>988.31385642737928</v>
      </c>
      <c r="D35">
        <f t="shared" si="31"/>
        <v>974.95826377295953</v>
      </c>
      <c r="E35">
        <f t="shared" si="31"/>
        <v>961.60267111853989</v>
      </c>
      <c r="F35">
        <f t="shared" si="31"/>
        <v>948.24707846412014</v>
      </c>
      <c r="G35" s="47">
        <f>'Iron and steel'!C42</f>
        <v>934.89148580970038</v>
      </c>
      <c r="H35">
        <f t="shared" si="28"/>
        <v>948.2470784641223</v>
      </c>
      <c r="I35">
        <f t="shared" si="28"/>
        <v>961.60267111854409</v>
      </c>
      <c r="J35">
        <f t="shared" si="28"/>
        <v>974.95826377296601</v>
      </c>
      <c r="K35">
        <f t="shared" si="28"/>
        <v>988.3138564273878</v>
      </c>
      <c r="L35" s="47">
        <f>'Iron and steel'!D42</f>
        <v>1001.6694490818097</v>
      </c>
      <c r="M35" s="23">
        <f t="shared" si="29"/>
        <v>1028.3806343906558</v>
      </c>
      <c r="N35" s="23">
        <f t="shared" si="29"/>
        <v>1055.0918196995021</v>
      </c>
      <c r="O35" s="23">
        <f t="shared" si="29"/>
        <v>1081.8030050083482</v>
      </c>
      <c r="P35" s="23">
        <f t="shared" si="29"/>
        <v>1108.5141903171946</v>
      </c>
      <c r="Q35" s="47">
        <f>'Iron and steel'!E42</f>
        <v>1135.2253756260407</v>
      </c>
      <c r="R35" s="23">
        <f t="shared" si="11"/>
        <v>1161.9365609348877</v>
      </c>
      <c r="S35" s="23">
        <f t="shared" si="11"/>
        <v>1188.6477462437344</v>
      </c>
      <c r="T35" s="23">
        <f t="shared" si="11"/>
        <v>1215.3589315525815</v>
      </c>
      <c r="U35" s="23">
        <f t="shared" si="11"/>
        <v>1242.0701168614282</v>
      </c>
      <c r="V35" s="47">
        <f>'Iron and steel'!F42</f>
        <v>1268.7813021702752</v>
      </c>
      <c r="W35" s="23">
        <f t="shared" si="12"/>
        <v>1295.4924874791211</v>
      </c>
      <c r="X35" s="23">
        <f t="shared" si="12"/>
        <v>1322.203672787967</v>
      </c>
      <c r="Y35" s="23">
        <f t="shared" si="12"/>
        <v>1348.9148580968126</v>
      </c>
      <c r="Z35" s="23">
        <f t="shared" si="12"/>
        <v>1375.6260434056585</v>
      </c>
      <c r="AA35" s="47">
        <f>'Iron and steel'!G42</f>
        <v>1402.3372287145044</v>
      </c>
      <c r="AB35" s="23">
        <f t="shared" si="13"/>
        <v>1429.0484140233509</v>
      </c>
      <c r="AC35" s="23">
        <f t="shared" si="13"/>
        <v>1455.7595993321975</v>
      </c>
      <c r="AD35" s="23">
        <f t="shared" si="13"/>
        <v>1482.470784641044</v>
      </c>
      <c r="AE35" s="23">
        <f t="shared" si="13"/>
        <v>1509.1819699498906</v>
      </c>
      <c r="AF35" s="47">
        <f>'Iron and steel'!H42</f>
        <v>1535.8931552587371</v>
      </c>
      <c r="AG35" s="23">
        <f t="shared" si="14"/>
        <v>1562.6043405675844</v>
      </c>
      <c r="AH35" s="23">
        <f t="shared" si="14"/>
        <v>1589.3155258764316</v>
      </c>
      <c r="AI35" s="23">
        <f t="shared" si="14"/>
        <v>1616.0267111852791</v>
      </c>
      <c r="AJ35" s="23">
        <f t="shared" si="14"/>
        <v>1642.7378964941263</v>
      </c>
      <c r="AK35" s="47">
        <f>'Iron and steel'!I42</f>
        <v>1669.4490818029735</v>
      </c>
      <c r="AL35" s="23">
        <f t="shared" si="15"/>
        <v>1696.1602671118194</v>
      </c>
      <c r="AM35" s="23">
        <f t="shared" si="15"/>
        <v>1722.8714524206653</v>
      </c>
      <c r="AN35" s="23">
        <f t="shared" si="15"/>
        <v>1749.5826377295109</v>
      </c>
      <c r="AO35" s="23">
        <f t="shared" si="15"/>
        <v>1776.2938230383568</v>
      </c>
      <c r="AP35" s="47">
        <f>'Iron and steel'!J42</f>
        <v>1803.0050083472026</v>
      </c>
    </row>
    <row r="36" spans="1:42" x14ac:dyDescent="0.3">
      <c r="A36" s="2" t="s">
        <v>10</v>
      </c>
      <c r="B36" s="47">
        <f>'Iron and steel'!B45</f>
        <v>2938.230383973239</v>
      </c>
      <c r="C36">
        <f t="shared" si="31"/>
        <v>2978.2971619365153</v>
      </c>
      <c r="D36">
        <f t="shared" si="31"/>
        <v>3018.3639398997916</v>
      </c>
      <c r="E36">
        <f t="shared" si="31"/>
        <v>3058.4307178630675</v>
      </c>
      <c r="F36">
        <f t="shared" si="31"/>
        <v>3098.4974958263438</v>
      </c>
      <c r="G36" s="47">
        <f>'Iron and steel'!C45</f>
        <v>3138.5642737896201</v>
      </c>
      <c r="H36">
        <f t="shared" si="28"/>
        <v>3232.0534223705808</v>
      </c>
      <c r="I36">
        <f t="shared" si="28"/>
        <v>3325.5425709515412</v>
      </c>
      <c r="J36">
        <f t="shared" si="28"/>
        <v>3419.0317195325019</v>
      </c>
      <c r="K36">
        <f t="shared" si="28"/>
        <v>3512.5208681134623</v>
      </c>
      <c r="L36" s="47">
        <f>'Iron and steel'!D45</f>
        <v>3606.010016694423</v>
      </c>
      <c r="M36" s="23">
        <f t="shared" si="29"/>
        <v>3690.5954368391122</v>
      </c>
      <c r="N36" s="23">
        <f t="shared" si="29"/>
        <v>3775.1808569838013</v>
      </c>
      <c r="O36" s="23">
        <f t="shared" si="29"/>
        <v>3859.7662771284899</v>
      </c>
      <c r="P36" s="23">
        <f t="shared" si="29"/>
        <v>3944.3516972731791</v>
      </c>
      <c r="Q36" s="47">
        <f>'Iron and steel'!E45</f>
        <v>4028.9371174178682</v>
      </c>
      <c r="R36" s="23">
        <f t="shared" si="11"/>
        <v>4113.5225375625569</v>
      </c>
      <c r="S36" s="23">
        <f t="shared" si="11"/>
        <v>4198.107957707246</v>
      </c>
      <c r="T36" s="23">
        <f t="shared" si="11"/>
        <v>4282.6933778519351</v>
      </c>
      <c r="U36" s="23">
        <f t="shared" si="11"/>
        <v>4367.2787979966242</v>
      </c>
      <c r="V36" s="47">
        <f>'Iron and steel'!F45</f>
        <v>4451.8642181413134</v>
      </c>
      <c r="W36" s="23">
        <f t="shared" si="12"/>
        <v>4536.4496382860034</v>
      </c>
      <c r="X36" s="23">
        <f t="shared" si="12"/>
        <v>4621.0350584306934</v>
      </c>
      <c r="Y36" s="23">
        <f t="shared" si="12"/>
        <v>4705.6204785753825</v>
      </c>
      <c r="Z36" s="23">
        <f t="shared" si="12"/>
        <v>4790.2058987200726</v>
      </c>
      <c r="AA36" s="47">
        <f>'Iron and steel'!G45</f>
        <v>4874.7913188647626</v>
      </c>
      <c r="AB36" s="23">
        <f t="shared" si="13"/>
        <v>4959.3767390094517</v>
      </c>
      <c r="AC36" s="23">
        <f t="shared" si="13"/>
        <v>5043.9621591541409</v>
      </c>
      <c r="AD36" s="23">
        <f t="shared" si="13"/>
        <v>5128.5475792988291</v>
      </c>
      <c r="AE36" s="23">
        <f t="shared" si="13"/>
        <v>5213.1329994435182</v>
      </c>
      <c r="AF36" s="47">
        <f>'Iron and steel'!H45</f>
        <v>5297.7184195882073</v>
      </c>
      <c r="AG36" s="23">
        <f t="shared" si="14"/>
        <v>5382.3038397328964</v>
      </c>
      <c r="AH36" s="23">
        <f t="shared" si="14"/>
        <v>5466.8892598775856</v>
      </c>
      <c r="AI36" s="23">
        <f t="shared" si="14"/>
        <v>5551.4746800222747</v>
      </c>
      <c r="AJ36" s="23">
        <f t="shared" si="14"/>
        <v>5636.0601001669638</v>
      </c>
      <c r="AK36" s="47">
        <f>'Iron and steel'!I45</f>
        <v>5720.6455203116529</v>
      </c>
      <c r="AL36" s="23">
        <f t="shared" si="15"/>
        <v>5805.2309404563421</v>
      </c>
      <c r="AM36" s="23">
        <f t="shared" si="15"/>
        <v>5889.8163606010312</v>
      </c>
      <c r="AN36" s="23">
        <f t="shared" si="15"/>
        <v>5974.4017807457212</v>
      </c>
      <c r="AO36" s="23">
        <f t="shared" si="15"/>
        <v>6058.9872008904103</v>
      </c>
      <c r="AP36" s="47">
        <f>'Iron and steel'!J45</f>
        <v>6143.5726210350995</v>
      </c>
    </row>
    <row r="37" spans="1:42" x14ac:dyDescent="0.3">
      <c r="A37" s="2" t="s">
        <v>11</v>
      </c>
      <c r="B37" s="47">
        <f>'Iron and steel'!B46</f>
        <v>7145.2420701168603</v>
      </c>
      <c r="C37">
        <f t="shared" si="31"/>
        <v>7225.3756260434038</v>
      </c>
      <c r="D37">
        <f t="shared" si="31"/>
        <v>7305.5091819699483</v>
      </c>
      <c r="E37">
        <f t="shared" si="31"/>
        <v>7385.6427378964918</v>
      </c>
      <c r="F37">
        <f t="shared" si="31"/>
        <v>7465.7762938230362</v>
      </c>
      <c r="G37" s="47">
        <f>'Iron and steel'!C46</f>
        <v>7545.9098497495797</v>
      </c>
      <c r="H37">
        <f t="shared" si="28"/>
        <v>7679.4657762938195</v>
      </c>
      <c r="I37">
        <f t="shared" si="28"/>
        <v>7813.0217028380594</v>
      </c>
      <c r="J37">
        <f t="shared" si="28"/>
        <v>7946.5776293822983</v>
      </c>
      <c r="K37">
        <f t="shared" si="28"/>
        <v>8080.1335559265381</v>
      </c>
      <c r="L37" s="47">
        <f>'Iron and steel'!D46</f>
        <v>8213.6894824707779</v>
      </c>
      <c r="M37" s="23">
        <f t="shared" si="29"/>
        <v>8431.8308291597023</v>
      </c>
      <c r="N37" s="23">
        <f t="shared" si="29"/>
        <v>8649.9721758486266</v>
      </c>
      <c r="O37" s="23">
        <f t="shared" si="29"/>
        <v>8868.113522537551</v>
      </c>
      <c r="P37" s="23">
        <f t="shared" si="29"/>
        <v>9086.2548692264754</v>
      </c>
      <c r="Q37" s="47">
        <f>'Iron and steel'!E46</f>
        <v>9304.3962159153998</v>
      </c>
      <c r="R37" s="23">
        <f t="shared" si="11"/>
        <v>9522.5375626043242</v>
      </c>
      <c r="S37" s="23">
        <f t="shared" si="11"/>
        <v>9740.6789092932486</v>
      </c>
      <c r="T37" s="23">
        <f t="shared" si="11"/>
        <v>9958.8202559821711</v>
      </c>
      <c r="U37" s="23">
        <f t="shared" si="11"/>
        <v>10176.961602671096</v>
      </c>
      <c r="V37" s="47">
        <f>'Iron and steel'!F46</f>
        <v>10395.10294936002</v>
      </c>
      <c r="W37" s="23">
        <f t="shared" si="12"/>
        <v>10613.244296048944</v>
      </c>
      <c r="X37" s="23">
        <f t="shared" si="12"/>
        <v>10831.385642737869</v>
      </c>
      <c r="Y37" s="23">
        <f t="shared" si="12"/>
        <v>11049.526989426791</v>
      </c>
      <c r="Z37" s="23">
        <f t="shared" si="12"/>
        <v>11267.668336115716</v>
      </c>
      <c r="AA37" s="47">
        <f>'Iron and steel'!G46</f>
        <v>11485.80968280464</v>
      </c>
      <c r="AB37" s="23">
        <f t="shared" si="13"/>
        <v>11703.951029493564</v>
      </c>
      <c r="AC37" s="23">
        <f t="shared" si="13"/>
        <v>11922.092376182487</v>
      </c>
      <c r="AD37" s="23">
        <f t="shared" si="13"/>
        <v>12140.233722871411</v>
      </c>
      <c r="AE37" s="23">
        <f t="shared" si="13"/>
        <v>12358.375069560334</v>
      </c>
      <c r="AF37" s="47">
        <f>'Iron and steel'!H46</f>
        <v>12576.516416249258</v>
      </c>
      <c r="AG37" s="23">
        <f t="shared" si="14"/>
        <v>12794.657762938183</v>
      </c>
      <c r="AH37" s="23">
        <f t="shared" si="14"/>
        <v>13012.799109627107</v>
      </c>
      <c r="AI37" s="23">
        <f t="shared" si="14"/>
        <v>13230.94045631603</v>
      </c>
      <c r="AJ37" s="23">
        <f t="shared" si="14"/>
        <v>13449.081803004954</v>
      </c>
      <c r="AK37" s="47">
        <f>'Iron and steel'!I46</f>
        <v>13667.223149693878</v>
      </c>
      <c r="AL37" s="23">
        <f t="shared" si="15"/>
        <v>13885.364496382803</v>
      </c>
      <c r="AM37" s="23">
        <f t="shared" si="15"/>
        <v>14103.505843071727</v>
      </c>
      <c r="AN37" s="23">
        <f t="shared" si="15"/>
        <v>14321.647189760652</v>
      </c>
      <c r="AO37" s="23">
        <f t="shared" si="15"/>
        <v>14539.788536449576</v>
      </c>
      <c r="AP37" s="47">
        <f>'Iron and steel'!J46</f>
        <v>14757.9298831385</v>
      </c>
    </row>
    <row r="38" spans="1:42" x14ac:dyDescent="0.3">
      <c r="A38" s="2" t="s">
        <v>12</v>
      </c>
      <c r="B38" s="47">
        <v>0</v>
      </c>
      <c r="C38">
        <f t="shared" si="31"/>
        <v>0</v>
      </c>
      <c r="D38">
        <f t="shared" si="31"/>
        <v>0</v>
      </c>
      <c r="E38">
        <f t="shared" si="31"/>
        <v>0</v>
      </c>
      <c r="F38">
        <f t="shared" si="31"/>
        <v>0</v>
      </c>
      <c r="G38" s="47">
        <v>0</v>
      </c>
      <c r="H38">
        <f t="shared" si="28"/>
        <v>0</v>
      </c>
      <c r="I38">
        <f t="shared" si="28"/>
        <v>0</v>
      </c>
      <c r="J38">
        <f t="shared" si="28"/>
        <v>0</v>
      </c>
      <c r="K38">
        <f t="shared" si="28"/>
        <v>0</v>
      </c>
      <c r="L38" s="47">
        <v>0</v>
      </c>
      <c r="M38" s="23">
        <f t="shared" si="29"/>
        <v>0</v>
      </c>
      <c r="N38" s="23">
        <f t="shared" si="29"/>
        <v>0</v>
      </c>
      <c r="O38" s="23">
        <f t="shared" si="29"/>
        <v>0</v>
      </c>
      <c r="P38" s="23">
        <f t="shared" si="29"/>
        <v>0</v>
      </c>
      <c r="Q38" s="47">
        <v>0</v>
      </c>
      <c r="R38" s="23">
        <f t="shared" si="11"/>
        <v>0</v>
      </c>
      <c r="S38" s="23">
        <f t="shared" si="11"/>
        <v>0</v>
      </c>
      <c r="T38" s="23">
        <f t="shared" si="11"/>
        <v>0</v>
      </c>
      <c r="U38" s="23">
        <f t="shared" si="11"/>
        <v>0</v>
      </c>
      <c r="V38" s="47">
        <v>0</v>
      </c>
      <c r="W38" s="23">
        <f t="shared" si="12"/>
        <v>0</v>
      </c>
      <c r="X38" s="23">
        <f t="shared" si="12"/>
        <v>0</v>
      </c>
      <c r="Y38" s="23">
        <f t="shared" si="12"/>
        <v>0</v>
      </c>
      <c r="Z38" s="23">
        <f t="shared" si="12"/>
        <v>0</v>
      </c>
      <c r="AA38" s="47">
        <v>0</v>
      </c>
      <c r="AB38" s="23">
        <f t="shared" si="13"/>
        <v>0</v>
      </c>
      <c r="AC38" s="23">
        <f t="shared" si="13"/>
        <v>0</v>
      </c>
      <c r="AD38" s="23">
        <f t="shared" si="13"/>
        <v>0</v>
      </c>
      <c r="AE38" s="23">
        <f t="shared" si="13"/>
        <v>0</v>
      </c>
      <c r="AF38" s="47">
        <v>0</v>
      </c>
      <c r="AG38" s="23">
        <f t="shared" si="14"/>
        <v>0</v>
      </c>
      <c r="AH38" s="23">
        <f t="shared" si="14"/>
        <v>0</v>
      </c>
      <c r="AI38" s="23">
        <f t="shared" si="14"/>
        <v>0</v>
      </c>
      <c r="AJ38" s="23">
        <f t="shared" si="14"/>
        <v>0</v>
      </c>
      <c r="AK38" s="47">
        <v>0</v>
      </c>
      <c r="AL38" s="23">
        <f t="shared" si="15"/>
        <v>0</v>
      </c>
      <c r="AM38" s="23">
        <f t="shared" si="15"/>
        <v>0</v>
      </c>
      <c r="AN38" s="23">
        <f t="shared" si="15"/>
        <v>0</v>
      </c>
      <c r="AO38" s="23">
        <f t="shared" si="15"/>
        <v>0</v>
      </c>
      <c r="AP38" s="47">
        <v>0</v>
      </c>
    </row>
    <row r="39" spans="1:42" x14ac:dyDescent="0.3">
      <c r="A39" s="2" t="s">
        <v>13</v>
      </c>
      <c r="B39" s="47">
        <v>0</v>
      </c>
      <c r="C39">
        <f t="shared" si="31"/>
        <v>0</v>
      </c>
      <c r="D39">
        <f t="shared" si="31"/>
        <v>0</v>
      </c>
      <c r="E39">
        <f t="shared" si="31"/>
        <v>0</v>
      </c>
      <c r="F39">
        <f t="shared" si="31"/>
        <v>0</v>
      </c>
      <c r="G39" s="47">
        <v>0</v>
      </c>
      <c r="H39">
        <f t="shared" si="28"/>
        <v>0</v>
      </c>
      <c r="I39">
        <f t="shared" si="28"/>
        <v>0</v>
      </c>
      <c r="J39">
        <f t="shared" si="28"/>
        <v>0</v>
      </c>
      <c r="K39">
        <f t="shared" si="28"/>
        <v>0</v>
      </c>
      <c r="L39" s="47">
        <v>0</v>
      </c>
      <c r="M39" s="23">
        <f t="shared" si="29"/>
        <v>0</v>
      </c>
      <c r="N39" s="23">
        <f t="shared" si="29"/>
        <v>0</v>
      </c>
      <c r="O39" s="23">
        <f t="shared" si="29"/>
        <v>0</v>
      </c>
      <c r="P39" s="23">
        <f t="shared" si="29"/>
        <v>0</v>
      </c>
      <c r="Q39" s="47">
        <v>0</v>
      </c>
      <c r="R39" s="23">
        <f t="shared" si="11"/>
        <v>0</v>
      </c>
      <c r="S39" s="23">
        <f t="shared" si="11"/>
        <v>0</v>
      </c>
      <c r="T39" s="23">
        <f t="shared" si="11"/>
        <v>0</v>
      </c>
      <c r="U39" s="23">
        <f t="shared" si="11"/>
        <v>0</v>
      </c>
      <c r="V39" s="47">
        <v>0</v>
      </c>
      <c r="W39" s="23">
        <f t="shared" si="12"/>
        <v>0</v>
      </c>
      <c r="X39" s="23">
        <f t="shared" si="12"/>
        <v>0</v>
      </c>
      <c r="Y39" s="23">
        <f t="shared" si="12"/>
        <v>0</v>
      </c>
      <c r="Z39" s="23">
        <f t="shared" si="12"/>
        <v>0</v>
      </c>
      <c r="AA39" s="47">
        <v>0</v>
      </c>
      <c r="AB39" s="23">
        <f t="shared" si="13"/>
        <v>0</v>
      </c>
      <c r="AC39" s="23">
        <f t="shared" si="13"/>
        <v>0</v>
      </c>
      <c r="AD39" s="23">
        <f t="shared" si="13"/>
        <v>0</v>
      </c>
      <c r="AE39" s="23">
        <f t="shared" si="13"/>
        <v>0</v>
      </c>
      <c r="AF39" s="47">
        <v>0</v>
      </c>
      <c r="AG39" s="23">
        <f t="shared" si="14"/>
        <v>0</v>
      </c>
      <c r="AH39" s="23">
        <f t="shared" si="14"/>
        <v>0</v>
      </c>
      <c r="AI39" s="23">
        <f t="shared" si="14"/>
        <v>0</v>
      </c>
      <c r="AJ39" s="23">
        <f t="shared" si="14"/>
        <v>0</v>
      </c>
      <c r="AK39" s="47">
        <v>0</v>
      </c>
      <c r="AL39" s="23">
        <f t="shared" si="15"/>
        <v>0</v>
      </c>
      <c r="AM39" s="23">
        <f t="shared" si="15"/>
        <v>0</v>
      </c>
      <c r="AN39" s="23">
        <f t="shared" si="15"/>
        <v>0</v>
      </c>
      <c r="AO39" s="23">
        <f t="shared" si="15"/>
        <v>0</v>
      </c>
      <c r="AP39" s="47">
        <v>0</v>
      </c>
    </row>
    <row r="40" spans="1:42" x14ac:dyDescent="0.3">
      <c r="A40" s="2" t="s">
        <v>14</v>
      </c>
      <c r="B40" s="47">
        <f>'Iron and steel'!B43</f>
        <v>200.33388981640064</v>
      </c>
      <c r="C40">
        <f t="shared" si="31"/>
        <v>213.68948247080047</v>
      </c>
      <c r="D40">
        <f t="shared" si="31"/>
        <v>227.0450751252003</v>
      </c>
      <c r="E40">
        <f t="shared" si="31"/>
        <v>240.40066777960016</v>
      </c>
      <c r="F40">
        <f t="shared" si="31"/>
        <v>253.75626043399998</v>
      </c>
      <c r="G40" s="47">
        <f>'Iron and steel'!C43</f>
        <v>267.11185308839981</v>
      </c>
      <c r="H40">
        <f t="shared" si="28"/>
        <v>280.4674457428394</v>
      </c>
      <c r="I40">
        <f t="shared" si="28"/>
        <v>293.82303839727905</v>
      </c>
      <c r="J40">
        <f t="shared" si="28"/>
        <v>307.17863105171864</v>
      </c>
      <c r="K40">
        <f t="shared" si="28"/>
        <v>320.53422370615829</v>
      </c>
      <c r="L40" s="47">
        <f>'Iron and steel'!D43</f>
        <v>333.88981636059788</v>
      </c>
      <c r="M40" s="23">
        <f t="shared" si="29"/>
        <v>338.3416805787412</v>
      </c>
      <c r="N40" s="23">
        <f t="shared" si="29"/>
        <v>342.79354479688453</v>
      </c>
      <c r="O40" s="23">
        <f t="shared" si="29"/>
        <v>347.24540901502792</v>
      </c>
      <c r="P40" s="23">
        <f t="shared" si="29"/>
        <v>351.69727323317125</v>
      </c>
      <c r="Q40" s="47">
        <f>'Iron and steel'!E43</f>
        <v>356.14913745131457</v>
      </c>
      <c r="R40" s="23">
        <f t="shared" si="11"/>
        <v>360.6010016694583</v>
      </c>
      <c r="S40" s="23">
        <f t="shared" si="11"/>
        <v>365.05286588760197</v>
      </c>
      <c r="T40" s="23">
        <f t="shared" si="11"/>
        <v>369.50473010574569</v>
      </c>
      <c r="U40" s="23">
        <f t="shared" si="11"/>
        <v>373.95659432388936</v>
      </c>
      <c r="V40" s="47">
        <f>'Iron and steel'!F43</f>
        <v>378.40845854203309</v>
      </c>
      <c r="W40" s="23">
        <f t="shared" si="12"/>
        <v>382.86032276017608</v>
      </c>
      <c r="X40" s="23">
        <f t="shared" si="12"/>
        <v>387.31218697831906</v>
      </c>
      <c r="Y40" s="23">
        <f t="shared" si="12"/>
        <v>391.76405119646205</v>
      </c>
      <c r="Z40" s="23">
        <f t="shared" si="12"/>
        <v>396.21591541460504</v>
      </c>
      <c r="AA40" s="47">
        <f>'Iron and steel'!G43</f>
        <v>400.66777963274802</v>
      </c>
      <c r="AB40" s="23">
        <f t="shared" si="13"/>
        <v>405.11964385089175</v>
      </c>
      <c r="AC40" s="23">
        <f t="shared" si="13"/>
        <v>409.57150806903542</v>
      </c>
      <c r="AD40" s="23">
        <f t="shared" si="13"/>
        <v>414.02337228717914</v>
      </c>
      <c r="AE40" s="23">
        <f t="shared" si="13"/>
        <v>418.47523650532281</v>
      </c>
      <c r="AF40" s="47">
        <f>'Iron and steel'!H43</f>
        <v>422.92710072346654</v>
      </c>
      <c r="AG40" s="23">
        <f t="shared" si="14"/>
        <v>427.37896494160952</v>
      </c>
      <c r="AH40" s="23">
        <f t="shared" si="14"/>
        <v>431.83082915975251</v>
      </c>
      <c r="AI40" s="23">
        <f t="shared" si="14"/>
        <v>436.2826933778955</v>
      </c>
      <c r="AJ40" s="23">
        <f t="shared" si="14"/>
        <v>440.73455759603848</v>
      </c>
      <c r="AK40" s="47">
        <f>'Iron and steel'!I43</f>
        <v>445.18642181418147</v>
      </c>
      <c r="AL40" s="23">
        <f t="shared" si="15"/>
        <v>449.63828603232446</v>
      </c>
      <c r="AM40" s="23">
        <f t="shared" si="15"/>
        <v>454.09015025046745</v>
      </c>
      <c r="AN40" s="23">
        <f t="shared" si="15"/>
        <v>458.54201446861043</v>
      </c>
      <c r="AO40" s="23">
        <f t="shared" si="15"/>
        <v>462.99387868675342</v>
      </c>
      <c r="AP40" s="47">
        <f>'Iron and steel'!J43</f>
        <v>467.44574290489641</v>
      </c>
    </row>
    <row r="41" spans="1:42" x14ac:dyDescent="0.3">
      <c r="A41" s="2" t="s">
        <v>15</v>
      </c>
      <c r="B41" s="47">
        <v>0</v>
      </c>
      <c r="C41">
        <f t="shared" si="31"/>
        <v>0</v>
      </c>
      <c r="D41">
        <f t="shared" si="31"/>
        <v>0</v>
      </c>
      <c r="E41">
        <f t="shared" si="31"/>
        <v>0</v>
      </c>
      <c r="F41">
        <f t="shared" si="31"/>
        <v>0</v>
      </c>
      <c r="G41" s="47">
        <v>0</v>
      </c>
      <c r="H41">
        <f t="shared" si="28"/>
        <v>0</v>
      </c>
      <c r="I41">
        <f t="shared" si="28"/>
        <v>0</v>
      </c>
      <c r="J41">
        <f t="shared" si="28"/>
        <v>0</v>
      </c>
      <c r="K41">
        <f t="shared" si="28"/>
        <v>0</v>
      </c>
      <c r="L41" s="47">
        <v>0</v>
      </c>
      <c r="M41" s="23">
        <f t="shared" si="29"/>
        <v>0</v>
      </c>
      <c r="N41" s="23">
        <f t="shared" si="29"/>
        <v>0</v>
      </c>
      <c r="O41" s="23">
        <f t="shared" si="29"/>
        <v>0</v>
      </c>
      <c r="P41" s="23">
        <f t="shared" si="29"/>
        <v>0</v>
      </c>
      <c r="Q41" s="47">
        <v>0</v>
      </c>
      <c r="R41" s="23">
        <f t="shared" si="11"/>
        <v>0</v>
      </c>
      <c r="S41" s="23">
        <f t="shared" si="11"/>
        <v>0</v>
      </c>
      <c r="T41" s="23">
        <f t="shared" si="11"/>
        <v>0</v>
      </c>
      <c r="U41" s="23">
        <f t="shared" si="11"/>
        <v>0</v>
      </c>
      <c r="V41" s="47">
        <v>0</v>
      </c>
      <c r="W41" s="23">
        <f t="shared" si="12"/>
        <v>0</v>
      </c>
      <c r="X41" s="23">
        <f t="shared" si="12"/>
        <v>0</v>
      </c>
      <c r="Y41" s="23">
        <f t="shared" si="12"/>
        <v>0</v>
      </c>
      <c r="Z41" s="23">
        <f t="shared" si="12"/>
        <v>0</v>
      </c>
      <c r="AA41" s="47">
        <v>0</v>
      </c>
      <c r="AB41" s="23">
        <f t="shared" si="13"/>
        <v>0</v>
      </c>
      <c r="AC41" s="23">
        <f t="shared" si="13"/>
        <v>0</v>
      </c>
      <c r="AD41" s="23">
        <f t="shared" si="13"/>
        <v>0</v>
      </c>
      <c r="AE41" s="23">
        <f t="shared" si="13"/>
        <v>0</v>
      </c>
      <c r="AF41" s="47">
        <v>0</v>
      </c>
      <c r="AG41" s="23">
        <f t="shared" si="14"/>
        <v>0</v>
      </c>
      <c r="AH41" s="23">
        <f t="shared" si="14"/>
        <v>0</v>
      </c>
      <c r="AI41" s="23">
        <f t="shared" si="14"/>
        <v>0</v>
      </c>
      <c r="AJ41" s="23">
        <f t="shared" si="14"/>
        <v>0</v>
      </c>
      <c r="AK41" s="47">
        <v>0</v>
      </c>
      <c r="AL41" s="23">
        <f t="shared" si="15"/>
        <v>0</v>
      </c>
      <c r="AM41" s="23">
        <f t="shared" si="15"/>
        <v>0</v>
      </c>
      <c r="AN41" s="23">
        <f t="shared" si="15"/>
        <v>0</v>
      </c>
      <c r="AO41" s="23">
        <f t="shared" si="15"/>
        <v>0</v>
      </c>
      <c r="AP41" s="47">
        <v>0</v>
      </c>
    </row>
    <row r="42" spans="1:42" x14ac:dyDescent="0.3">
      <c r="A42" s="2" t="s">
        <v>16</v>
      </c>
      <c r="B42" s="47">
        <v>0</v>
      </c>
      <c r="C42">
        <f t="shared" si="31"/>
        <v>0</v>
      </c>
      <c r="D42">
        <f t="shared" si="31"/>
        <v>0</v>
      </c>
      <c r="E42">
        <f t="shared" si="31"/>
        <v>0</v>
      </c>
      <c r="F42">
        <f t="shared" si="31"/>
        <v>0</v>
      </c>
      <c r="G42" s="47">
        <v>0</v>
      </c>
      <c r="H42">
        <f t="shared" si="28"/>
        <v>0</v>
      </c>
      <c r="I42">
        <f t="shared" si="28"/>
        <v>0</v>
      </c>
      <c r="J42">
        <f t="shared" si="28"/>
        <v>0</v>
      </c>
      <c r="K42">
        <f t="shared" si="28"/>
        <v>0</v>
      </c>
      <c r="L42" s="47">
        <v>0</v>
      </c>
      <c r="M42" s="23">
        <f t="shared" si="29"/>
        <v>0</v>
      </c>
      <c r="N42" s="23">
        <f t="shared" si="29"/>
        <v>0</v>
      </c>
      <c r="O42" s="23">
        <f t="shared" si="29"/>
        <v>0</v>
      </c>
      <c r="P42" s="23">
        <f t="shared" si="29"/>
        <v>0</v>
      </c>
      <c r="Q42" s="47">
        <v>0</v>
      </c>
      <c r="R42" s="23">
        <f t="shared" si="11"/>
        <v>0</v>
      </c>
      <c r="S42" s="23">
        <f t="shared" si="11"/>
        <v>0</v>
      </c>
      <c r="T42" s="23">
        <f t="shared" si="11"/>
        <v>0</v>
      </c>
      <c r="U42" s="23">
        <f t="shared" si="11"/>
        <v>0</v>
      </c>
      <c r="V42" s="47">
        <v>0</v>
      </c>
      <c r="W42" s="23">
        <f t="shared" si="12"/>
        <v>0</v>
      </c>
      <c r="X42" s="23">
        <f t="shared" si="12"/>
        <v>0</v>
      </c>
      <c r="Y42" s="23">
        <f t="shared" si="12"/>
        <v>0</v>
      </c>
      <c r="Z42" s="23">
        <f t="shared" si="12"/>
        <v>0</v>
      </c>
      <c r="AA42" s="47">
        <v>0</v>
      </c>
      <c r="AB42" s="23">
        <f t="shared" si="13"/>
        <v>0</v>
      </c>
      <c r="AC42" s="23">
        <f t="shared" si="13"/>
        <v>0</v>
      </c>
      <c r="AD42" s="23">
        <f t="shared" si="13"/>
        <v>0</v>
      </c>
      <c r="AE42" s="23">
        <f t="shared" si="13"/>
        <v>0</v>
      </c>
      <c r="AF42" s="47">
        <v>0</v>
      </c>
      <c r="AG42" s="23">
        <f t="shared" si="14"/>
        <v>0</v>
      </c>
      <c r="AH42" s="23">
        <f t="shared" si="14"/>
        <v>0</v>
      </c>
      <c r="AI42" s="23">
        <f t="shared" si="14"/>
        <v>0</v>
      </c>
      <c r="AJ42" s="23">
        <f t="shared" si="14"/>
        <v>0</v>
      </c>
      <c r="AK42" s="47">
        <v>0</v>
      </c>
      <c r="AL42" s="23">
        <f t="shared" si="15"/>
        <v>0</v>
      </c>
      <c r="AM42" s="23">
        <f t="shared" si="15"/>
        <v>0</v>
      </c>
      <c r="AN42" s="23">
        <f t="shared" si="15"/>
        <v>0</v>
      </c>
      <c r="AO42" s="23">
        <f t="shared" si="15"/>
        <v>0</v>
      </c>
      <c r="AP42" s="47">
        <v>0</v>
      </c>
    </row>
    <row r="43" spans="1:42" x14ac:dyDescent="0.3">
      <c r="B43" s="47"/>
      <c r="C43" s="23"/>
      <c r="D43" s="23"/>
      <c r="E43" s="23"/>
      <c r="F43" s="23"/>
      <c r="G43" s="47"/>
      <c r="L43" s="47"/>
      <c r="M43" s="23"/>
      <c r="N43" s="23"/>
      <c r="O43" s="23"/>
      <c r="P43" s="23"/>
      <c r="Q43" s="47"/>
      <c r="R43" s="23"/>
      <c r="S43" s="23"/>
      <c r="T43" s="23"/>
      <c r="U43" s="23"/>
      <c r="V43" s="47"/>
      <c r="W43" s="23"/>
      <c r="X43" s="23"/>
      <c r="Y43" s="23"/>
      <c r="Z43" s="23"/>
      <c r="AA43" s="47"/>
      <c r="AB43" s="23"/>
      <c r="AC43" s="23"/>
      <c r="AD43" s="23"/>
      <c r="AE43" s="23"/>
      <c r="AF43" s="47"/>
      <c r="AG43" s="23"/>
      <c r="AH43" s="23"/>
      <c r="AI43" s="23"/>
      <c r="AJ43" s="23"/>
      <c r="AK43" s="47"/>
      <c r="AL43" s="23"/>
      <c r="AM43" s="23"/>
      <c r="AN43" s="23"/>
      <c r="AO43" s="23"/>
      <c r="AP43" s="47"/>
    </row>
    <row r="44" spans="1:42" x14ac:dyDescent="0.3">
      <c r="A44" s="1" t="s">
        <v>3</v>
      </c>
      <c r="B44" s="47"/>
      <c r="C44" s="23"/>
      <c r="D44" s="23"/>
      <c r="E44" s="23"/>
      <c r="F44" s="23"/>
      <c r="G44" s="47"/>
      <c r="L44" s="47"/>
      <c r="M44" s="23"/>
      <c r="N44" s="23"/>
      <c r="O44" s="23"/>
      <c r="P44" s="23"/>
      <c r="Q44" s="47"/>
      <c r="R44" s="23"/>
      <c r="S44" s="23"/>
      <c r="T44" s="23"/>
      <c r="U44" s="23"/>
      <c r="V44" s="47"/>
      <c r="W44" s="23"/>
      <c r="X44" s="23"/>
      <c r="Y44" s="23"/>
      <c r="Z44" s="23"/>
      <c r="AA44" s="47"/>
      <c r="AB44" s="23"/>
      <c r="AC44" s="23"/>
      <c r="AD44" s="23"/>
      <c r="AE44" s="23"/>
      <c r="AF44" s="47"/>
      <c r="AG44" s="23"/>
      <c r="AH44" s="23"/>
      <c r="AI44" s="23"/>
      <c r="AJ44" s="23"/>
      <c r="AK44" s="47"/>
      <c r="AL44" s="23"/>
      <c r="AM44" s="23"/>
      <c r="AN44" s="23"/>
      <c r="AO44" s="23"/>
      <c r="AP44" s="47"/>
    </row>
    <row r="45" spans="1:42" x14ac:dyDescent="0.3">
      <c r="A45" s="2" t="s">
        <v>7</v>
      </c>
      <c r="B45" s="47">
        <f>Chemicals!B29</f>
        <v>5722.1130551817041</v>
      </c>
      <c r="C45">
        <f t="shared" ref="C45:F54" si="32">$B45+((C$1-$B$1)*($G45-$B45)/($G$1-$B$1))</f>
        <v>5824.9825033647421</v>
      </c>
      <c r="D45">
        <f t="shared" si="32"/>
        <v>5927.8519515477801</v>
      </c>
      <c r="E45">
        <f t="shared" si="32"/>
        <v>6030.7213997308181</v>
      </c>
      <c r="F45">
        <f t="shared" si="32"/>
        <v>6133.5908479138561</v>
      </c>
      <c r="G45" s="47">
        <f>Chemicals!C29</f>
        <v>6236.4602960968941</v>
      </c>
      <c r="H45">
        <f t="shared" si="28"/>
        <v>6429.340511440103</v>
      </c>
      <c r="I45">
        <f t="shared" si="28"/>
        <v>6622.2207267833119</v>
      </c>
      <c r="J45">
        <f t="shared" si="28"/>
        <v>6815.1009421265198</v>
      </c>
      <c r="K45">
        <f t="shared" si="28"/>
        <v>7007.9811574697287</v>
      </c>
      <c r="L45" s="47">
        <f>Chemicals!D29</f>
        <v>7200.8613728129376</v>
      </c>
      <c r="M45" s="23">
        <f t="shared" si="29"/>
        <v>7470.8936742934184</v>
      </c>
      <c r="N45" s="23">
        <f t="shared" si="29"/>
        <v>7740.9259757738992</v>
      </c>
      <c r="O45" s="23">
        <f t="shared" si="29"/>
        <v>8010.9582772543799</v>
      </c>
      <c r="P45" s="23">
        <f t="shared" si="29"/>
        <v>8280.9905787348616</v>
      </c>
      <c r="Q45" s="47">
        <f>Chemicals!E29</f>
        <v>8551.0228802153415</v>
      </c>
      <c r="R45" s="23">
        <f t="shared" si="11"/>
        <v>8731.0444145356614</v>
      </c>
      <c r="S45" s="23">
        <f t="shared" si="11"/>
        <v>8911.0659488559795</v>
      </c>
      <c r="T45" s="23">
        <f t="shared" si="11"/>
        <v>9091.0874831762994</v>
      </c>
      <c r="U45" s="23">
        <f t="shared" si="11"/>
        <v>9271.1090174966175</v>
      </c>
      <c r="V45" s="47">
        <f>Chemicals!F29</f>
        <v>9451.1305518169374</v>
      </c>
      <c r="W45" s="23">
        <f t="shared" si="12"/>
        <v>9734.0215343202653</v>
      </c>
      <c r="X45" s="23">
        <f t="shared" si="12"/>
        <v>10016.912516823593</v>
      </c>
      <c r="Y45" s="23">
        <f t="shared" si="12"/>
        <v>10299.803499326919</v>
      </c>
      <c r="Z45" s="23">
        <f t="shared" si="12"/>
        <v>10582.694481830247</v>
      </c>
      <c r="AA45" s="47">
        <f>Chemicals!G29</f>
        <v>10865.585464333575</v>
      </c>
      <c r="AB45" s="23">
        <f t="shared" si="13"/>
        <v>10891.302826379355</v>
      </c>
      <c r="AC45" s="23">
        <f t="shared" si="13"/>
        <v>10917.020188425135</v>
      </c>
      <c r="AD45" s="23">
        <f t="shared" si="13"/>
        <v>10942.737550470916</v>
      </c>
      <c r="AE45" s="23">
        <f t="shared" si="13"/>
        <v>10968.454912516696</v>
      </c>
      <c r="AF45" s="47">
        <f>Chemicals!H29</f>
        <v>10994.172274562476</v>
      </c>
      <c r="AG45" s="23">
        <f t="shared" si="14"/>
        <v>11174.193808882823</v>
      </c>
      <c r="AH45" s="23">
        <f t="shared" si="14"/>
        <v>11354.21534320317</v>
      </c>
      <c r="AI45" s="23">
        <f t="shared" si="14"/>
        <v>11534.236877523519</v>
      </c>
      <c r="AJ45" s="23">
        <f t="shared" si="14"/>
        <v>11714.258411843866</v>
      </c>
      <c r="AK45" s="47">
        <f>Chemicals!I29</f>
        <v>11894.279946164213</v>
      </c>
      <c r="AL45" s="23">
        <f t="shared" si="15"/>
        <v>12151.453566621794</v>
      </c>
      <c r="AM45" s="23">
        <f t="shared" si="15"/>
        <v>12408.627187079375</v>
      </c>
      <c r="AN45" s="23">
        <f t="shared" si="15"/>
        <v>12665.800807536956</v>
      </c>
      <c r="AO45" s="23">
        <f t="shared" si="15"/>
        <v>12922.974427994537</v>
      </c>
      <c r="AP45" s="47">
        <f>Chemicals!J29</f>
        <v>13180.148048452118</v>
      </c>
    </row>
    <row r="46" spans="1:42" x14ac:dyDescent="0.3">
      <c r="A46" s="2" t="s">
        <v>8</v>
      </c>
      <c r="B46" s="47">
        <f>Chemicals!B34</f>
        <v>321.46702557200001</v>
      </c>
      <c r="C46">
        <f t="shared" si="32"/>
        <v>347.18438761776162</v>
      </c>
      <c r="D46">
        <f t="shared" si="32"/>
        <v>372.90174966352322</v>
      </c>
      <c r="E46">
        <f t="shared" si="32"/>
        <v>398.61911170928488</v>
      </c>
      <c r="F46">
        <f t="shared" si="32"/>
        <v>424.33647375504648</v>
      </c>
      <c r="G46" s="47">
        <f>Chemicals!C34</f>
        <v>450.05383580080809</v>
      </c>
      <c r="H46">
        <f t="shared" si="28"/>
        <v>462.91251682368431</v>
      </c>
      <c r="I46">
        <f t="shared" si="28"/>
        <v>475.77119784656054</v>
      </c>
      <c r="J46">
        <f t="shared" si="28"/>
        <v>488.62987886943677</v>
      </c>
      <c r="K46">
        <f t="shared" si="28"/>
        <v>501.48855989231299</v>
      </c>
      <c r="L46" s="47">
        <f>Chemicals!D34</f>
        <v>514.34724091518922</v>
      </c>
      <c r="M46" s="23">
        <f t="shared" si="29"/>
        <v>540.06460296095588</v>
      </c>
      <c r="N46" s="23">
        <f t="shared" si="29"/>
        <v>565.78196500672254</v>
      </c>
      <c r="O46" s="23">
        <f t="shared" si="29"/>
        <v>591.49932705248909</v>
      </c>
      <c r="P46" s="23">
        <f t="shared" si="29"/>
        <v>617.21668909825576</v>
      </c>
      <c r="Q46" s="47">
        <f>Chemicals!E34</f>
        <v>642.93405114402242</v>
      </c>
      <c r="R46" s="23">
        <f t="shared" si="11"/>
        <v>630.07537012114119</v>
      </c>
      <c r="S46" s="23">
        <f t="shared" si="11"/>
        <v>617.21668909825996</v>
      </c>
      <c r="T46" s="23">
        <f t="shared" si="11"/>
        <v>604.35800807537873</v>
      </c>
      <c r="U46" s="23">
        <f t="shared" si="11"/>
        <v>591.49932705249751</v>
      </c>
      <c r="V46" s="47">
        <f>Chemicals!F34</f>
        <v>578.64064602961628</v>
      </c>
      <c r="W46" s="23">
        <f t="shared" si="12"/>
        <v>591.49932705249307</v>
      </c>
      <c r="X46" s="23">
        <f t="shared" si="12"/>
        <v>604.35800807536975</v>
      </c>
      <c r="Y46" s="23">
        <f t="shared" si="12"/>
        <v>617.21668909824655</v>
      </c>
      <c r="Z46" s="23">
        <f t="shared" si="12"/>
        <v>630.07537012112323</v>
      </c>
      <c r="AA46" s="47">
        <f>Chemicals!G34</f>
        <v>642.93405114400002</v>
      </c>
      <c r="AB46" s="23">
        <f t="shared" si="13"/>
        <v>642.93405114400002</v>
      </c>
      <c r="AC46" s="23">
        <f t="shared" si="13"/>
        <v>642.93405114400002</v>
      </c>
      <c r="AD46" s="23">
        <f t="shared" si="13"/>
        <v>642.93405114400002</v>
      </c>
      <c r="AE46" s="23">
        <f t="shared" si="13"/>
        <v>642.93405114400002</v>
      </c>
      <c r="AF46" s="47">
        <f>Chemicals!H34</f>
        <v>642.93405114400002</v>
      </c>
      <c r="AG46" s="23">
        <f t="shared" si="14"/>
        <v>642.93405114400002</v>
      </c>
      <c r="AH46" s="23">
        <f t="shared" si="14"/>
        <v>642.93405114400002</v>
      </c>
      <c r="AI46" s="23">
        <f t="shared" si="14"/>
        <v>642.93405114400002</v>
      </c>
      <c r="AJ46" s="23">
        <f t="shared" si="14"/>
        <v>642.93405114400002</v>
      </c>
      <c r="AK46" s="47">
        <f>Chemicals!I34</f>
        <v>642.93405114400002</v>
      </c>
      <c r="AL46" s="23">
        <f t="shared" si="15"/>
        <v>630.07537012111936</v>
      </c>
      <c r="AM46" s="23">
        <f t="shared" si="15"/>
        <v>617.2166890982387</v>
      </c>
      <c r="AN46" s="23">
        <f t="shared" si="15"/>
        <v>604.35800807535804</v>
      </c>
      <c r="AO46" s="23">
        <f t="shared" si="15"/>
        <v>591.49932705247738</v>
      </c>
      <c r="AP46" s="47">
        <f>Chemicals!J34</f>
        <v>578.64064602959672</v>
      </c>
    </row>
    <row r="47" spans="1:42" x14ac:dyDescent="0.3">
      <c r="A47" s="2" t="s">
        <v>9</v>
      </c>
      <c r="B47" s="47">
        <f>Chemicals!B35</f>
        <v>6300.7537012112971</v>
      </c>
      <c r="C47">
        <f t="shared" si="32"/>
        <v>6609.3620457604202</v>
      </c>
      <c r="D47">
        <f t="shared" si="32"/>
        <v>6917.9703903095433</v>
      </c>
      <c r="E47">
        <f t="shared" si="32"/>
        <v>7226.5787348586664</v>
      </c>
      <c r="F47">
        <f t="shared" si="32"/>
        <v>7535.1870794077895</v>
      </c>
      <c r="G47" s="47">
        <f>Chemicals!C35</f>
        <v>7843.7954239569126</v>
      </c>
      <c r="H47">
        <f t="shared" si="28"/>
        <v>8332.4253028263647</v>
      </c>
      <c r="I47">
        <f t="shared" si="28"/>
        <v>8821.0551816958159</v>
      </c>
      <c r="J47">
        <f t="shared" si="28"/>
        <v>9309.6850605652671</v>
      </c>
      <c r="K47">
        <f t="shared" si="28"/>
        <v>9798.3149394347201</v>
      </c>
      <c r="L47" s="47">
        <f>Chemicals!D35</f>
        <v>10286.944818304171</v>
      </c>
      <c r="M47" s="23">
        <f t="shared" si="29"/>
        <v>10646.987886944813</v>
      </c>
      <c r="N47" s="23">
        <f t="shared" si="29"/>
        <v>11007.030955585455</v>
      </c>
      <c r="O47" s="23">
        <f t="shared" si="29"/>
        <v>11367.074024226098</v>
      </c>
      <c r="P47" s="23">
        <f t="shared" si="29"/>
        <v>11727.11709286674</v>
      </c>
      <c r="Q47" s="47">
        <f>Chemicals!E35</f>
        <v>12087.160161507381</v>
      </c>
      <c r="R47" s="23">
        <f t="shared" si="11"/>
        <v>12344.333781964986</v>
      </c>
      <c r="S47" s="23">
        <f t="shared" si="11"/>
        <v>12601.507402422591</v>
      </c>
      <c r="T47" s="23">
        <f t="shared" si="11"/>
        <v>12858.681022880195</v>
      </c>
      <c r="U47" s="23">
        <f t="shared" si="11"/>
        <v>13115.8546433378</v>
      </c>
      <c r="V47" s="47">
        <f>Chemicals!F35</f>
        <v>13373.028263795404</v>
      </c>
      <c r="W47" s="23">
        <f t="shared" si="12"/>
        <v>13617.343203230132</v>
      </c>
      <c r="X47" s="23">
        <f t="shared" si="12"/>
        <v>13861.658142664859</v>
      </c>
      <c r="Y47" s="23">
        <f t="shared" si="12"/>
        <v>14105.973082099586</v>
      </c>
      <c r="Z47" s="23">
        <f t="shared" si="12"/>
        <v>14350.288021534314</v>
      </c>
      <c r="AA47" s="47">
        <f>Chemicals!G35</f>
        <v>14594.602960969041</v>
      </c>
      <c r="AB47" s="23">
        <f t="shared" si="13"/>
        <v>14568.88559892328</v>
      </c>
      <c r="AC47" s="23">
        <f t="shared" si="13"/>
        <v>14543.168236877518</v>
      </c>
      <c r="AD47" s="23">
        <f t="shared" si="13"/>
        <v>14517.450874831755</v>
      </c>
      <c r="AE47" s="23">
        <f t="shared" si="13"/>
        <v>14491.733512785993</v>
      </c>
      <c r="AF47" s="47">
        <f>Chemicals!H35</f>
        <v>14466.016150740232</v>
      </c>
      <c r="AG47" s="23">
        <f t="shared" si="14"/>
        <v>14633.179004037675</v>
      </c>
      <c r="AH47" s="23">
        <f t="shared" si="14"/>
        <v>14800.341857335117</v>
      </c>
      <c r="AI47" s="23">
        <f t="shared" si="14"/>
        <v>14967.50471063256</v>
      </c>
      <c r="AJ47" s="23">
        <f t="shared" si="14"/>
        <v>15134.667563930003</v>
      </c>
      <c r="AK47" s="47">
        <f>Chemicals!I35</f>
        <v>15301.830417227446</v>
      </c>
      <c r="AL47" s="23">
        <f t="shared" si="15"/>
        <v>15571.862718707931</v>
      </c>
      <c r="AM47" s="23">
        <f t="shared" si="15"/>
        <v>15841.895020188416</v>
      </c>
      <c r="AN47" s="23">
        <f t="shared" si="15"/>
        <v>16111.9273216689</v>
      </c>
      <c r="AO47" s="23">
        <f t="shared" si="15"/>
        <v>16381.959623149385</v>
      </c>
      <c r="AP47" s="47">
        <f>Chemicals!J35</f>
        <v>16651.99192462987</v>
      </c>
    </row>
    <row r="48" spans="1:42" x14ac:dyDescent="0.3">
      <c r="A48" s="2" t="s">
        <v>10</v>
      </c>
      <c r="B48" s="47">
        <f>Chemicals!B35</f>
        <v>6300.7537012112971</v>
      </c>
      <c r="C48">
        <f t="shared" si="32"/>
        <v>6609.3620457604202</v>
      </c>
      <c r="D48">
        <f t="shared" si="32"/>
        <v>6917.9703903095433</v>
      </c>
      <c r="E48">
        <f t="shared" si="32"/>
        <v>7226.5787348586664</v>
      </c>
      <c r="F48">
        <f t="shared" si="32"/>
        <v>7535.1870794077895</v>
      </c>
      <c r="G48" s="47">
        <f>Chemicals!C35</f>
        <v>7843.7954239569126</v>
      </c>
      <c r="H48">
        <f t="shared" si="28"/>
        <v>8332.4253028263647</v>
      </c>
      <c r="I48">
        <f t="shared" si="28"/>
        <v>8821.0551816958159</v>
      </c>
      <c r="J48">
        <f t="shared" si="28"/>
        <v>9309.6850605652671</v>
      </c>
      <c r="K48">
        <f t="shared" si="28"/>
        <v>9798.3149394347201</v>
      </c>
      <c r="L48" s="47">
        <f>Chemicals!D35</f>
        <v>10286.944818304171</v>
      </c>
      <c r="M48" s="23">
        <f t="shared" si="29"/>
        <v>10646.987886944813</v>
      </c>
      <c r="N48" s="23">
        <f t="shared" si="29"/>
        <v>11007.030955585455</v>
      </c>
      <c r="O48" s="23">
        <f t="shared" si="29"/>
        <v>11367.074024226098</v>
      </c>
      <c r="P48" s="23">
        <f t="shared" si="29"/>
        <v>11727.11709286674</v>
      </c>
      <c r="Q48" s="47">
        <f>Chemicals!E35</f>
        <v>12087.160161507381</v>
      </c>
      <c r="R48" s="23">
        <f t="shared" si="11"/>
        <v>12344.333781964986</v>
      </c>
      <c r="S48" s="23">
        <f t="shared" si="11"/>
        <v>12601.507402422591</v>
      </c>
      <c r="T48" s="23">
        <f t="shared" si="11"/>
        <v>12858.681022880195</v>
      </c>
      <c r="U48" s="23">
        <f t="shared" si="11"/>
        <v>13115.8546433378</v>
      </c>
      <c r="V48" s="47">
        <f>Chemicals!F35</f>
        <v>13373.028263795404</v>
      </c>
      <c r="W48" s="23">
        <f t="shared" si="12"/>
        <v>13617.343203230132</v>
      </c>
      <c r="X48" s="23">
        <f t="shared" si="12"/>
        <v>13861.658142664859</v>
      </c>
      <c r="Y48" s="23">
        <f t="shared" si="12"/>
        <v>14105.973082099586</v>
      </c>
      <c r="Z48" s="23">
        <f t="shared" si="12"/>
        <v>14350.288021534314</v>
      </c>
      <c r="AA48" s="47">
        <f>Chemicals!G35</f>
        <v>14594.602960969041</v>
      </c>
      <c r="AB48" s="23">
        <f t="shared" si="13"/>
        <v>14568.88559892328</v>
      </c>
      <c r="AC48" s="23">
        <f t="shared" si="13"/>
        <v>14543.168236877518</v>
      </c>
      <c r="AD48" s="23">
        <f t="shared" si="13"/>
        <v>14517.450874831755</v>
      </c>
      <c r="AE48" s="23">
        <f t="shared" si="13"/>
        <v>14491.733512785993</v>
      </c>
      <c r="AF48" s="47">
        <f>Chemicals!H35</f>
        <v>14466.016150740232</v>
      </c>
      <c r="AG48" s="23">
        <f t="shared" si="14"/>
        <v>14633.179004037675</v>
      </c>
      <c r="AH48" s="23">
        <f t="shared" si="14"/>
        <v>14800.341857335117</v>
      </c>
      <c r="AI48" s="23">
        <f t="shared" si="14"/>
        <v>14967.50471063256</v>
      </c>
      <c r="AJ48" s="23">
        <f t="shared" si="14"/>
        <v>15134.667563930003</v>
      </c>
      <c r="AK48" s="47">
        <f>Chemicals!I35</f>
        <v>15301.830417227446</v>
      </c>
      <c r="AL48" s="23">
        <f t="shared" si="15"/>
        <v>15571.862718707931</v>
      </c>
      <c r="AM48" s="23">
        <f t="shared" si="15"/>
        <v>15841.895020188416</v>
      </c>
      <c r="AN48" s="23">
        <f t="shared" si="15"/>
        <v>16111.9273216689</v>
      </c>
      <c r="AO48" s="23">
        <f t="shared" si="15"/>
        <v>16381.959623149385</v>
      </c>
      <c r="AP48" s="47">
        <f>Chemicals!J35</f>
        <v>16651.99192462987</v>
      </c>
    </row>
    <row r="49" spans="1:42" x14ac:dyDescent="0.3">
      <c r="A49" s="2" t="s">
        <v>11</v>
      </c>
      <c r="B49" s="47">
        <f>Chemicals!B30+Chemicals!B28</f>
        <v>6493.6339165545114</v>
      </c>
      <c r="C49">
        <f t="shared" si="32"/>
        <v>6416.4818304172304</v>
      </c>
      <c r="D49">
        <f t="shared" si="32"/>
        <v>6339.3297442799494</v>
      </c>
      <c r="E49">
        <f t="shared" si="32"/>
        <v>6262.1776581426684</v>
      </c>
      <c r="F49">
        <f t="shared" si="32"/>
        <v>6185.0255720053874</v>
      </c>
      <c r="G49" s="47">
        <f>Chemicals!C30+Chemicals!C28</f>
        <v>6107.8734858681064</v>
      </c>
      <c r="H49">
        <f t="shared" si="28"/>
        <v>6030.7213997308163</v>
      </c>
      <c r="I49">
        <f t="shared" si="28"/>
        <v>5953.5693135935262</v>
      </c>
      <c r="J49">
        <f t="shared" si="28"/>
        <v>5876.417227456237</v>
      </c>
      <c r="K49">
        <f t="shared" si="28"/>
        <v>5799.2651413189469</v>
      </c>
      <c r="L49" s="47">
        <f>Chemicals!D30+Chemicals!D28</f>
        <v>5722.1130551816568</v>
      </c>
      <c r="M49" s="23">
        <f t="shared" si="29"/>
        <v>5992.1453566621085</v>
      </c>
      <c r="N49" s="23">
        <f t="shared" si="29"/>
        <v>6262.1776581425602</v>
      </c>
      <c r="O49" s="23">
        <f t="shared" si="29"/>
        <v>6532.2099596230109</v>
      </c>
      <c r="P49" s="23">
        <f t="shared" si="29"/>
        <v>6802.2422611034626</v>
      </c>
      <c r="Q49" s="47">
        <f>Chemicals!E30+Chemicals!E28</f>
        <v>7072.2745625839143</v>
      </c>
      <c r="R49" s="23">
        <f t="shared" si="11"/>
        <v>7188.0026917898658</v>
      </c>
      <c r="S49" s="23">
        <f t="shared" si="11"/>
        <v>7303.7308209958182</v>
      </c>
      <c r="T49" s="23">
        <f t="shared" si="11"/>
        <v>7419.4589502017698</v>
      </c>
      <c r="U49" s="23">
        <f t="shared" si="11"/>
        <v>7535.1870794077222</v>
      </c>
      <c r="V49" s="47">
        <f>Chemicals!F30+Chemicals!F28</f>
        <v>7650.9152086136737</v>
      </c>
      <c r="W49" s="23">
        <f t="shared" si="12"/>
        <v>7908.088829071311</v>
      </c>
      <c r="X49" s="23">
        <f t="shared" si="12"/>
        <v>8165.2624495289483</v>
      </c>
      <c r="Y49" s="23">
        <f t="shared" si="12"/>
        <v>8422.4360699865865</v>
      </c>
      <c r="Z49" s="23">
        <f t="shared" si="12"/>
        <v>8679.6096904442238</v>
      </c>
      <c r="AA49" s="47">
        <f>Chemicals!G30+Chemicals!G28</f>
        <v>8936.7833109018611</v>
      </c>
      <c r="AB49" s="23">
        <f t="shared" si="13"/>
        <v>8988.2180349933424</v>
      </c>
      <c r="AC49" s="23">
        <f t="shared" si="13"/>
        <v>9039.6527590848236</v>
      </c>
      <c r="AD49" s="23">
        <f t="shared" si="13"/>
        <v>9091.0874831763049</v>
      </c>
      <c r="AE49" s="23">
        <f t="shared" si="13"/>
        <v>9142.5222072677861</v>
      </c>
      <c r="AF49" s="47">
        <f>Chemicals!H30+Chemicals!H28</f>
        <v>9193.9569313592674</v>
      </c>
      <c r="AG49" s="23">
        <f t="shared" si="14"/>
        <v>9386.8371467024444</v>
      </c>
      <c r="AH49" s="23">
        <f t="shared" si="14"/>
        <v>9579.7173620456197</v>
      </c>
      <c r="AI49" s="23">
        <f t="shared" si="14"/>
        <v>9772.5975773887967</v>
      </c>
      <c r="AJ49" s="23">
        <f t="shared" si="14"/>
        <v>9965.4777927319719</v>
      </c>
      <c r="AK49" s="47">
        <f>Chemicals!I30+Chemicals!I28</f>
        <v>10158.358008075149</v>
      </c>
      <c r="AL49" s="23">
        <f t="shared" si="15"/>
        <v>10428.390309555667</v>
      </c>
      <c r="AM49" s="23">
        <f t="shared" si="15"/>
        <v>10698.422611036185</v>
      </c>
      <c r="AN49" s="23">
        <f t="shared" si="15"/>
        <v>10968.454912516703</v>
      </c>
      <c r="AO49" s="23">
        <f t="shared" si="15"/>
        <v>11238.487213997221</v>
      </c>
      <c r="AP49" s="47">
        <f>Chemicals!J30+Chemicals!J28</f>
        <v>11508.519515477739</v>
      </c>
    </row>
    <row r="50" spans="1:42" x14ac:dyDescent="0.3">
      <c r="A50" s="2" t="s">
        <v>12</v>
      </c>
      <c r="B50" s="47">
        <v>0</v>
      </c>
      <c r="C50">
        <f t="shared" si="32"/>
        <v>0</v>
      </c>
      <c r="D50">
        <f t="shared" si="32"/>
        <v>0</v>
      </c>
      <c r="E50">
        <f t="shared" si="32"/>
        <v>0</v>
      </c>
      <c r="F50">
        <f t="shared" si="32"/>
        <v>0</v>
      </c>
      <c r="G50" s="47">
        <v>0</v>
      </c>
      <c r="H50">
        <f t="shared" si="28"/>
        <v>0</v>
      </c>
      <c r="I50">
        <f t="shared" si="28"/>
        <v>0</v>
      </c>
      <c r="J50">
        <f t="shared" si="28"/>
        <v>0</v>
      </c>
      <c r="K50">
        <f t="shared" si="28"/>
        <v>0</v>
      </c>
      <c r="L50" s="47">
        <v>0</v>
      </c>
      <c r="M50" s="23">
        <f t="shared" si="29"/>
        <v>0</v>
      </c>
      <c r="N50" s="23">
        <f t="shared" si="29"/>
        <v>0</v>
      </c>
      <c r="O50" s="23">
        <f t="shared" si="29"/>
        <v>0</v>
      </c>
      <c r="P50" s="23">
        <f t="shared" si="29"/>
        <v>0</v>
      </c>
      <c r="Q50" s="47">
        <v>0</v>
      </c>
      <c r="R50" s="23">
        <f t="shared" si="11"/>
        <v>0</v>
      </c>
      <c r="S50" s="23">
        <f t="shared" si="11"/>
        <v>0</v>
      </c>
      <c r="T50" s="23">
        <f t="shared" si="11"/>
        <v>0</v>
      </c>
      <c r="U50" s="23">
        <f t="shared" si="11"/>
        <v>0</v>
      </c>
      <c r="V50" s="47">
        <v>0</v>
      </c>
      <c r="W50" s="23">
        <f t="shared" si="12"/>
        <v>0</v>
      </c>
      <c r="X50" s="23">
        <f t="shared" si="12"/>
        <v>0</v>
      </c>
      <c r="Y50" s="23">
        <f t="shared" si="12"/>
        <v>0</v>
      </c>
      <c r="Z50" s="23">
        <f t="shared" si="12"/>
        <v>0</v>
      </c>
      <c r="AA50" s="47">
        <v>0</v>
      </c>
      <c r="AB50" s="23">
        <f t="shared" si="13"/>
        <v>0</v>
      </c>
      <c r="AC50" s="23">
        <f t="shared" si="13"/>
        <v>0</v>
      </c>
      <c r="AD50" s="23">
        <f t="shared" si="13"/>
        <v>0</v>
      </c>
      <c r="AE50" s="23">
        <f t="shared" si="13"/>
        <v>0</v>
      </c>
      <c r="AF50" s="47">
        <v>0</v>
      </c>
      <c r="AG50" s="23">
        <f t="shared" si="14"/>
        <v>0</v>
      </c>
      <c r="AH50" s="23">
        <f t="shared" si="14"/>
        <v>0</v>
      </c>
      <c r="AI50" s="23">
        <f t="shared" si="14"/>
        <v>0</v>
      </c>
      <c r="AJ50" s="23">
        <f t="shared" si="14"/>
        <v>0</v>
      </c>
      <c r="AK50" s="47">
        <v>0</v>
      </c>
      <c r="AL50" s="23">
        <f t="shared" si="15"/>
        <v>0</v>
      </c>
      <c r="AM50" s="23">
        <f t="shared" si="15"/>
        <v>0</v>
      </c>
      <c r="AN50" s="23">
        <f t="shared" si="15"/>
        <v>0</v>
      </c>
      <c r="AO50" s="23">
        <f t="shared" si="15"/>
        <v>0</v>
      </c>
      <c r="AP50" s="47">
        <v>0</v>
      </c>
    </row>
    <row r="51" spans="1:42" x14ac:dyDescent="0.3">
      <c r="A51" s="2" t="s">
        <v>13</v>
      </c>
      <c r="B51" s="47">
        <v>0</v>
      </c>
      <c r="C51">
        <f t="shared" si="32"/>
        <v>0</v>
      </c>
      <c r="D51">
        <f t="shared" si="32"/>
        <v>0</v>
      </c>
      <c r="E51">
        <f t="shared" si="32"/>
        <v>0</v>
      </c>
      <c r="F51">
        <f t="shared" si="32"/>
        <v>0</v>
      </c>
      <c r="G51" s="47">
        <v>0</v>
      </c>
      <c r="H51">
        <f t="shared" si="28"/>
        <v>0</v>
      </c>
      <c r="I51">
        <f t="shared" si="28"/>
        <v>0</v>
      </c>
      <c r="J51">
        <f t="shared" si="28"/>
        <v>0</v>
      </c>
      <c r="K51">
        <f t="shared" si="28"/>
        <v>0</v>
      </c>
      <c r="L51" s="47">
        <v>0</v>
      </c>
      <c r="M51" s="23">
        <f t="shared" si="29"/>
        <v>0</v>
      </c>
      <c r="N51" s="23">
        <f t="shared" si="29"/>
        <v>0</v>
      </c>
      <c r="O51" s="23">
        <f t="shared" si="29"/>
        <v>0</v>
      </c>
      <c r="P51" s="23">
        <f t="shared" si="29"/>
        <v>0</v>
      </c>
      <c r="Q51" s="47">
        <v>0</v>
      </c>
      <c r="R51" s="23">
        <f t="shared" si="11"/>
        <v>0</v>
      </c>
      <c r="S51" s="23">
        <f t="shared" si="11"/>
        <v>0</v>
      </c>
      <c r="T51" s="23">
        <f t="shared" si="11"/>
        <v>0</v>
      </c>
      <c r="U51" s="23">
        <f t="shared" si="11"/>
        <v>0</v>
      </c>
      <c r="V51" s="47">
        <v>0</v>
      </c>
      <c r="W51" s="23">
        <f t="shared" si="12"/>
        <v>0</v>
      </c>
      <c r="X51" s="23">
        <f t="shared" si="12"/>
        <v>0</v>
      </c>
      <c r="Y51" s="23">
        <f t="shared" si="12"/>
        <v>0</v>
      </c>
      <c r="Z51" s="23">
        <f t="shared" si="12"/>
        <v>0</v>
      </c>
      <c r="AA51" s="47">
        <v>0</v>
      </c>
      <c r="AB51" s="23">
        <f t="shared" si="13"/>
        <v>0</v>
      </c>
      <c r="AC51" s="23">
        <f t="shared" si="13"/>
        <v>0</v>
      </c>
      <c r="AD51" s="23">
        <f t="shared" si="13"/>
        <v>0</v>
      </c>
      <c r="AE51" s="23">
        <f t="shared" si="13"/>
        <v>0</v>
      </c>
      <c r="AF51" s="47">
        <v>0</v>
      </c>
      <c r="AG51" s="23">
        <f t="shared" si="14"/>
        <v>0</v>
      </c>
      <c r="AH51" s="23">
        <f t="shared" si="14"/>
        <v>0</v>
      </c>
      <c r="AI51" s="23">
        <f t="shared" si="14"/>
        <v>0</v>
      </c>
      <c r="AJ51" s="23">
        <f t="shared" si="14"/>
        <v>0</v>
      </c>
      <c r="AK51" s="47">
        <v>0</v>
      </c>
      <c r="AL51" s="23">
        <f t="shared" si="15"/>
        <v>0</v>
      </c>
      <c r="AM51" s="23">
        <f t="shared" si="15"/>
        <v>0</v>
      </c>
      <c r="AN51" s="23">
        <f t="shared" si="15"/>
        <v>0</v>
      </c>
      <c r="AO51" s="23">
        <f t="shared" si="15"/>
        <v>0</v>
      </c>
      <c r="AP51" s="47">
        <v>0</v>
      </c>
    </row>
    <row r="52" spans="1:42" x14ac:dyDescent="0.3">
      <c r="A52" s="2" t="s">
        <v>14</v>
      </c>
      <c r="B52" s="47">
        <f>Chemicals!B31</f>
        <v>642.93405114399877</v>
      </c>
      <c r="C52">
        <f t="shared" si="32"/>
        <v>668.65141318976532</v>
      </c>
      <c r="D52">
        <f t="shared" si="32"/>
        <v>694.36877523553198</v>
      </c>
      <c r="E52">
        <f t="shared" si="32"/>
        <v>720.08613728129853</v>
      </c>
      <c r="F52">
        <f t="shared" si="32"/>
        <v>745.8034993270652</v>
      </c>
      <c r="G52" s="47">
        <f>Chemicals!C31</f>
        <v>771.52086137283175</v>
      </c>
      <c r="H52">
        <f t="shared" si="28"/>
        <v>797.23822341858886</v>
      </c>
      <c r="I52">
        <f t="shared" si="28"/>
        <v>822.95558546434609</v>
      </c>
      <c r="J52">
        <f t="shared" si="28"/>
        <v>848.6729475101032</v>
      </c>
      <c r="K52">
        <f t="shared" si="28"/>
        <v>874.39030955586043</v>
      </c>
      <c r="L52" s="47">
        <f>Chemicals!D31</f>
        <v>900.10767160161754</v>
      </c>
      <c r="M52" s="23">
        <f t="shared" si="29"/>
        <v>900.10767160162231</v>
      </c>
      <c r="N52" s="23">
        <f t="shared" si="29"/>
        <v>900.10767160162698</v>
      </c>
      <c r="O52" s="23">
        <f t="shared" si="29"/>
        <v>900.10767160163175</v>
      </c>
      <c r="P52" s="23">
        <f t="shared" si="29"/>
        <v>900.10767160163641</v>
      </c>
      <c r="Q52" s="47">
        <f>Chemicals!E31</f>
        <v>900.10767160164119</v>
      </c>
      <c r="R52" s="23">
        <f t="shared" si="11"/>
        <v>925.82503364739864</v>
      </c>
      <c r="S52" s="23">
        <f t="shared" si="11"/>
        <v>951.5423956931561</v>
      </c>
      <c r="T52" s="23">
        <f t="shared" si="11"/>
        <v>977.25975773891355</v>
      </c>
      <c r="U52" s="23">
        <f t="shared" si="11"/>
        <v>1002.977119784671</v>
      </c>
      <c r="V52" s="47">
        <f>Chemicals!F31</f>
        <v>1028.6944818304285</v>
      </c>
      <c r="W52" s="23">
        <f t="shared" si="12"/>
        <v>990.11843876178534</v>
      </c>
      <c r="X52" s="23">
        <f t="shared" si="12"/>
        <v>951.54239569314223</v>
      </c>
      <c r="Y52" s="23">
        <f t="shared" si="12"/>
        <v>912.96635262449911</v>
      </c>
      <c r="Z52" s="23">
        <f t="shared" si="12"/>
        <v>874.39030955585599</v>
      </c>
      <c r="AA52" s="47">
        <f>Chemicals!G31</f>
        <v>835.81426648721288</v>
      </c>
      <c r="AB52" s="23">
        <f t="shared" si="13"/>
        <v>797.23822341857476</v>
      </c>
      <c r="AC52" s="23">
        <f t="shared" si="13"/>
        <v>758.66218034993665</v>
      </c>
      <c r="AD52" s="23">
        <f t="shared" si="13"/>
        <v>720.08613728129865</v>
      </c>
      <c r="AE52" s="23">
        <f t="shared" si="13"/>
        <v>681.51009421266053</v>
      </c>
      <c r="AF52" s="47">
        <f>Chemicals!H31</f>
        <v>642.93405114402242</v>
      </c>
      <c r="AG52" s="23">
        <f t="shared" si="14"/>
        <v>604.3580080753793</v>
      </c>
      <c r="AH52" s="23">
        <f t="shared" si="14"/>
        <v>565.78196500673619</v>
      </c>
      <c r="AI52" s="23">
        <f t="shared" si="14"/>
        <v>527.20592193809307</v>
      </c>
      <c r="AJ52" s="23">
        <f t="shared" si="14"/>
        <v>488.6298788694499</v>
      </c>
      <c r="AK52" s="47">
        <f>Chemicals!I31</f>
        <v>450.05383580080678</v>
      </c>
      <c r="AL52" s="23">
        <f t="shared" si="15"/>
        <v>424.3364737550454</v>
      </c>
      <c r="AM52" s="23">
        <f t="shared" si="15"/>
        <v>398.61911170928408</v>
      </c>
      <c r="AN52" s="23">
        <f t="shared" si="15"/>
        <v>372.90174966352271</v>
      </c>
      <c r="AO52" s="23">
        <f t="shared" si="15"/>
        <v>347.18438761776133</v>
      </c>
      <c r="AP52" s="47">
        <f>Chemicals!J31</f>
        <v>321.46702557200001</v>
      </c>
    </row>
    <row r="53" spans="1:42" x14ac:dyDescent="0.3">
      <c r="A53" s="2" t="s">
        <v>15</v>
      </c>
      <c r="B53" s="47">
        <v>0</v>
      </c>
      <c r="C53">
        <f t="shared" si="32"/>
        <v>0</v>
      </c>
      <c r="D53">
        <f t="shared" si="32"/>
        <v>0</v>
      </c>
      <c r="E53">
        <f t="shared" si="32"/>
        <v>0</v>
      </c>
      <c r="F53">
        <f t="shared" si="32"/>
        <v>0</v>
      </c>
      <c r="G53" s="47">
        <v>0</v>
      </c>
      <c r="H53">
        <f t="shared" si="28"/>
        <v>0</v>
      </c>
      <c r="I53">
        <f t="shared" si="28"/>
        <v>0</v>
      </c>
      <c r="J53">
        <f t="shared" si="28"/>
        <v>0</v>
      </c>
      <c r="K53">
        <f t="shared" si="28"/>
        <v>0</v>
      </c>
      <c r="L53" s="47">
        <v>0</v>
      </c>
      <c r="M53" s="23">
        <f t="shared" si="29"/>
        <v>0</v>
      </c>
      <c r="N53" s="23">
        <f t="shared" si="29"/>
        <v>0</v>
      </c>
      <c r="O53" s="23">
        <f t="shared" si="29"/>
        <v>0</v>
      </c>
      <c r="P53" s="23">
        <f t="shared" si="29"/>
        <v>0</v>
      </c>
      <c r="Q53" s="47">
        <v>0</v>
      </c>
      <c r="R53" s="23">
        <f t="shared" si="11"/>
        <v>0</v>
      </c>
      <c r="S53" s="23">
        <f t="shared" si="11"/>
        <v>0</v>
      </c>
      <c r="T53" s="23">
        <f t="shared" si="11"/>
        <v>0</v>
      </c>
      <c r="U53" s="23">
        <f t="shared" si="11"/>
        <v>0</v>
      </c>
      <c r="V53" s="47">
        <v>0</v>
      </c>
      <c r="W53" s="23">
        <f t="shared" si="12"/>
        <v>0</v>
      </c>
      <c r="X53" s="23">
        <f t="shared" si="12"/>
        <v>0</v>
      </c>
      <c r="Y53" s="23">
        <f t="shared" si="12"/>
        <v>0</v>
      </c>
      <c r="Z53" s="23">
        <f t="shared" si="12"/>
        <v>0</v>
      </c>
      <c r="AA53" s="47">
        <v>0</v>
      </c>
      <c r="AB53" s="23">
        <f t="shared" si="13"/>
        <v>0</v>
      </c>
      <c r="AC53" s="23">
        <f t="shared" si="13"/>
        <v>0</v>
      </c>
      <c r="AD53" s="23">
        <f t="shared" si="13"/>
        <v>0</v>
      </c>
      <c r="AE53" s="23">
        <f t="shared" si="13"/>
        <v>0</v>
      </c>
      <c r="AF53" s="47">
        <v>0</v>
      </c>
      <c r="AG53" s="23">
        <f t="shared" si="14"/>
        <v>0</v>
      </c>
      <c r="AH53" s="23">
        <f t="shared" si="14"/>
        <v>0</v>
      </c>
      <c r="AI53" s="23">
        <f t="shared" si="14"/>
        <v>0</v>
      </c>
      <c r="AJ53" s="23">
        <f t="shared" si="14"/>
        <v>0</v>
      </c>
      <c r="AK53" s="47">
        <v>0</v>
      </c>
      <c r="AL53" s="23">
        <f t="shared" si="15"/>
        <v>0</v>
      </c>
      <c r="AM53" s="23">
        <f t="shared" si="15"/>
        <v>0</v>
      </c>
      <c r="AN53" s="23">
        <f t="shared" si="15"/>
        <v>0</v>
      </c>
      <c r="AO53" s="23">
        <f t="shared" si="15"/>
        <v>0</v>
      </c>
      <c r="AP53" s="47">
        <v>0</v>
      </c>
    </row>
    <row r="54" spans="1:42" x14ac:dyDescent="0.3">
      <c r="A54" s="2" t="s">
        <v>16</v>
      </c>
      <c r="B54" s="47">
        <v>0</v>
      </c>
      <c r="C54">
        <f t="shared" si="32"/>
        <v>0</v>
      </c>
      <c r="D54">
        <f t="shared" si="32"/>
        <v>0</v>
      </c>
      <c r="E54">
        <f t="shared" si="32"/>
        <v>0</v>
      </c>
      <c r="F54">
        <f t="shared" si="32"/>
        <v>0</v>
      </c>
      <c r="G54" s="47">
        <v>0</v>
      </c>
      <c r="H54">
        <f t="shared" si="28"/>
        <v>0</v>
      </c>
      <c r="I54">
        <f t="shared" si="28"/>
        <v>0</v>
      </c>
      <c r="J54">
        <f t="shared" si="28"/>
        <v>0</v>
      </c>
      <c r="K54">
        <f t="shared" si="28"/>
        <v>0</v>
      </c>
      <c r="L54" s="47">
        <v>0</v>
      </c>
      <c r="M54" s="23">
        <f t="shared" si="29"/>
        <v>0</v>
      </c>
      <c r="N54" s="23">
        <f t="shared" si="29"/>
        <v>0</v>
      </c>
      <c r="O54" s="23">
        <f t="shared" si="29"/>
        <v>0</v>
      </c>
      <c r="P54" s="23">
        <f t="shared" si="29"/>
        <v>0</v>
      </c>
      <c r="Q54" s="47">
        <v>0</v>
      </c>
      <c r="R54" s="23">
        <f t="shared" si="11"/>
        <v>0</v>
      </c>
      <c r="S54" s="23">
        <f t="shared" si="11"/>
        <v>0</v>
      </c>
      <c r="T54" s="23">
        <f t="shared" si="11"/>
        <v>0</v>
      </c>
      <c r="U54" s="23">
        <f t="shared" si="11"/>
        <v>0</v>
      </c>
      <c r="V54" s="47">
        <v>0</v>
      </c>
      <c r="W54" s="23">
        <f t="shared" si="12"/>
        <v>0</v>
      </c>
      <c r="X54" s="23">
        <f t="shared" si="12"/>
        <v>0</v>
      </c>
      <c r="Y54" s="23">
        <f t="shared" si="12"/>
        <v>0</v>
      </c>
      <c r="Z54" s="23">
        <f t="shared" si="12"/>
        <v>0</v>
      </c>
      <c r="AA54" s="47">
        <v>0</v>
      </c>
      <c r="AB54" s="23">
        <f t="shared" si="13"/>
        <v>0</v>
      </c>
      <c r="AC54" s="23">
        <f t="shared" si="13"/>
        <v>0</v>
      </c>
      <c r="AD54" s="23">
        <f t="shared" si="13"/>
        <v>0</v>
      </c>
      <c r="AE54" s="23">
        <f t="shared" si="13"/>
        <v>0</v>
      </c>
      <c r="AF54" s="47">
        <v>0</v>
      </c>
      <c r="AG54" s="23">
        <f t="shared" si="14"/>
        <v>0</v>
      </c>
      <c r="AH54" s="23">
        <f t="shared" si="14"/>
        <v>0</v>
      </c>
      <c r="AI54" s="23">
        <f t="shared" si="14"/>
        <v>0</v>
      </c>
      <c r="AJ54" s="23">
        <f t="shared" si="14"/>
        <v>0</v>
      </c>
      <c r="AK54" s="47">
        <v>0</v>
      </c>
      <c r="AL54" s="23">
        <f t="shared" si="15"/>
        <v>0</v>
      </c>
      <c r="AM54" s="23">
        <f t="shared" si="15"/>
        <v>0</v>
      </c>
      <c r="AN54" s="23">
        <f t="shared" si="15"/>
        <v>0</v>
      </c>
      <c r="AO54" s="23">
        <f t="shared" si="15"/>
        <v>0</v>
      </c>
      <c r="AP54" s="47">
        <v>0</v>
      </c>
    </row>
    <row r="55" spans="1:42" x14ac:dyDescent="0.3">
      <c r="B55" s="47"/>
      <c r="C55" s="23"/>
      <c r="D55" s="23"/>
      <c r="E55" s="23"/>
      <c r="F55" s="23"/>
      <c r="G55" s="47"/>
      <c r="L55" s="47"/>
      <c r="M55" s="23"/>
      <c r="N55" s="23"/>
      <c r="O55" s="23"/>
      <c r="P55" s="23"/>
      <c r="Q55" s="47"/>
      <c r="R55" s="23"/>
      <c r="S55" s="23"/>
      <c r="T55" s="23"/>
      <c r="U55" s="23"/>
      <c r="V55" s="47"/>
      <c r="W55" s="23"/>
      <c r="X55" s="23"/>
      <c r="Y55" s="23"/>
      <c r="Z55" s="23"/>
      <c r="AA55" s="47"/>
      <c r="AB55" s="23"/>
      <c r="AC55" s="23"/>
      <c r="AD55" s="23"/>
      <c r="AE55" s="23"/>
      <c r="AF55" s="47"/>
      <c r="AG55" s="23"/>
      <c r="AH55" s="23"/>
      <c r="AI55" s="23"/>
      <c r="AJ55" s="23"/>
      <c r="AK55" s="47"/>
      <c r="AL55" s="23"/>
      <c r="AM55" s="23"/>
      <c r="AN55" s="23"/>
      <c r="AO55" s="23"/>
      <c r="AP55" s="47"/>
    </row>
    <row r="56" spans="1:42" x14ac:dyDescent="0.3">
      <c r="A56" s="1" t="s">
        <v>4</v>
      </c>
      <c r="B56" s="47"/>
      <c r="C56" s="23"/>
      <c r="D56" s="23"/>
      <c r="E56" s="23"/>
      <c r="F56" s="23"/>
      <c r="G56" s="47"/>
      <c r="L56" s="47"/>
      <c r="M56" s="23"/>
      <c r="N56" s="23"/>
      <c r="O56" s="23"/>
      <c r="P56" s="23"/>
      <c r="Q56" s="47"/>
      <c r="R56" s="23"/>
      <c r="S56" s="23"/>
      <c r="T56" s="23"/>
      <c r="U56" s="23"/>
      <c r="V56" s="47"/>
      <c r="W56" s="23"/>
      <c r="X56" s="23"/>
      <c r="Y56" s="23"/>
      <c r="Z56" s="23"/>
      <c r="AA56" s="47"/>
      <c r="AB56" s="23"/>
      <c r="AC56" s="23"/>
      <c r="AD56" s="23"/>
      <c r="AE56" s="23"/>
      <c r="AF56" s="47"/>
      <c r="AG56" s="23"/>
      <c r="AH56" s="23"/>
      <c r="AI56" s="23"/>
      <c r="AJ56" s="23"/>
      <c r="AK56" s="47"/>
      <c r="AL56" s="23"/>
      <c r="AM56" s="23"/>
      <c r="AN56" s="23"/>
      <c r="AO56" s="23"/>
      <c r="AP56" s="47"/>
    </row>
    <row r="57" spans="1:42" x14ac:dyDescent="0.3">
      <c r="A57" s="2" t="s">
        <v>7</v>
      </c>
      <c r="B57" s="46">
        <v>0</v>
      </c>
      <c r="C57">
        <f t="shared" ref="C57:F66" si="33">$B57+((C$1-$B$1)*($G57-$B57)/($G$1-$B$1))</f>
        <v>0</v>
      </c>
      <c r="D57">
        <f t="shared" si="33"/>
        <v>0</v>
      </c>
      <c r="E57">
        <f t="shared" si="33"/>
        <v>0</v>
      </c>
      <c r="F57">
        <f t="shared" si="33"/>
        <v>0</v>
      </c>
      <c r="G57" s="46">
        <v>0</v>
      </c>
      <c r="H57">
        <f t="shared" ref="H57:K66" si="34">$G57+((H$1-$G$1)*($L57-$G57)/($L$1-$G$1))</f>
        <v>0</v>
      </c>
      <c r="I57">
        <f t="shared" si="34"/>
        <v>0</v>
      </c>
      <c r="J57">
        <f t="shared" si="34"/>
        <v>0</v>
      </c>
      <c r="K57">
        <f t="shared" si="34"/>
        <v>0</v>
      </c>
      <c r="L57" s="46">
        <v>0</v>
      </c>
      <c r="M57" s="23">
        <f t="shared" ref="M57:P66" si="35">$L57+((M$1-$L$1)*($Q57-$L57)/($Q$1-$L$1))</f>
        <v>0</v>
      </c>
      <c r="N57" s="23">
        <f t="shared" si="35"/>
        <v>0</v>
      </c>
      <c r="O57" s="23">
        <f t="shared" si="35"/>
        <v>0</v>
      </c>
      <c r="P57" s="23">
        <f t="shared" si="35"/>
        <v>0</v>
      </c>
      <c r="Q57" s="46">
        <v>0</v>
      </c>
      <c r="R57" s="23">
        <f t="shared" ref="R57:U66" si="36">$Q57+((R$1-$Q$1)*($V57-$Q57)/($V$1-$Q$1))</f>
        <v>0</v>
      </c>
      <c r="S57" s="23">
        <f t="shared" si="36"/>
        <v>0</v>
      </c>
      <c r="T57" s="23">
        <f t="shared" si="36"/>
        <v>0</v>
      </c>
      <c r="U57" s="23">
        <f t="shared" si="36"/>
        <v>0</v>
      </c>
      <c r="V57" s="46">
        <v>0</v>
      </c>
      <c r="W57" s="23">
        <f t="shared" ref="W57:Z66" si="37">$V57+((W$1-$V$1)*($AA57-$V57)/($AA$1-$V$1))</f>
        <v>0</v>
      </c>
      <c r="X57" s="23">
        <f t="shared" si="37"/>
        <v>0</v>
      </c>
      <c r="Y57" s="23">
        <f t="shared" si="37"/>
        <v>0</v>
      </c>
      <c r="Z57" s="23">
        <f t="shared" si="37"/>
        <v>0</v>
      </c>
      <c r="AA57" s="46">
        <v>0</v>
      </c>
      <c r="AB57" s="23">
        <f t="shared" ref="AB57:AE66" si="38">$AA57+((AB$1-$AA$1)*($AF57-$AA57)/($AF$1-$AA$1))</f>
        <v>0</v>
      </c>
      <c r="AC57" s="23">
        <f t="shared" si="38"/>
        <v>0</v>
      </c>
      <c r="AD57" s="23">
        <f t="shared" si="38"/>
        <v>0</v>
      </c>
      <c r="AE57" s="23">
        <f t="shared" si="38"/>
        <v>0</v>
      </c>
      <c r="AF57" s="46">
        <v>0</v>
      </c>
      <c r="AG57" s="23">
        <f t="shared" ref="AG57:AJ66" si="39">$AF57+((AG$1-$AF$1)*($AK57-$AF57)/($AK$1-$AF$1))</f>
        <v>0</v>
      </c>
      <c r="AH57" s="23">
        <f t="shared" si="39"/>
        <v>0</v>
      </c>
      <c r="AI57" s="23">
        <f t="shared" si="39"/>
        <v>0</v>
      </c>
      <c r="AJ57" s="23">
        <f t="shared" si="39"/>
        <v>0</v>
      </c>
      <c r="AK57" s="46">
        <v>0</v>
      </c>
      <c r="AL57" s="23">
        <f t="shared" ref="AL57:AO66" si="40">$AK57+((AL$1-$AK$1)*($AP57-$AK57)/($AP$1-$AK$1))</f>
        <v>0</v>
      </c>
      <c r="AM57" s="23">
        <f t="shared" si="40"/>
        <v>0</v>
      </c>
      <c r="AN57" s="23">
        <f t="shared" si="40"/>
        <v>0</v>
      </c>
      <c r="AO57" s="23">
        <f t="shared" si="40"/>
        <v>0</v>
      </c>
      <c r="AP57" s="46">
        <v>0</v>
      </c>
    </row>
    <row r="58" spans="1:42" x14ac:dyDescent="0.3">
      <c r="A58" s="2" t="s">
        <v>8</v>
      </c>
      <c r="B58" s="46">
        <v>0</v>
      </c>
      <c r="C58">
        <f t="shared" si="33"/>
        <v>0</v>
      </c>
      <c r="D58">
        <f t="shared" si="33"/>
        <v>0</v>
      </c>
      <c r="E58">
        <f t="shared" si="33"/>
        <v>0</v>
      </c>
      <c r="F58">
        <f t="shared" si="33"/>
        <v>0</v>
      </c>
      <c r="G58" s="46">
        <v>0</v>
      </c>
      <c r="H58">
        <f t="shared" si="34"/>
        <v>0</v>
      </c>
      <c r="I58">
        <f t="shared" si="34"/>
        <v>0</v>
      </c>
      <c r="J58">
        <f t="shared" si="34"/>
        <v>0</v>
      </c>
      <c r="K58">
        <f t="shared" si="34"/>
        <v>0</v>
      </c>
      <c r="L58" s="46">
        <v>0</v>
      </c>
      <c r="M58" s="23">
        <f t="shared" si="35"/>
        <v>0</v>
      </c>
      <c r="N58" s="23">
        <f t="shared" si="35"/>
        <v>0</v>
      </c>
      <c r="O58" s="23">
        <f t="shared" si="35"/>
        <v>0</v>
      </c>
      <c r="P58" s="23">
        <f t="shared" si="35"/>
        <v>0</v>
      </c>
      <c r="Q58" s="46">
        <v>0</v>
      </c>
      <c r="R58" s="23">
        <f t="shared" si="36"/>
        <v>0</v>
      </c>
      <c r="S58" s="23">
        <f t="shared" si="36"/>
        <v>0</v>
      </c>
      <c r="T58" s="23">
        <f t="shared" si="36"/>
        <v>0</v>
      </c>
      <c r="U58" s="23">
        <f t="shared" si="36"/>
        <v>0</v>
      </c>
      <c r="V58" s="46">
        <v>0</v>
      </c>
      <c r="W58" s="23">
        <f t="shared" si="37"/>
        <v>0</v>
      </c>
      <c r="X58" s="23">
        <f t="shared" si="37"/>
        <v>0</v>
      </c>
      <c r="Y58" s="23">
        <f t="shared" si="37"/>
        <v>0</v>
      </c>
      <c r="Z58" s="23">
        <f t="shared" si="37"/>
        <v>0</v>
      </c>
      <c r="AA58" s="46">
        <v>0</v>
      </c>
      <c r="AB58" s="23">
        <f t="shared" si="38"/>
        <v>0</v>
      </c>
      <c r="AC58" s="23">
        <f t="shared" si="38"/>
        <v>0</v>
      </c>
      <c r="AD58" s="23">
        <f t="shared" si="38"/>
        <v>0</v>
      </c>
      <c r="AE58" s="23">
        <f t="shared" si="38"/>
        <v>0</v>
      </c>
      <c r="AF58" s="46">
        <v>0</v>
      </c>
      <c r="AG58" s="23">
        <f t="shared" si="39"/>
        <v>0</v>
      </c>
      <c r="AH58" s="23">
        <f t="shared" si="39"/>
        <v>0</v>
      </c>
      <c r="AI58" s="23">
        <f t="shared" si="39"/>
        <v>0</v>
      </c>
      <c r="AJ58" s="23">
        <f t="shared" si="39"/>
        <v>0</v>
      </c>
      <c r="AK58" s="46">
        <v>0</v>
      </c>
      <c r="AL58" s="23">
        <f t="shared" si="40"/>
        <v>0</v>
      </c>
      <c r="AM58" s="23">
        <f t="shared" si="40"/>
        <v>0</v>
      </c>
      <c r="AN58" s="23">
        <f t="shared" si="40"/>
        <v>0</v>
      </c>
      <c r="AO58" s="23">
        <f t="shared" si="40"/>
        <v>0</v>
      </c>
      <c r="AP58" s="46">
        <v>0</v>
      </c>
    </row>
    <row r="59" spans="1:42" x14ac:dyDescent="0.3">
      <c r="A59" s="2" t="s">
        <v>9</v>
      </c>
      <c r="B59" s="46">
        <v>0</v>
      </c>
      <c r="C59">
        <f t="shared" si="33"/>
        <v>0</v>
      </c>
      <c r="D59">
        <f t="shared" si="33"/>
        <v>0</v>
      </c>
      <c r="E59">
        <f t="shared" si="33"/>
        <v>0</v>
      </c>
      <c r="F59">
        <f t="shared" si="33"/>
        <v>0</v>
      </c>
      <c r="G59" s="46">
        <v>0</v>
      </c>
      <c r="H59">
        <f t="shared" si="34"/>
        <v>0</v>
      </c>
      <c r="I59">
        <f t="shared" si="34"/>
        <v>0</v>
      </c>
      <c r="J59">
        <f t="shared" si="34"/>
        <v>0</v>
      </c>
      <c r="K59">
        <f t="shared" si="34"/>
        <v>0</v>
      </c>
      <c r="L59" s="46">
        <v>0</v>
      </c>
      <c r="M59" s="23">
        <f t="shared" si="35"/>
        <v>0</v>
      </c>
      <c r="N59" s="23">
        <f t="shared" si="35"/>
        <v>0</v>
      </c>
      <c r="O59" s="23">
        <f t="shared" si="35"/>
        <v>0</v>
      </c>
      <c r="P59" s="23">
        <f t="shared" si="35"/>
        <v>0</v>
      </c>
      <c r="Q59" s="46">
        <v>0</v>
      </c>
      <c r="R59" s="23">
        <f t="shared" si="36"/>
        <v>0</v>
      </c>
      <c r="S59" s="23">
        <f t="shared" si="36"/>
        <v>0</v>
      </c>
      <c r="T59" s="23">
        <f t="shared" si="36"/>
        <v>0</v>
      </c>
      <c r="U59" s="23">
        <f t="shared" si="36"/>
        <v>0</v>
      </c>
      <c r="V59" s="46">
        <v>0</v>
      </c>
      <c r="W59" s="23">
        <f t="shared" si="37"/>
        <v>0</v>
      </c>
      <c r="X59" s="23">
        <f t="shared" si="37"/>
        <v>0</v>
      </c>
      <c r="Y59" s="23">
        <f t="shared" si="37"/>
        <v>0</v>
      </c>
      <c r="Z59" s="23">
        <f t="shared" si="37"/>
        <v>0</v>
      </c>
      <c r="AA59" s="46">
        <v>0</v>
      </c>
      <c r="AB59" s="23">
        <f t="shared" si="38"/>
        <v>0</v>
      </c>
      <c r="AC59" s="23">
        <f t="shared" si="38"/>
        <v>0</v>
      </c>
      <c r="AD59" s="23">
        <f t="shared" si="38"/>
        <v>0</v>
      </c>
      <c r="AE59" s="23">
        <f t="shared" si="38"/>
        <v>0</v>
      </c>
      <c r="AF59" s="46">
        <v>0</v>
      </c>
      <c r="AG59" s="23">
        <f t="shared" si="39"/>
        <v>0</v>
      </c>
      <c r="AH59" s="23">
        <f t="shared" si="39"/>
        <v>0</v>
      </c>
      <c r="AI59" s="23">
        <f t="shared" si="39"/>
        <v>0</v>
      </c>
      <c r="AJ59" s="23">
        <f t="shared" si="39"/>
        <v>0</v>
      </c>
      <c r="AK59" s="46">
        <v>0</v>
      </c>
      <c r="AL59" s="23">
        <f t="shared" si="40"/>
        <v>0</v>
      </c>
      <c r="AM59" s="23">
        <f t="shared" si="40"/>
        <v>0</v>
      </c>
      <c r="AN59" s="23">
        <f t="shared" si="40"/>
        <v>0</v>
      </c>
      <c r="AO59" s="23">
        <f t="shared" si="40"/>
        <v>0</v>
      </c>
      <c r="AP59" s="46">
        <v>0</v>
      </c>
    </row>
    <row r="60" spans="1:42" x14ac:dyDescent="0.3">
      <c r="A60" s="2" t="s">
        <v>10</v>
      </c>
      <c r="B60" s="46">
        <v>0</v>
      </c>
      <c r="C60">
        <f t="shared" si="33"/>
        <v>0</v>
      </c>
      <c r="D60">
        <f t="shared" si="33"/>
        <v>0</v>
      </c>
      <c r="E60">
        <f t="shared" si="33"/>
        <v>0</v>
      </c>
      <c r="F60">
        <f t="shared" si="33"/>
        <v>0</v>
      </c>
      <c r="G60" s="46">
        <v>0</v>
      </c>
      <c r="H60">
        <f t="shared" si="34"/>
        <v>0</v>
      </c>
      <c r="I60">
        <f t="shared" si="34"/>
        <v>0</v>
      </c>
      <c r="J60">
        <f t="shared" si="34"/>
        <v>0</v>
      </c>
      <c r="K60">
        <f t="shared" si="34"/>
        <v>0</v>
      </c>
      <c r="L60" s="46">
        <v>0</v>
      </c>
      <c r="M60" s="23">
        <f t="shared" si="35"/>
        <v>0</v>
      </c>
      <c r="N60" s="23">
        <f t="shared" si="35"/>
        <v>0</v>
      </c>
      <c r="O60" s="23">
        <f t="shared" si="35"/>
        <v>0</v>
      </c>
      <c r="P60" s="23">
        <f t="shared" si="35"/>
        <v>0</v>
      </c>
      <c r="Q60" s="46">
        <v>0</v>
      </c>
      <c r="R60" s="23">
        <f t="shared" si="36"/>
        <v>0</v>
      </c>
      <c r="S60" s="23">
        <f t="shared" si="36"/>
        <v>0</v>
      </c>
      <c r="T60" s="23">
        <f t="shared" si="36"/>
        <v>0</v>
      </c>
      <c r="U60" s="23">
        <f t="shared" si="36"/>
        <v>0</v>
      </c>
      <c r="V60" s="46">
        <v>0</v>
      </c>
      <c r="W60" s="23">
        <f t="shared" si="37"/>
        <v>0</v>
      </c>
      <c r="X60" s="23">
        <f t="shared" si="37"/>
        <v>0</v>
      </c>
      <c r="Y60" s="23">
        <f t="shared" si="37"/>
        <v>0</v>
      </c>
      <c r="Z60" s="23">
        <f t="shared" si="37"/>
        <v>0</v>
      </c>
      <c r="AA60" s="46">
        <v>0</v>
      </c>
      <c r="AB60" s="23">
        <f t="shared" si="38"/>
        <v>0</v>
      </c>
      <c r="AC60" s="23">
        <f t="shared" si="38"/>
        <v>0</v>
      </c>
      <c r="AD60" s="23">
        <f t="shared" si="38"/>
        <v>0</v>
      </c>
      <c r="AE60" s="23">
        <f t="shared" si="38"/>
        <v>0</v>
      </c>
      <c r="AF60" s="46">
        <v>0</v>
      </c>
      <c r="AG60" s="23">
        <f t="shared" si="39"/>
        <v>0</v>
      </c>
      <c r="AH60" s="23">
        <f t="shared" si="39"/>
        <v>0</v>
      </c>
      <c r="AI60" s="23">
        <f t="shared" si="39"/>
        <v>0</v>
      </c>
      <c r="AJ60" s="23">
        <f t="shared" si="39"/>
        <v>0</v>
      </c>
      <c r="AK60" s="46">
        <v>0</v>
      </c>
      <c r="AL60" s="23">
        <f t="shared" si="40"/>
        <v>0</v>
      </c>
      <c r="AM60" s="23">
        <f t="shared" si="40"/>
        <v>0</v>
      </c>
      <c r="AN60" s="23">
        <f t="shared" si="40"/>
        <v>0</v>
      </c>
      <c r="AO60" s="23">
        <f t="shared" si="40"/>
        <v>0</v>
      </c>
      <c r="AP60" s="46">
        <v>0</v>
      </c>
    </row>
    <row r="61" spans="1:42" x14ac:dyDescent="0.3">
      <c r="A61" s="2" t="s">
        <v>11</v>
      </c>
      <c r="B61" s="46">
        <v>0</v>
      </c>
      <c r="C61">
        <f t="shared" si="33"/>
        <v>0</v>
      </c>
      <c r="D61">
        <f t="shared" si="33"/>
        <v>0</v>
      </c>
      <c r="E61">
        <f t="shared" si="33"/>
        <v>0</v>
      </c>
      <c r="F61">
        <f t="shared" si="33"/>
        <v>0</v>
      </c>
      <c r="G61" s="46">
        <v>0</v>
      </c>
      <c r="H61">
        <f t="shared" si="34"/>
        <v>0</v>
      </c>
      <c r="I61">
        <f t="shared" si="34"/>
        <v>0</v>
      </c>
      <c r="J61">
        <f t="shared" si="34"/>
        <v>0</v>
      </c>
      <c r="K61">
        <f t="shared" si="34"/>
        <v>0</v>
      </c>
      <c r="L61" s="46">
        <v>0</v>
      </c>
      <c r="M61" s="23">
        <f t="shared" si="35"/>
        <v>0</v>
      </c>
      <c r="N61" s="23">
        <f t="shared" si="35"/>
        <v>0</v>
      </c>
      <c r="O61" s="23">
        <f t="shared" si="35"/>
        <v>0</v>
      </c>
      <c r="P61" s="23">
        <f t="shared" si="35"/>
        <v>0</v>
      </c>
      <c r="Q61" s="46">
        <v>0</v>
      </c>
      <c r="R61" s="23">
        <f t="shared" si="36"/>
        <v>0</v>
      </c>
      <c r="S61" s="23">
        <f t="shared" si="36"/>
        <v>0</v>
      </c>
      <c r="T61" s="23">
        <f t="shared" si="36"/>
        <v>0</v>
      </c>
      <c r="U61" s="23">
        <f t="shared" si="36"/>
        <v>0</v>
      </c>
      <c r="V61" s="46">
        <v>0</v>
      </c>
      <c r="W61" s="23">
        <f t="shared" si="37"/>
        <v>0</v>
      </c>
      <c r="X61" s="23">
        <f t="shared" si="37"/>
        <v>0</v>
      </c>
      <c r="Y61" s="23">
        <f t="shared" si="37"/>
        <v>0</v>
      </c>
      <c r="Z61" s="23">
        <f t="shared" si="37"/>
        <v>0</v>
      </c>
      <c r="AA61" s="46">
        <v>0</v>
      </c>
      <c r="AB61" s="23">
        <f t="shared" si="38"/>
        <v>0</v>
      </c>
      <c r="AC61" s="23">
        <f t="shared" si="38"/>
        <v>0</v>
      </c>
      <c r="AD61" s="23">
        <f t="shared" si="38"/>
        <v>0</v>
      </c>
      <c r="AE61" s="23">
        <f t="shared" si="38"/>
        <v>0</v>
      </c>
      <c r="AF61" s="46">
        <v>0</v>
      </c>
      <c r="AG61" s="23">
        <f t="shared" si="39"/>
        <v>0</v>
      </c>
      <c r="AH61" s="23">
        <f t="shared" si="39"/>
        <v>0</v>
      </c>
      <c r="AI61" s="23">
        <f t="shared" si="39"/>
        <v>0</v>
      </c>
      <c r="AJ61" s="23">
        <f t="shared" si="39"/>
        <v>0</v>
      </c>
      <c r="AK61" s="46">
        <v>0</v>
      </c>
      <c r="AL61" s="23">
        <f t="shared" si="40"/>
        <v>0</v>
      </c>
      <c r="AM61" s="23">
        <f t="shared" si="40"/>
        <v>0</v>
      </c>
      <c r="AN61" s="23">
        <f t="shared" si="40"/>
        <v>0</v>
      </c>
      <c r="AO61" s="23">
        <f t="shared" si="40"/>
        <v>0</v>
      </c>
      <c r="AP61" s="46">
        <v>0</v>
      </c>
    </row>
    <row r="62" spans="1:42" x14ac:dyDescent="0.3">
      <c r="A62" s="2" t="s">
        <v>12</v>
      </c>
      <c r="B62" s="46">
        <v>0</v>
      </c>
      <c r="C62">
        <f t="shared" si="33"/>
        <v>0</v>
      </c>
      <c r="D62">
        <f t="shared" si="33"/>
        <v>0</v>
      </c>
      <c r="E62">
        <f t="shared" si="33"/>
        <v>0</v>
      </c>
      <c r="F62">
        <f t="shared" si="33"/>
        <v>0</v>
      </c>
      <c r="G62" s="46">
        <v>0</v>
      </c>
      <c r="H62">
        <f t="shared" si="34"/>
        <v>0</v>
      </c>
      <c r="I62">
        <f t="shared" si="34"/>
        <v>0</v>
      </c>
      <c r="J62">
        <f t="shared" si="34"/>
        <v>0</v>
      </c>
      <c r="K62">
        <f t="shared" si="34"/>
        <v>0</v>
      </c>
      <c r="L62" s="46">
        <v>0</v>
      </c>
      <c r="M62" s="23">
        <f t="shared" si="35"/>
        <v>0</v>
      </c>
      <c r="N62" s="23">
        <f t="shared" si="35"/>
        <v>0</v>
      </c>
      <c r="O62" s="23">
        <f t="shared" si="35"/>
        <v>0</v>
      </c>
      <c r="P62" s="23">
        <f t="shared" si="35"/>
        <v>0</v>
      </c>
      <c r="Q62" s="46">
        <v>0</v>
      </c>
      <c r="R62" s="23">
        <f t="shared" si="36"/>
        <v>0</v>
      </c>
      <c r="S62" s="23">
        <f t="shared" si="36"/>
        <v>0</v>
      </c>
      <c r="T62" s="23">
        <f t="shared" si="36"/>
        <v>0</v>
      </c>
      <c r="U62" s="23">
        <f t="shared" si="36"/>
        <v>0</v>
      </c>
      <c r="V62" s="46">
        <v>0</v>
      </c>
      <c r="W62" s="23">
        <f t="shared" si="37"/>
        <v>0</v>
      </c>
      <c r="X62" s="23">
        <f t="shared" si="37"/>
        <v>0</v>
      </c>
      <c r="Y62" s="23">
        <f t="shared" si="37"/>
        <v>0</v>
      </c>
      <c r="Z62" s="23">
        <f t="shared" si="37"/>
        <v>0</v>
      </c>
      <c r="AA62" s="46">
        <v>0</v>
      </c>
      <c r="AB62" s="23">
        <f t="shared" si="38"/>
        <v>0</v>
      </c>
      <c r="AC62" s="23">
        <f t="shared" si="38"/>
        <v>0</v>
      </c>
      <c r="AD62" s="23">
        <f t="shared" si="38"/>
        <v>0</v>
      </c>
      <c r="AE62" s="23">
        <f t="shared" si="38"/>
        <v>0</v>
      </c>
      <c r="AF62" s="46">
        <v>0</v>
      </c>
      <c r="AG62" s="23">
        <f t="shared" si="39"/>
        <v>0</v>
      </c>
      <c r="AH62" s="23">
        <f t="shared" si="39"/>
        <v>0</v>
      </c>
      <c r="AI62" s="23">
        <f t="shared" si="39"/>
        <v>0</v>
      </c>
      <c r="AJ62" s="23">
        <f t="shared" si="39"/>
        <v>0</v>
      </c>
      <c r="AK62" s="46">
        <v>0</v>
      </c>
      <c r="AL62" s="23">
        <f t="shared" si="40"/>
        <v>0</v>
      </c>
      <c r="AM62" s="23">
        <f t="shared" si="40"/>
        <v>0</v>
      </c>
      <c r="AN62" s="23">
        <f t="shared" si="40"/>
        <v>0</v>
      </c>
      <c r="AO62" s="23">
        <f t="shared" si="40"/>
        <v>0</v>
      </c>
      <c r="AP62" s="46">
        <v>0</v>
      </c>
    </row>
    <row r="63" spans="1:42" x14ac:dyDescent="0.3">
      <c r="A63" s="2" t="s">
        <v>13</v>
      </c>
      <c r="B63" s="46">
        <v>0</v>
      </c>
      <c r="C63">
        <f t="shared" si="33"/>
        <v>0</v>
      </c>
      <c r="D63">
        <f t="shared" si="33"/>
        <v>0</v>
      </c>
      <c r="E63">
        <f t="shared" si="33"/>
        <v>0</v>
      </c>
      <c r="F63">
        <f t="shared" si="33"/>
        <v>0</v>
      </c>
      <c r="G63" s="46">
        <v>0</v>
      </c>
      <c r="H63">
        <f t="shared" si="34"/>
        <v>0</v>
      </c>
      <c r="I63">
        <f>$G63+((I$1-$G$1)*($L63-$G63)/($L$1-$G$1))</f>
        <v>0</v>
      </c>
      <c r="J63">
        <f t="shared" si="34"/>
        <v>0</v>
      </c>
      <c r="K63">
        <f t="shared" si="34"/>
        <v>0</v>
      </c>
      <c r="L63" s="46">
        <v>0</v>
      </c>
      <c r="M63" s="23">
        <f t="shared" si="35"/>
        <v>0</v>
      </c>
      <c r="N63" s="23">
        <f t="shared" si="35"/>
        <v>0</v>
      </c>
      <c r="O63" s="23">
        <f t="shared" si="35"/>
        <v>0</v>
      </c>
      <c r="P63" s="23">
        <f t="shared" si="35"/>
        <v>0</v>
      </c>
      <c r="Q63" s="46">
        <v>0</v>
      </c>
      <c r="R63" s="23">
        <f t="shared" si="36"/>
        <v>0</v>
      </c>
      <c r="S63" s="23">
        <f t="shared" si="36"/>
        <v>0</v>
      </c>
      <c r="T63" s="23">
        <f t="shared" si="36"/>
        <v>0</v>
      </c>
      <c r="U63" s="23">
        <f t="shared" si="36"/>
        <v>0</v>
      </c>
      <c r="V63" s="46">
        <v>0</v>
      </c>
      <c r="W63" s="23">
        <f t="shared" si="37"/>
        <v>0</v>
      </c>
      <c r="X63" s="23">
        <f t="shared" si="37"/>
        <v>0</v>
      </c>
      <c r="Y63" s="23">
        <f t="shared" si="37"/>
        <v>0</v>
      </c>
      <c r="Z63" s="23">
        <f t="shared" si="37"/>
        <v>0</v>
      </c>
      <c r="AA63" s="46">
        <v>0</v>
      </c>
      <c r="AB63" s="23">
        <f t="shared" si="38"/>
        <v>0</v>
      </c>
      <c r="AC63" s="23">
        <f t="shared" si="38"/>
        <v>0</v>
      </c>
      <c r="AD63" s="23">
        <f t="shared" si="38"/>
        <v>0</v>
      </c>
      <c r="AE63" s="23">
        <f t="shared" si="38"/>
        <v>0</v>
      </c>
      <c r="AF63" s="46">
        <v>0</v>
      </c>
      <c r="AG63" s="23">
        <f t="shared" si="39"/>
        <v>0</v>
      </c>
      <c r="AH63" s="23">
        <f t="shared" si="39"/>
        <v>0</v>
      </c>
      <c r="AI63" s="23">
        <f t="shared" si="39"/>
        <v>0</v>
      </c>
      <c r="AJ63" s="23">
        <f t="shared" si="39"/>
        <v>0</v>
      </c>
      <c r="AK63" s="46">
        <v>0</v>
      </c>
      <c r="AL63" s="23">
        <f t="shared" si="40"/>
        <v>0</v>
      </c>
      <c r="AM63" s="23">
        <f t="shared" si="40"/>
        <v>0</v>
      </c>
      <c r="AN63" s="23">
        <f t="shared" si="40"/>
        <v>0</v>
      </c>
      <c r="AO63" s="23">
        <f t="shared" si="40"/>
        <v>0</v>
      </c>
      <c r="AP63" s="46">
        <v>0</v>
      </c>
    </row>
    <row r="64" spans="1:42" x14ac:dyDescent="0.3">
      <c r="A64" s="2" t="s">
        <v>14</v>
      </c>
      <c r="B64" s="46">
        <v>0</v>
      </c>
      <c r="C64">
        <f t="shared" si="33"/>
        <v>0</v>
      </c>
      <c r="D64">
        <f t="shared" si="33"/>
        <v>0</v>
      </c>
      <c r="E64">
        <f t="shared" si="33"/>
        <v>0</v>
      </c>
      <c r="F64">
        <f t="shared" si="33"/>
        <v>0</v>
      </c>
      <c r="G64" s="46">
        <v>0</v>
      </c>
      <c r="H64">
        <f t="shared" si="34"/>
        <v>0</v>
      </c>
      <c r="I64">
        <f t="shared" si="34"/>
        <v>0</v>
      </c>
      <c r="J64">
        <f t="shared" si="34"/>
        <v>0</v>
      </c>
      <c r="K64">
        <f t="shared" si="34"/>
        <v>0</v>
      </c>
      <c r="L64" s="46">
        <v>0</v>
      </c>
      <c r="M64" s="23">
        <f t="shared" si="35"/>
        <v>0</v>
      </c>
      <c r="N64" s="23">
        <f t="shared" si="35"/>
        <v>0</v>
      </c>
      <c r="O64" s="23">
        <f t="shared" si="35"/>
        <v>0</v>
      </c>
      <c r="P64" s="23">
        <f t="shared" si="35"/>
        <v>0</v>
      </c>
      <c r="Q64" s="46">
        <v>0</v>
      </c>
      <c r="R64" s="23">
        <f t="shared" si="36"/>
        <v>0</v>
      </c>
      <c r="S64" s="23">
        <f t="shared" si="36"/>
        <v>0</v>
      </c>
      <c r="T64" s="23">
        <f t="shared" si="36"/>
        <v>0</v>
      </c>
      <c r="U64" s="23">
        <f t="shared" si="36"/>
        <v>0</v>
      </c>
      <c r="V64" s="46">
        <v>0</v>
      </c>
      <c r="W64" s="23">
        <f t="shared" si="37"/>
        <v>0</v>
      </c>
      <c r="X64" s="23">
        <f t="shared" si="37"/>
        <v>0</v>
      </c>
      <c r="Y64" s="23">
        <f t="shared" si="37"/>
        <v>0</v>
      </c>
      <c r="Z64" s="23">
        <f t="shared" si="37"/>
        <v>0</v>
      </c>
      <c r="AA64" s="46">
        <v>0</v>
      </c>
      <c r="AB64" s="23">
        <f t="shared" si="38"/>
        <v>0</v>
      </c>
      <c r="AC64" s="23">
        <f t="shared" si="38"/>
        <v>0</v>
      </c>
      <c r="AD64" s="23">
        <f t="shared" si="38"/>
        <v>0</v>
      </c>
      <c r="AE64" s="23">
        <f t="shared" si="38"/>
        <v>0</v>
      </c>
      <c r="AF64" s="46">
        <v>0</v>
      </c>
      <c r="AG64" s="23">
        <f t="shared" si="39"/>
        <v>0</v>
      </c>
      <c r="AH64" s="23">
        <f t="shared" si="39"/>
        <v>0</v>
      </c>
      <c r="AI64" s="23">
        <f t="shared" si="39"/>
        <v>0</v>
      </c>
      <c r="AJ64" s="23">
        <f t="shared" si="39"/>
        <v>0</v>
      </c>
      <c r="AK64" s="46">
        <v>0</v>
      </c>
      <c r="AL64" s="23">
        <f t="shared" si="40"/>
        <v>0</v>
      </c>
      <c r="AM64" s="23">
        <f t="shared" si="40"/>
        <v>0</v>
      </c>
      <c r="AN64" s="23">
        <f t="shared" si="40"/>
        <v>0</v>
      </c>
      <c r="AO64" s="23">
        <f t="shared" si="40"/>
        <v>0</v>
      </c>
      <c r="AP64" s="46">
        <v>0</v>
      </c>
    </row>
    <row r="65" spans="1:42" x14ac:dyDescent="0.3">
      <c r="A65" s="2" t="s">
        <v>15</v>
      </c>
      <c r="B65" s="46">
        <v>0</v>
      </c>
      <c r="C65">
        <f t="shared" si="33"/>
        <v>0</v>
      </c>
      <c r="D65">
        <f t="shared" si="33"/>
        <v>0</v>
      </c>
      <c r="E65">
        <f t="shared" si="33"/>
        <v>0</v>
      </c>
      <c r="F65">
        <f t="shared" si="33"/>
        <v>0</v>
      </c>
      <c r="G65" s="46">
        <v>0</v>
      </c>
      <c r="H65">
        <f t="shared" si="34"/>
        <v>0</v>
      </c>
      <c r="I65">
        <f t="shared" si="34"/>
        <v>0</v>
      </c>
      <c r="J65">
        <f t="shared" si="34"/>
        <v>0</v>
      </c>
      <c r="K65">
        <f t="shared" si="34"/>
        <v>0</v>
      </c>
      <c r="L65" s="46">
        <v>0</v>
      </c>
      <c r="M65" s="23">
        <f t="shared" si="35"/>
        <v>0</v>
      </c>
      <c r="N65" s="23">
        <f t="shared" si="35"/>
        <v>0</v>
      </c>
      <c r="O65" s="23">
        <f t="shared" si="35"/>
        <v>0</v>
      </c>
      <c r="P65" s="23">
        <f t="shared" si="35"/>
        <v>0</v>
      </c>
      <c r="Q65" s="46">
        <v>0</v>
      </c>
      <c r="R65" s="23">
        <f t="shared" si="36"/>
        <v>0</v>
      </c>
      <c r="S65" s="23">
        <f t="shared" si="36"/>
        <v>0</v>
      </c>
      <c r="T65" s="23">
        <f t="shared" si="36"/>
        <v>0</v>
      </c>
      <c r="U65" s="23">
        <f t="shared" si="36"/>
        <v>0</v>
      </c>
      <c r="V65" s="46">
        <v>0</v>
      </c>
      <c r="W65" s="23">
        <f t="shared" si="37"/>
        <v>0</v>
      </c>
      <c r="X65" s="23">
        <f t="shared" si="37"/>
        <v>0</v>
      </c>
      <c r="Y65" s="23">
        <f t="shared" si="37"/>
        <v>0</v>
      </c>
      <c r="Z65" s="23">
        <f t="shared" si="37"/>
        <v>0</v>
      </c>
      <c r="AA65" s="46">
        <v>0</v>
      </c>
      <c r="AB65" s="23">
        <f t="shared" si="38"/>
        <v>0</v>
      </c>
      <c r="AC65" s="23">
        <f t="shared" si="38"/>
        <v>0</v>
      </c>
      <c r="AD65" s="23">
        <f t="shared" si="38"/>
        <v>0</v>
      </c>
      <c r="AE65" s="23">
        <f t="shared" si="38"/>
        <v>0</v>
      </c>
      <c r="AF65" s="46">
        <v>0</v>
      </c>
      <c r="AG65" s="23">
        <f t="shared" si="39"/>
        <v>0</v>
      </c>
      <c r="AH65" s="23">
        <f t="shared" si="39"/>
        <v>0</v>
      </c>
      <c r="AI65" s="23">
        <f t="shared" si="39"/>
        <v>0</v>
      </c>
      <c r="AJ65" s="23">
        <f t="shared" si="39"/>
        <v>0</v>
      </c>
      <c r="AK65" s="46">
        <v>0</v>
      </c>
      <c r="AL65" s="23">
        <f t="shared" si="40"/>
        <v>0</v>
      </c>
      <c r="AM65" s="23">
        <f t="shared" si="40"/>
        <v>0</v>
      </c>
      <c r="AN65" s="23">
        <f t="shared" si="40"/>
        <v>0</v>
      </c>
      <c r="AO65" s="23">
        <f t="shared" si="40"/>
        <v>0</v>
      </c>
      <c r="AP65" s="46">
        <v>0</v>
      </c>
    </row>
    <row r="66" spans="1:42" x14ac:dyDescent="0.3">
      <c r="A66" s="2" t="s">
        <v>16</v>
      </c>
      <c r="B66" s="46">
        <v>0</v>
      </c>
      <c r="C66">
        <f t="shared" si="33"/>
        <v>0</v>
      </c>
      <c r="D66">
        <f t="shared" si="33"/>
        <v>0</v>
      </c>
      <c r="E66">
        <f t="shared" si="33"/>
        <v>0</v>
      </c>
      <c r="F66">
        <f t="shared" si="33"/>
        <v>0</v>
      </c>
      <c r="G66" s="46">
        <v>0</v>
      </c>
      <c r="H66">
        <f t="shared" si="34"/>
        <v>0</v>
      </c>
      <c r="I66">
        <f t="shared" si="34"/>
        <v>0</v>
      </c>
      <c r="J66">
        <f t="shared" si="34"/>
        <v>0</v>
      </c>
      <c r="K66">
        <f t="shared" si="34"/>
        <v>0</v>
      </c>
      <c r="L66" s="46">
        <v>0</v>
      </c>
      <c r="M66" s="23">
        <f t="shared" si="35"/>
        <v>0</v>
      </c>
      <c r="N66" s="23">
        <f t="shared" si="35"/>
        <v>0</v>
      </c>
      <c r="O66" s="23">
        <f t="shared" si="35"/>
        <v>0</v>
      </c>
      <c r="P66" s="23">
        <f t="shared" si="35"/>
        <v>0</v>
      </c>
      <c r="Q66" s="46">
        <v>0</v>
      </c>
      <c r="R66" s="23">
        <f t="shared" si="36"/>
        <v>0</v>
      </c>
      <c r="S66" s="23">
        <f t="shared" si="36"/>
        <v>0</v>
      </c>
      <c r="T66" s="23">
        <f t="shared" si="36"/>
        <v>0</v>
      </c>
      <c r="U66" s="23">
        <f t="shared" si="36"/>
        <v>0</v>
      </c>
      <c r="V66" s="46">
        <v>0</v>
      </c>
      <c r="W66" s="23">
        <f t="shared" si="37"/>
        <v>0</v>
      </c>
      <c r="X66" s="23">
        <f t="shared" si="37"/>
        <v>0</v>
      </c>
      <c r="Y66" s="23">
        <f t="shared" si="37"/>
        <v>0</v>
      </c>
      <c r="Z66" s="23">
        <f t="shared" si="37"/>
        <v>0</v>
      </c>
      <c r="AA66" s="46">
        <v>0</v>
      </c>
      <c r="AB66" s="23">
        <f t="shared" si="38"/>
        <v>0</v>
      </c>
      <c r="AC66" s="23">
        <f t="shared" si="38"/>
        <v>0</v>
      </c>
      <c r="AD66" s="23">
        <f t="shared" si="38"/>
        <v>0</v>
      </c>
      <c r="AE66" s="23">
        <f t="shared" si="38"/>
        <v>0</v>
      </c>
      <c r="AF66" s="46">
        <v>0</v>
      </c>
      <c r="AG66" s="23">
        <f t="shared" si="39"/>
        <v>0</v>
      </c>
      <c r="AH66" s="23">
        <f t="shared" si="39"/>
        <v>0</v>
      </c>
      <c r="AI66" s="23">
        <f t="shared" si="39"/>
        <v>0</v>
      </c>
      <c r="AJ66" s="23">
        <f t="shared" si="39"/>
        <v>0</v>
      </c>
      <c r="AK66" s="46">
        <v>0</v>
      </c>
      <c r="AL66" s="23">
        <f t="shared" si="40"/>
        <v>0</v>
      </c>
      <c r="AM66" s="23">
        <f t="shared" si="40"/>
        <v>0</v>
      </c>
      <c r="AN66" s="23">
        <f t="shared" si="40"/>
        <v>0</v>
      </c>
      <c r="AO66" s="23">
        <f t="shared" si="40"/>
        <v>0</v>
      </c>
      <c r="AP66" s="46">
        <v>0</v>
      </c>
    </row>
    <row r="69" spans="1:42" x14ac:dyDescent="0.3">
      <c r="A69" s="1" t="s">
        <v>5</v>
      </c>
      <c r="B69" s="47"/>
      <c r="C69" s="23"/>
      <c r="D69" s="23"/>
      <c r="E69" s="23"/>
      <c r="F69" s="23"/>
      <c r="G69" s="47"/>
      <c r="L69" s="47"/>
      <c r="M69" s="23"/>
      <c r="N69" s="23"/>
      <c r="O69" s="23"/>
      <c r="P69" s="23"/>
      <c r="Q69" s="47"/>
      <c r="R69" s="23"/>
      <c r="S69" s="23"/>
      <c r="T69" s="23"/>
      <c r="U69" s="23"/>
      <c r="V69" s="47"/>
      <c r="W69" s="23"/>
      <c r="X69" s="23"/>
      <c r="Y69" s="23"/>
      <c r="Z69" s="23"/>
      <c r="AA69" s="47"/>
      <c r="AB69" s="23"/>
      <c r="AC69" s="23"/>
      <c r="AD69" s="23"/>
      <c r="AE69" s="23"/>
      <c r="AF69" s="47"/>
      <c r="AG69" s="23"/>
      <c r="AH69" s="23"/>
      <c r="AI69" s="23"/>
      <c r="AJ69" s="23"/>
      <c r="AK69" s="47"/>
      <c r="AL69" s="23"/>
      <c r="AM69" s="23"/>
      <c r="AN69" s="23"/>
      <c r="AO69" s="23"/>
      <c r="AP69" s="47"/>
    </row>
    <row r="70" spans="1:42" x14ac:dyDescent="0.3">
      <c r="A70" s="13" t="s">
        <v>69</v>
      </c>
      <c r="B70" s="47"/>
      <c r="C70" s="23"/>
      <c r="D70" s="23"/>
      <c r="E70" s="23"/>
      <c r="F70" s="23"/>
      <c r="G70" s="47"/>
      <c r="L70" s="47"/>
      <c r="M70" s="23"/>
      <c r="N70" s="23"/>
      <c r="O70" s="23"/>
      <c r="P70" s="23"/>
      <c r="Q70" s="47"/>
      <c r="R70" s="23"/>
      <c r="S70" s="23"/>
      <c r="T70" s="23"/>
      <c r="U70" s="23"/>
      <c r="V70" s="47"/>
      <c r="W70" s="23"/>
      <c r="X70" s="23"/>
      <c r="Y70" s="23"/>
      <c r="Z70" s="23"/>
      <c r="AA70" s="47"/>
      <c r="AB70" s="23"/>
      <c r="AC70" s="23"/>
      <c r="AD70" s="23"/>
      <c r="AE70" s="23"/>
      <c r="AF70" s="47"/>
      <c r="AG70" s="23"/>
      <c r="AH70" s="23"/>
      <c r="AI70" s="23"/>
      <c r="AJ70" s="23"/>
      <c r="AK70" s="47"/>
      <c r="AL70" s="23"/>
      <c r="AM70" s="23"/>
      <c r="AN70" s="23"/>
      <c r="AO70" s="23"/>
      <c r="AP70" s="47"/>
    </row>
    <row r="71" spans="1:42" x14ac:dyDescent="0.3">
      <c r="A71" s="2" t="s">
        <v>7</v>
      </c>
      <c r="B71" s="47">
        <f>B72*85.98/1000</f>
        <v>1003.80675527135</v>
      </c>
      <c r="C71">
        <f t="shared" ref="C71:F81" si="41">$B71+((C$1-$B$1)*($G71-$B71)/($G$1-$B$1))</f>
        <v>1015.2427845710977</v>
      </c>
      <c r="D71">
        <f t="shared" si="41"/>
        <v>1026.6788138708453</v>
      </c>
      <c r="E71">
        <f t="shared" si="41"/>
        <v>1038.1148431705928</v>
      </c>
      <c r="F71">
        <f t="shared" si="41"/>
        <v>1049.5508724703407</v>
      </c>
      <c r="G71" s="47">
        <f t="shared" ref="G71:AP71" si="42">G72*85.98/1000</f>
        <v>1060.9869017700883</v>
      </c>
      <c r="H71">
        <f t="shared" ref="H71:K126" si="43">$G71+((H$1-$G$1)*($L71-$G71)/($L$1-$G$1))</f>
        <v>1070.2935430431799</v>
      </c>
      <c r="I71">
        <f t="shared" ref="I71:K125" si="44">$G71+((I$1-$G$1)*($L71-$G71)/($L$1-$G$1))</f>
        <v>1079.6001843162712</v>
      </c>
      <c r="J71">
        <f t="shared" si="44"/>
        <v>1088.9068255893628</v>
      </c>
      <c r="K71">
        <f t="shared" si="44"/>
        <v>1098.2134668624542</v>
      </c>
      <c r="L71" s="47">
        <f t="shared" si="42"/>
        <v>1107.5201081355458</v>
      </c>
      <c r="M71" s="23">
        <f t="shared" ref="M71:P126" si="45">$L71+((M$1-$L$1)*($Q71-$L71)/($Q$1-$L$1))</f>
        <v>1115.2968259382119</v>
      </c>
      <c r="N71" s="23">
        <f t="shared" ref="N71:P125" si="46">$L71+((N$1-$L$1)*($Q71-$L71)/($Q$1-$L$1))</f>
        <v>1123.0735437408778</v>
      </c>
      <c r="O71" s="23">
        <f t="shared" si="46"/>
        <v>1130.8502615435439</v>
      </c>
      <c r="P71" s="23">
        <f t="shared" si="46"/>
        <v>1138.6269793462097</v>
      </c>
      <c r="Q71" s="47">
        <f t="shared" si="42"/>
        <v>1146.4036971488758</v>
      </c>
      <c r="R71" s="23">
        <f t="shared" ref="R71:U110" si="47">$Q71+((R$1-$Q$1)*($V71-$Q71)/($V$1-$Q$1))</f>
        <v>1152.5089191137483</v>
      </c>
      <c r="S71" s="23">
        <f t="shared" si="47"/>
        <v>1158.6141410786206</v>
      </c>
      <c r="T71" s="23">
        <f t="shared" si="47"/>
        <v>1164.7193630434931</v>
      </c>
      <c r="U71" s="23">
        <f t="shared" si="47"/>
        <v>1170.8245850083654</v>
      </c>
      <c r="V71" s="47">
        <f t="shared" si="42"/>
        <v>1176.9298069732379</v>
      </c>
      <c r="W71" s="23">
        <f t="shared" ref="W71:Z110" si="48">$V71+((W$1-$V$1)*($AA71-$V71)/($AA$1-$V$1))</f>
        <v>1179.1020782333521</v>
      </c>
      <c r="X71" s="23">
        <f t="shared" si="48"/>
        <v>1181.2743494934664</v>
      </c>
      <c r="Y71" s="23">
        <f t="shared" si="48"/>
        <v>1183.4466207535804</v>
      </c>
      <c r="Z71" s="23">
        <f t="shared" si="48"/>
        <v>1185.6188920136947</v>
      </c>
      <c r="AA71" s="47">
        <f t="shared" si="42"/>
        <v>1187.7911632738089</v>
      </c>
      <c r="AB71" s="23">
        <f t="shared" ref="AB71:AE110" si="49">$AA71+((AB$1-$AA$1)*($AF71-$AA71)/($AF$1-$AA$1))</f>
        <v>1184.9249495785796</v>
      </c>
      <c r="AC71" s="23">
        <f t="shared" si="49"/>
        <v>1182.05873588335</v>
      </c>
      <c r="AD71" s="23">
        <f t="shared" si="49"/>
        <v>1179.1925221881206</v>
      </c>
      <c r="AE71" s="23">
        <f t="shared" si="49"/>
        <v>1176.326308492891</v>
      </c>
      <c r="AF71" s="47">
        <f t="shared" si="42"/>
        <v>1173.4600947976617</v>
      </c>
      <c r="AG71" s="23">
        <f t="shared" ref="AG71:AJ110" si="50">$AF71+((AG$1-$AF$1)*($AK71-$AF71)/($AK$1-$AF$1))</f>
        <v>1168.84244846205</v>
      </c>
      <c r="AH71" s="23">
        <f t="shared" si="50"/>
        <v>1164.2248021264384</v>
      </c>
      <c r="AI71" s="23">
        <f t="shared" si="50"/>
        <v>1159.6071557908269</v>
      </c>
      <c r="AJ71" s="23">
        <f t="shared" si="50"/>
        <v>1154.9895094552153</v>
      </c>
      <c r="AK71" s="47">
        <f t="shared" si="42"/>
        <v>1150.3718631196036</v>
      </c>
      <c r="AL71" s="23">
        <f t="shared" ref="AL71:AO110" si="51">$AK71+((AL$1-$AK$1)*($AP71-$AK71)/($AP$1-$AK$1))</f>
        <v>1144.1483863476237</v>
      </c>
      <c r="AM71" s="23">
        <f t="shared" si="51"/>
        <v>1137.9249095756438</v>
      </c>
      <c r="AN71" s="23">
        <f t="shared" si="51"/>
        <v>1131.7014328036639</v>
      </c>
      <c r="AO71" s="23">
        <f t="shared" si="51"/>
        <v>1125.477956031684</v>
      </c>
      <c r="AP71" s="47">
        <f t="shared" si="42"/>
        <v>1119.2544792597041</v>
      </c>
    </row>
    <row r="72" spans="1:42" x14ac:dyDescent="0.3">
      <c r="A72" s="16" t="s">
        <v>140</v>
      </c>
      <c r="B72" s="47">
        <v>11674.886662844265</v>
      </c>
      <c r="C72">
        <f t="shared" si="41"/>
        <v>11807.894679822024</v>
      </c>
      <c r="D72">
        <f t="shared" si="41"/>
        <v>11940.902696799782</v>
      </c>
      <c r="E72">
        <f t="shared" si="41"/>
        <v>12073.910713777541</v>
      </c>
      <c r="F72">
        <f t="shared" si="41"/>
        <v>12206.918730755298</v>
      </c>
      <c r="G72" s="47">
        <v>12339.926747733058</v>
      </c>
      <c r="H72">
        <f t="shared" si="43"/>
        <v>12448.168679264711</v>
      </c>
      <c r="I72">
        <f t="shared" si="44"/>
        <v>12556.410610796363</v>
      </c>
      <c r="J72">
        <f t="shared" si="44"/>
        <v>12664.652542328015</v>
      </c>
      <c r="K72">
        <f t="shared" si="44"/>
        <v>12772.894473859667</v>
      </c>
      <c r="L72" s="47">
        <v>12881.13640539132</v>
      </c>
      <c r="M72" s="23">
        <f t="shared" si="45"/>
        <v>12971.58439100037</v>
      </c>
      <c r="N72" s="23">
        <f t="shared" si="46"/>
        <v>13062.032376609417</v>
      </c>
      <c r="O72" s="23">
        <f t="shared" si="46"/>
        <v>13152.480362218466</v>
      </c>
      <c r="P72" s="23">
        <f t="shared" si="46"/>
        <v>13242.928347827514</v>
      </c>
      <c r="Q72" s="47">
        <v>13333.376333436563</v>
      </c>
      <c r="R72" s="23">
        <f t="shared" si="47"/>
        <v>13404.383799880765</v>
      </c>
      <c r="S72" s="23">
        <f t="shared" si="47"/>
        <v>13475.391266324965</v>
      </c>
      <c r="T72" s="23">
        <f t="shared" si="47"/>
        <v>13546.398732769167</v>
      </c>
      <c r="U72" s="23">
        <f t="shared" si="47"/>
        <v>13617.406199213367</v>
      </c>
      <c r="V72" s="47">
        <v>13688.413665657568</v>
      </c>
      <c r="W72" s="23">
        <f t="shared" si="48"/>
        <v>13713.678509343476</v>
      </c>
      <c r="X72" s="23">
        <f t="shared" si="48"/>
        <v>13738.943353029381</v>
      </c>
      <c r="Y72" s="23">
        <f t="shared" si="48"/>
        <v>13764.208196715288</v>
      </c>
      <c r="Z72" s="23">
        <f t="shared" si="48"/>
        <v>13789.473040401193</v>
      </c>
      <c r="AA72" s="47">
        <v>13814.737884087101</v>
      </c>
      <c r="AB72" s="23">
        <f t="shared" si="49"/>
        <v>13781.402065347516</v>
      </c>
      <c r="AC72" s="23">
        <f t="shared" si="49"/>
        <v>13748.066246607932</v>
      </c>
      <c r="AD72" s="23">
        <f t="shared" si="49"/>
        <v>13714.730427868348</v>
      </c>
      <c r="AE72" s="23">
        <f t="shared" si="49"/>
        <v>13681.394609128763</v>
      </c>
      <c r="AF72" s="47">
        <v>13648.058790389179</v>
      </c>
      <c r="AG72" s="23">
        <f t="shared" si="50"/>
        <v>13594.35273856769</v>
      </c>
      <c r="AH72" s="23">
        <f t="shared" si="50"/>
        <v>13540.6466867462</v>
      </c>
      <c r="AI72" s="23">
        <f t="shared" si="50"/>
        <v>13486.940634924713</v>
      </c>
      <c r="AJ72" s="23">
        <f t="shared" si="50"/>
        <v>13433.234583103223</v>
      </c>
      <c r="AK72" s="47">
        <v>13379.528531281734</v>
      </c>
      <c r="AL72" s="23">
        <f t="shared" si="51"/>
        <v>13307.145689086108</v>
      </c>
      <c r="AM72" s="23">
        <f t="shared" si="51"/>
        <v>13234.762846890482</v>
      </c>
      <c r="AN72" s="23">
        <f t="shared" si="51"/>
        <v>13162.380004694858</v>
      </c>
      <c r="AO72" s="23">
        <f t="shared" si="51"/>
        <v>13089.997162499232</v>
      </c>
      <c r="AP72" s="47">
        <v>13017.614320303606</v>
      </c>
    </row>
    <row r="73" spans="1:42" x14ac:dyDescent="0.3">
      <c r="A73" s="2" t="s">
        <v>8</v>
      </c>
      <c r="B73" s="47">
        <v>0</v>
      </c>
      <c r="C73">
        <f t="shared" si="41"/>
        <v>0</v>
      </c>
      <c r="D73">
        <f t="shared" si="41"/>
        <v>0</v>
      </c>
      <c r="E73">
        <f t="shared" si="41"/>
        <v>0</v>
      </c>
      <c r="F73">
        <f t="shared" si="41"/>
        <v>0</v>
      </c>
      <c r="G73" s="47">
        <v>0</v>
      </c>
      <c r="H73">
        <f t="shared" si="43"/>
        <v>0</v>
      </c>
      <c r="I73">
        <f t="shared" si="44"/>
        <v>0</v>
      </c>
      <c r="J73">
        <f t="shared" si="44"/>
        <v>0</v>
      </c>
      <c r="K73">
        <f t="shared" si="44"/>
        <v>0</v>
      </c>
      <c r="L73" s="47">
        <v>0</v>
      </c>
      <c r="M73" s="23">
        <f t="shared" si="45"/>
        <v>0</v>
      </c>
      <c r="N73" s="23">
        <f t="shared" si="46"/>
        <v>0</v>
      </c>
      <c r="O73" s="23">
        <f t="shared" si="46"/>
        <v>0</v>
      </c>
      <c r="P73" s="23">
        <f t="shared" si="46"/>
        <v>0</v>
      </c>
      <c r="Q73" s="47">
        <v>0</v>
      </c>
      <c r="R73" s="23">
        <f t="shared" si="47"/>
        <v>0</v>
      </c>
      <c r="S73" s="23">
        <f t="shared" si="47"/>
        <v>0</v>
      </c>
      <c r="T73" s="23">
        <f t="shared" si="47"/>
        <v>0</v>
      </c>
      <c r="U73" s="23">
        <f t="shared" si="47"/>
        <v>0</v>
      </c>
      <c r="V73" s="47">
        <v>0</v>
      </c>
      <c r="W73" s="23">
        <f t="shared" si="48"/>
        <v>0</v>
      </c>
      <c r="X73" s="23">
        <f t="shared" si="48"/>
        <v>0</v>
      </c>
      <c r="Y73" s="23">
        <f t="shared" si="48"/>
        <v>0</v>
      </c>
      <c r="Z73" s="23">
        <f t="shared" si="48"/>
        <v>0</v>
      </c>
      <c r="AA73" s="47">
        <v>0</v>
      </c>
      <c r="AB73" s="23">
        <f t="shared" si="49"/>
        <v>0</v>
      </c>
      <c r="AC73" s="23">
        <f t="shared" si="49"/>
        <v>0</v>
      </c>
      <c r="AD73" s="23">
        <f t="shared" si="49"/>
        <v>0</v>
      </c>
      <c r="AE73" s="23">
        <f t="shared" si="49"/>
        <v>0</v>
      </c>
      <c r="AF73" s="47">
        <v>0</v>
      </c>
      <c r="AG73" s="23">
        <f t="shared" si="50"/>
        <v>0</v>
      </c>
      <c r="AH73" s="23">
        <f t="shared" si="50"/>
        <v>0</v>
      </c>
      <c r="AI73" s="23">
        <f t="shared" si="50"/>
        <v>0</v>
      </c>
      <c r="AJ73" s="23">
        <f t="shared" si="50"/>
        <v>0</v>
      </c>
      <c r="AK73" s="47">
        <v>0</v>
      </c>
      <c r="AL73" s="23">
        <f t="shared" si="51"/>
        <v>0</v>
      </c>
      <c r="AM73" s="23">
        <f t="shared" si="51"/>
        <v>0</v>
      </c>
      <c r="AN73" s="23">
        <f t="shared" si="51"/>
        <v>0</v>
      </c>
      <c r="AO73" s="23">
        <f t="shared" si="51"/>
        <v>0</v>
      </c>
      <c r="AP73" s="47">
        <v>0</v>
      </c>
    </row>
    <row r="74" spans="1:42" x14ac:dyDescent="0.3">
      <c r="A74" s="2" t="s">
        <v>9</v>
      </c>
      <c r="B74" s="47">
        <v>0</v>
      </c>
      <c r="C74">
        <f t="shared" si="41"/>
        <v>0</v>
      </c>
      <c r="D74">
        <f t="shared" si="41"/>
        <v>0</v>
      </c>
      <c r="E74">
        <f t="shared" si="41"/>
        <v>0</v>
      </c>
      <c r="F74">
        <f t="shared" si="41"/>
        <v>0</v>
      </c>
      <c r="G74" s="47">
        <v>0</v>
      </c>
      <c r="H74">
        <f t="shared" si="43"/>
        <v>0</v>
      </c>
      <c r="I74">
        <f t="shared" si="44"/>
        <v>0</v>
      </c>
      <c r="J74">
        <f t="shared" si="44"/>
        <v>0</v>
      </c>
      <c r="K74">
        <f t="shared" si="44"/>
        <v>0</v>
      </c>
      <c r="L74" s="47">
        <v>0</v>
      </c>
      <c r="M74" s="23">
        <f t="shared" si="45"/>
        <v>0</v>
      </c>
      <c r="N74" s="23">
        <f t="shared" si="46"/>
        <v>0</v>
      </c>
      <c r="O74" s="23">
        <f t="shared" si="46"/>
        <v>0</v>
      </c>
      <c r="P74" s="23">
        <f t="shared" si="46"/>
        <v>0</v>
      </c>
      <c r="Q74" s="47">
        <v>0</v>
      </c>
      <c r="R74" s="23">
        <f t="shared" si="47"/>
        <v>0</v>
      </c>
      <c r="S74" s="23">
        <f t="shared" si="47"/>
        <v>0</v>
      </c>
      <c r="T74" s="23">
        <f t="shared" si="47"/>
        <v>0</v>
      </c>
      <c r="U74" s="23">
        <f t="shared" si="47"/>
        <v>0</v>
      </c>
      <c r="V74" s="47">
        <v>0</v>
      </c>
      <c r="W74" s="23">
        <f t="shared" si="48"/>
        <v>0</v>
      </c>
      <c r="X74" s="23">
        <f t="shared" si="48"/>
        <v>0</v>
      </c>
      <c r="Y74" s="23">
        <f t="shared" si="48"/>
        <v>0</v>
      </c>
      <c r="Z74" s="23">
        <f t="shared" si="48"/>
        <v>0</v>
      </c>
      <c r="AA74" s="47">
        <v>0</v>
      </c>
      <c r="AB74" s="23">
        <f t="shared" si="49"/>
        <v>0</v>
      </c>
      <c r="AC74" s="23">
        <f t="shared" si="49"/>
        <v>0</v>
      </c>
      <c r="AD74" s="23">
        <f t="shared" si="49"/>
        <v>0</v>
      </c>
      <c r="AE74" s="23">
        <f t="shared" si="49"/>
        <v>0</v>
      </c>
      <c r="AF74" s="47">
        <v>0</v>
      </c>
      <c r="AG74" s="23">
        <f t="shared" si="50"/>
        <v>0</v>
      </c>
      <c r="AH74" s="23">
        <f t="shared" si="50"/>
        <v>0</v>
      </c>
      <c r="AI74" s="23">
        <f t="shared" si="50"/>
        <v>0</v>
      </c>
      <c r="AJ74" s="23">
        <f t="shared" si="50"/>
        <v>0</v>
      </c>
      <c r="AK74" s="47">
        <v>0</v>
      </c>
      <c r="AL74" s="23">
        <f t="shared" si="51"/>
        <v>0</v>
      </c>
      <c r="AM74" s="23">
        <f t="shared" si="51"/>
        <v>0</v>
      </c>
      <c r="AN74" s="23">
        <f t="shared" si="51"/>
        <v>0</v>
      </c>
      <c r="AO74" s="23">
        <f t="shared" si="51"/>
        <v>0</v>
      </c>
      <c r="AP74" s="47">
        <v>0</v>
      </c>
    </row>
    <row r="75" spans="1:42" x14ac:dyDescent="0.3">
      <c r="A75" s="2" t="s">
        <v>10</v>
      </c>
      <c r="B75" s="47">
        <v>0</v>
      </c>
      <c r="C75">
        <f t="shared" si="41"/>
        <v>0</v>
      </c>
      <c r="D75">
        <f t="shared" si="41"/>
        <v>0</v>
      </c>
      <c r="E75">
        <f t="shared" si="41"/>
        <v>0</v>
      </c>
      <c r="F75">
        <f t="shared" si="41"/>
        <v>0</v>
      </c>
      <c r="G75" s="47">
        <v>0</v>
      </c>
      <c r="H75">
        <f t="shared" si="43"/>
        <v>0</v>
      </c>
      <c r="I75">
        <f t="shared" si="44"/>
        <v>0</v>
      </c>
      <c r="J75">
        <f t="shared" si="44"/>
        <v>0</v>
      </c>
      <c r="K75">
        <f t="shared" si="44"/>
        <v>0</v>
      </c>
      <c r="L75" s="47">
        <v>0</v>
      </c>
      <c r="M75" s="23">
        <f t="shared" si="45"/>
        <v>0</v>
      </c>
      <c r="N75" s="23">
        <f t="shared" si="46"/>
        <v>0</v>
      </c>
      <c r="O75" s="23">
        <f t="shared" si="46"/>
        <v>0</v>
      </c>
      <c r="P75" s="23">
        <f t="shared" si="46"/>
        <v>0</v>
      </c>
      <c r="Q75" s="47">
        <v>0</v>
      </c>
      <c r="R75" s="23">
        <f t="shared" si="47"/>
        <v>0</v>
      </c>
      <c r="S75" s="23">
        <f t="shared" si="47"/>
        <v>0</v>
      </c>
      <c r="T75" s="23">
        <f t="shared" si="47"/>
        <v>0</v>
      </c>
      <c r="U75" s="23">
        <f t="shared" si="47"/>
        <v>0</v>
      </c>
      <c r="V75" s="47">
        <v>0</v>
      </c>
      <c r="W75" s="23">
        <f t="shared" si="48"/>
        <v>0</v>
      </c>
      <c r="X75" s="23">
        <f t="shared" si="48"/>
        <v>0</v>
      </c>
      <c r="Y75" s="23">
        <f t="shared" si="48"/>
        <v>0</v>
      </c>
      <c r="Z75" s="23">
        <f t="shared" si="48"/>
        <v>0</v>
      </c>
      <c r="AA75" s="47">
        <v>0</v>
      </c>
      <c r="AB75" s="23">
        <f t="shared" si="49"/>
        <v>0</v>
      </c>
      <c r="AC75" s="23">
        <f t="shared" si="49"/>
        <v>0</v>
      </c>
      <c r="AD75" s="23">
        <f t="shared" si="49"/>
        <v>0</v>
      </c>
      <c r="AE75" s="23">
        <f t="shared" si="49"/>
        <v>0</v>
      </c>
      <c r="AF75" s="47">
        <v>0</v>
      </c>
      <c r="AG75" s="23">
        <f t="shared" si="50"/>
        <v>0</v>
      </c>
      <c r="AH75" s="23">
        <f t="shared" si="50"/>
        <v>0</v>
      </c>
      <c r="AI75" s="23">
        <f t="shared" si="50"/>
        <v>0</v>
      </c>
      <c r="AJ75" s="23">
        <f t="shared" si="50"/>
        <v>0</v>
      </c>
      <c r="AK75" s="47">
        <v>0</v>
      </c>
      <c r="AL75" s="23">
        <f t="shared" si="51"/>
        <v>0</v>
      </c>
      <c r="AM75" s="23">
        <f t="shared" si="51"/>
        <v>0</v>
      </c>
      <c r="AN75" s="23">
        <f t="shared" si="51"/>
        <v>0</v>
      </c>
      <c r="AO75" s="23">
        <f t="shared" si="51"/>
        <v>0</v>
      </c>
      <c r="AP75" s="47">
        <v>0</v>
      </c>
    </row>
    <row r="76" spans="1:42" x14ac:dyDescent="0.3">
      <c r="A76" s="2" t="s">
        <v>11</v>
      </c>
      <c r="B76" s="47">
        <v>0</v>
      </c>
      <c r="C76">
        <f t="shared" si="41"/>
        <v>0</v>
      </c>
      <c r="D76">
        <f t="shared" si="41"/>
        <v>0</v>
      </c>
      <c r="E76">
        <f t="shared" si="41"/>
        <v>0</v>
      </c>
      <c r="F76">
        <f t="shared" si="41"/>
        <v>0</v>
      </c>
      <c r="G76" s="47">
        <v>0</v>
      </c>
      <c r="H76">
        <f t="shared" si="43"/>
        <v>0</v>
      </c>
      <c r="I76">
        <f t="shared" si="44"/>
        <v>0</v>
      </c>
      <c r="J76">
        <f t="shared" si="44"/>
        <v>0</v>
      </c>
      <c r="K76">
        <f t="shared" si="44"/>
        <v>0</v>
      </c>
      <c r="L76" s="47">
        <v>0</v>
      </c>
      <c r="M76" s="23">
        <f t="shared" si="45"/>
        <v>0</v>
      </c>
      <c r="N76" s="23">
        <f t="shared" si="46"/>
        <v>0</v>
      </c>
      <c r="O76" s="23">
        <f t="shared" si="46"/>
        <v>0</v>
      </c>
      <c r="P76" s="23">
        <f t="shared" si="46"/>
        <v>0</v>
      </c>
      <c r="Q76" s="47">
        <v>0</v>
      </c>
      <c r="R76" s="23">
        <f t="shared" si="47"/>
        <v>0</v>
      </c>
      <c r="S76" s="23">
        <f t="shared" si="47"/>
        <v>0</v>
      </c>
      <c r="T76" s="23">
        <f t="shared" si="47"/>
        <v>0</v>
      </c>
      <c r="U76" s="23">
        <f t="shared" si="47"/>
        <v>0</v>
      </c>
      <c r="V76" s="47">
        <v>0</v>
      </c>
      <c r="W76" s="23">
        <f t="shared" si="48"/>
        <v>0</v>
      </c>
      <c r="X76" s="23">
        <f t="shared" si="48"/>
        <v>0</v>
      </c>
      <c r="Y76" s="23">
        <f t="shared" si="48"/>
        <v>0</v>
      </c>
      <c r="Z76" s="23">
        <f t="shared" si="48"/>
        <v>0</v>
      </c>
      <c r="AA76" s="47">
        <v>0</v>
      </c>
      <c r="AB76" s="23">
        <f t="shared" si="49"/>
        <v>0</v>
      </c>
      <c r="AC76" s="23">
        <f t="shared" si="49"/>
        <v>0</v>
      </c>
      <c r="AD76" s="23">
        <f t="shared" si="49"/>
        <v>0</v>
      </c>
      <c r="AE76" s="23">
        <f t="shared" si="49"/>
        <v>0</v>
      </c>
      <c r="AF76" s="47">
        <v>0</v>
      </c>
      <c r="AG76" s="23">
        <f t="shared" si="50"/>
        <v>0</v>
      </c>
      <c r="AH76" s="23">
        <f t="shared" si="50"/>
        <v>0</v>
      </c>
      <c r="AI76" s="23">
        <f t="shared" si="50"/>
        <v>0</v>
      </c>
      <c r="AJ76" s="23">
        <f t="shared" si="50"/>
        <v>0</v>
      </c>
      <c r="AK76" s="47">
        <v>0</v>
      </c>
      <c r="AL76" s="23">
        <f t="shared" si="51"/>
        <v>0</v>
      </c>
      <c r="AM76" s="23">
        <f t="shared" si="51"/>
        <v>0</v>
      </c>
      <c r="AN76" s="23">
        <f t="shared" si="51"/>
        <v>0</v>
      </c>
      <c r="AO76" s="23">
        <f t="shared" si="51"/>
        <v>0</v>
      </c>
      <c r="AP76" s="47">
        <v>0</v>
      </c>
    </row>
    <row r="77" spans="1:42" x14ac:dyDescent="0.3">
      <c r="A77" s="2" t="s">
        <v>12</v>
      </c>
      <c r="B77" s="47">
        <v>0</v>
      </c>
      <c r="C77">
        <f t="shared" si="41"/>
        <v>0</v>
      </c>
      <c r="D77">
        <f t="shared" si="41"/>
        <v>0</v>
      </c>
      <c r="E77">
        <f t="shared" si="41"/>
        <v>0</v>
      </c>
      <c r="F77">
        <f t="shared" si="41"/>
        <v>0</v>
      </c>
      <c r="G77" s="47">
        <v>0</v>
      </c>
      <c r="H77">
        <f t="shared" si="43"/>
        <v>0</v>
      </c>
      <c r="I77">
        <f t="shared" si="44"/>
        <v>0</v>
      </c>
      <c r="J77">
        <f t="shared" si="44"/>
        <v>0</v>
      </c>
      <c r="K77">
        <f t="shared" si="44"/>
        <v>0</v>
      </c>
      <c r="L77" s="47">
        <v>0</v>
      </c>
      <c r="M77" s="23">
        <f t="shared" si="45"/>
        <v>0</v>
      </c>
      <c r="N77" s="23">
        <f t="shared" si="46"/>
        <v>0</v>
      </c>
      <c r="O77" s="23">
        <f t="shared" si="46"/>
        <v>0</v>
      </c>
      <c r="P77" s="23">
        <f t="shared" si="46"/>
        <v>0</v>
      </c>
      <c r="Q77" s="47">
        <v>0</v>
      </c>
      <c r="R77" s="23">
        <f t="shared" si="47"/>
        <v>0</v>
      </c>
      <c r="S77" s="23">
        <f t="shared" si="47"/>
        <v>0</v>
      </c>
      <c r="T77" s="23">
        <f t="shared" si="47"/>
        <v>0</v>
      </c>
      <c r="U77" s="23">
        <f t="shared" si="47"/>
        <v>0</v>
      </c>
      <c r="V77" s="47">
        <v>0</v>
      </c>
      <c r="W77" s="23">
        <f t="shared" si="48"/>
        <v>0</v>
      </c>
      <c r="X77" s="23">
        <f t="shared" si="48"/>
        <v>0</v>
      </c>
      <c r="Y77" s="23">
        <f t="shared" si="48"/>
        <v>0</v>
      </c>
      <c r="Z77" s="23">
        <f t="shared" si="48"/>
        <v>0</v>
      </c>
      <c r="AA77" s="47">
        <v>0</v>
      </c>
      <c r="AB77" s="23">
        <f t="shared" si="49"/>
        <v>0</v>
      </c>
      <c r="AC77" s="23">
        <f t="shared" si="49"/>
        <v>0</v>
      </c>
      <c r="AD77" s="23">
        <f t="shared" si="49"/>
        <v>0</v>
      </c>
      <c r="AE77" s="23">
        <f t="shared" si="49"/>
        <v>0</v>
      </c>
      <c r="AF77" s="47">
        <v>0</v>
      </c>
      <c r="AG77" s="23">
        <f t="shared" si="50"/>
        <v>0</v>
      </c>
      <c r="AH77" s="23">
        <f t="shared" si="50"/>
        <v>0</v>
      </c>
      <c r="AI77" s="23">
        <f t="shared" si="50"/>
        <v>0</v>
      </c>
      <c r="AJ77" s="23">
        <f t="shared" si="50"/>
        <v>0</v>
      </c>
      <c r="AK77" s="47">
        <v>0</v>
      </c>
      <c r="AL77" s="23">
        <f t="shared" si="51"/>
        <v>0</v>
      </c>
      <c r="AM77" s="23">
        <f t="shared" si="51"/>
        <v>0</v>
      </c>
      <c r="AN77" s="23">
        <f t="shared" si="51"/>
        <v>0</v>
      </c>
      <c r="AO77" s="23">
        <f t="shared" si="51"/>
        <v>0</v>
      </c>
      <c r="AP77" s="47">
        <v>0</v>
      </c>
    </row>
    <row r="78" spans="1:42" x14ac:dyDescent="0.3">
      <c r="A78" s="2" t="s">
        <v>13</v>
      </c>
      <c r="B78" s="47">
        <v>0</v>
      </c>
      <c r="C78">
        <f t="shared" si="41"/>
        <v>0</v>
      </c>
      <c r="D78">
        <f t="shared" si="41"/>
        <v>0</v>
      </c>
      <c r="E78">
        <f t="shared" si="41"/>
        <v>0</v>
      </c>
      <c r="F78">
        <f t="shared" si="41"/>
        <v>0</v>
      </c>
      <c r="G78" s="47">
        <v>0</v>
      </c>
      <c r="H78">
        <f t="shared" si="43"/>
        <v>0</v>
      </c>
      <c r="I78">
        <f t="shared" si="44"/>
        <v>0</v>
      </c>
      <c r="J78">
        <f t="shared" si="44"/>
        <v>0</v>
      </c>
      <c r="K78">
        <f t="shared" si="44"/>
        <v>0</v>
      </c>
      <c r="L78" s="47">
        <v>0</v>
      </c>
      <c r="M78" s="23">
        <f t="shared" si="45"/>
        <v>0</v>
      </c>
      <c r="N78" s="23">
        <f t="shared" si="46"/>
        <v>0</v>
      </c>
      <c r="O78" s="23">
        <f t="shared" si="46"/>
        <v>0</v>
      </c>
      <c r="P78" s="23">
        <f t="shared" si="46"/>
        <v>0</v>
      </c>
      <c r="Q78" s="47">
        <v>0</v>
      </c>
      <c r="R78" s="23">
        <f t="shared" si="47"/>
        <v>0</v>
      </c>
      <c r="S78" s="23">
        <f t="shared" si="47"/>
        <v>0</v>
      </c>
      <c r="T78" s="23">
        <f t="shared" si="47"/>
        <v>0</v>
      </c>
      <c r="U78" s="23">
        <f t="shared" si="47"/>
        <v>0</v>
      </c>
      <c r="V78" s="47">
        <v>0</v>
      </c>
      <c r="W78" s="23">
        <f t="shared" si="48"/>
        <v>0</v>
      </c>
      <c r="X78" s="23">
        <f t="shared" si="48"/>
        <v>0</v>
      </c>
      <c r="Y78" s="23">
        <f t="shared" si="48"/>
        <v>0</v>
      </c>
      <c r="Z78" s="23">
        <f t="shared" si="48"/>
        <v>0</v>
      </c>
      <c r="AA78" s="47">
        <v>0</v>
      </c>
      <c r="AB78" s="23">
        <f t="shared" si="49"/>
        <v>0</v>
      </c>
      <c r="AC78" s="23">
        <f t="shared" si="49"/>
        <v>0</v>
      </c>
      <c r="AD78" s="23">
        <f t="shared" si="49"/>
        <v>0</v>
      </c>
      <c r="AE78" s="23">
        <f t="shared" si="49"/>
        <v>0</v>
      </c>
      <c r="AF78" s="47">
        <v>0</v>
      </c>
      <c r="AG78" s="23">
        <f t="shared" si="50"/>
        <v>0</v>
      </c>
      <c r="AH78" s="23">
        <f t="shared" si="50"/>
        <v>0</v>
      </c>
      <c r="AI78" s="23">
        <f t="shared" si="50"/>
        <v>0</v>
      </c>
      <c r="AJ78" s="23">
        <f t="shared" si="50"/>
        <v>0</v>
      </c>
      <c r="AK78" s="47">
        <v>0</v>
      </c>
      <c r="AL78" s="23">
        <f t="shared" si="51"/>
        <v>0</v>
      </c>
      <c r="AM78" s="23">
        <f t="shared" si="51"/>
        <v>0</v>
      </c>
      <c r="AN78" s="23">
        <f t="shared" si="51"/>
        <v>0</v>
      </c>
      <c r="AO78" s="23">
        <f t="shared" si="51"/>
        <v>0</v>
      </c>
      <c r="AP78" s="47">
        <v>0</v>
      </c>
    </row>
    <row r="79" spans="1:42" x14ac:dyDescent="0.3">
      <c r="A79" s="2" t="s">
        <v>14</v>
      </c>
      <c r="B79" s="47">
        <v>0</v>
      </c>
      <c r="C79">
        <f t="shared" si="41"/>
        <v>0</v>
      </c>
      <c r="D79">
        <f t="shared" si="41"/>
        <v>0</v>
      </c>
      <c r="E79">
        <f t="shared" si="41"/>
        <v>0</v>
      </c>
      <c r="F79">
        <f t="shared" si="41"/>
        <v>0</v>
      </c>
      <c r="G79" s="47">
        <v>0</v>
      </c>
      <c r="H79">
        <f t="shared" si="43"/>
        <v>0</v>
      </c>
      <c r="I79">
        <f t="shared" si="44"/>
        <v>0</v>
      </c>
      <c r="J79">
        <f t="shared" si="44"/>
        <v>0</v>
      </c>
      <c r="K79">
        <f t="shared" si="44"/>
        <v>0</v>
      </c>
      <c r="L79" s="47">
        <v>0</v>
      </c>
      <c r="M79" s="23">
        <f t="shared" si="45"/>
        <v>0</v>
      </c>
      <c r="N79" s="23">
        <f t="shared" si="46"/>
        <v>0</v>
      </c>
      <c r="O79" s="23">
        <f t="shared" si="46"/>
        <v>0</v>
      </c>
      <c r="P79" s="23">
        <f t="shared" si="46"/>
        <v>0</v>
      </c>
      <c r="Q79" s="47">
        <v>0</v>
      </c>
      <c r="R79" s="23">
        <f t="shared" si="47"/>
        <v>0</v>
      </c>
      <c r="S79" s="23">
        <f t="shared" si="47"/>
        <v>0</v>
      </c>
      <c r="T79" s="23">
        <f t="shared" si="47"/>
        <v>0</v>
      </c>
      <c r="U79" s="23">
        <f t="shared" si="47"/>
        <v>0</v>
      </c>
      <c r="V79" s="47">
        <v>0</v>
      </c>
      <c r="W79" s="23">
        <f t="shared" si="48"/>
        <v>0</v>
      </c>
      <c r="X79" s="23">
        <f t="shared" si="48"/>
        <v>0</v>
      </c>
      <c r="Y79" s="23">
        <f t="shared" si="48"/>
        <v>0</v>
      </c>
      <c r="Z79" s="23">
        <f t="shared" si="48"/>
        <v>0</v>
      </c>
      <c r="AA79" s="47">
        <v>0</v>
      </c>
      <c r="AB79" s="23">
        <f t="shared" si="49"/>
        <v>0</v>
      </c>
      <c r="AC79" s="23">
        <f t="shared" si="49"/>
        <v>0</v>
      </c>
      <c r="AD79" s="23">
        <f t="shared" si="49"/>
        <v>0</v>
      </c>
      <c r="AE79" s="23">
        <f t="shared" si="49"/>
        <v>0</v>
      </c>
      <c r="AF79" s="47">
        <v>0</v>
      </c>
      <c r="AG79" s="23">
        <f t="shared" si="50"/>
        <v>0</v>
      </c>
      <c r="AH79" s="23">
        <f t="shared" si="50"/>
        <v>0</v>
      </c>
      <c r="AI79" s="23">
        <f t="shared" si="50"/>
        <v>0</v>
      </c>
      <c r="AJ79" s="23">
        <f t="shared" si="50"/>
        <v>0</v>
      </c>
      <c r="AK79" s="47">
        <v>0</v>
      </c>
      <c r="AL79" s="23">
        <f t="shared" si="51"/>
        <v>0</v>
      </c>
      <c r="AM79" s="23">
        <f t="shared" si="51"/>
        <v>0</v>
      </c>
      <c r="AN79" s="23">
        <f t="shared" si="51"/>
        <v>0</v>
      </c>
      <c r="AO79" s="23">
        <f t="shared" si="51"/>
        <v>0</v>
      </c>
      <c r="AP79" s="47">
        <v>0</v>
      </c>
    </row>
    <row r="80" spans="1:42" x14ac:dyDescent="0.3">
      <c r="A80" s="2" t="s">
        <v>15</v>
      </c>
      <c r="B80" s="47">
        <v>0</v>
      </c>
      <c r="C80">
        <f t="shared" si="41"/>
        <v>0</v>
      </c>
      <c r="D80">
        <f t="shared" si="41"/>
        <v>0</v>
      </c>
      <c r="E80">
        <f t="shared" si="41"/>
        <v>0</v>
      </c>
      <c r="F80">
        <f t="shared" si="41"/>
        <v>0</v>
      </c>
      <c r="G80" s="47">
        <v>0</v>
      </c>
      <c r="H80">
        <f t="shared" si="43"/>
        <v>0</v>
      </c>
      <c r="I80">
        <f t="shared" si="44"/>
        <v>0</v>
      </c>
      <c r="J80">
        <f t="shared" si="44"/>
        <v>0</v>
      </c>
      <c r="K80">
        <f t="shared" si="44"/>
        <v>0</v>
      </c>
      <c r="L80" s="47">
        <v>0</v>
      </c>
      <c r="M80" s="23">
        <f t="shared" si="45"/>
        <v>0</v>
      </c>
      <c r="N80" s="23">
        <f t="shared" si="46"/>
        <v>0</v>
      </c>
      <c r="O80" s="23">
        <f t="shared" si="46"/>
        <v>0</v>
      </c>
      <c r="P80" s="23">
        <f t="shared" si="46"/>
        <v>0</v>
      </c>
      <c r="Q80" s="47">
        <v>0</v>
      </c>
      <c r="R80" s="23">
        <f t="shared" si="47"/>
        <v>0</v>
      </c>
      <c r="S80" s="23">
        <f t="shared" si="47"/>
        <v>0</v>
      </c>
      <c r="T80" s="23">
        <f t="shared" si="47"/>
        <v>0</v>
      </c>
      <c r="U80" s="23">
        <f t="shared" si="47"/>
        <v>0</v>
      </c>
      <c r="V80" s="47">
        <v>0</v>
      </c>
      <c r="W80" s="23">
        <f t="shared" si="48"/>
        <v>0</v>
      </c>
      <c r="X80" s="23">
        <f t="shared" si="48"/>
        <v>0</v>
      </c>
      <c r="Y80" s="23">
        <f t="shared" si="48"/>
        <v>0</v>
      </c>
      <c r="Z80" s="23">
        <f t="shared" si="48"/>
        <v>0</v>
      </c>
      <c r="AA80" s="47">
        <v>0</v>
      </c>
      <c r="AB80" s="23">
        <f t="shared" si="49"/>
        <v>0</v>
      </c>
      <c r="AC80" s="23">
        <f t="shared" si="49"/>
        <v>0</v>
      </c>
      <c r="AD80" s="23">
        <f t="shared" si="49"/>
        <v>0</v>
      </c>
      <c r="AE80" s="23">
        <f t="shared" si="49"/>
        <v>0</v>
      </c>
      <c r="AF80" s="47">
        <v>0</v>
      </c>
      <c r="AG80" s="23">
        <f t="shared" si="50"/>
        <v>0</v>
      </c>
      <c r="AH80" s="23">
        <f t="shared" si="50"/>
        <v>0</v>
      </c>
      <c r="AI80" s="23">
        <f t="shared" si="50"/>
        <v>0</v>
      </c>
      <c r="AJ80" s="23">
        <f t="shared" si="50"/>
        <v>0</v>
      </c>
      <c r="AK80" s="47">
        <v>0</v>
      </c>
      <c r="AL80" s="23">
        <f t="shared" si="51"/>
        <v>0</v>
      </c>
      <c r="AM80" s="23">
        <f t="shared" si="51"/>
        <v>0</v>
      </c>
      <c r="AN80" s="23">
        <f t="shared" si="51"/>
        <v>0</v>
      </c>
      <c r="AO80" s="23">
        <f t="shared" si="51"/>
        <v>0</v>
      </c>
      <c r="AP80" s="47">
        <v>0</v>
      </c>
    </row>
    <row r="81" spans="1:42" x14ac:dyDescent="0.3">
      <c r="A81" s="2" t="s">
        <v>16</v>
      </c>
      <c r="B81" s="47">
        <v>0</v>
      </c>
      <c r="C81">
        <f t="shared" si="41"/>
        <v>0</v>
      </c>
      <c r="D81">
        <f t="shared" si="41"/>
        <v>0</v>
      </c>
      <c r="E81">
        <f t="shared" si="41"/>
        <v>0</v>
      </c>
      <c r="F81">
        <f t="shared" si="41"/>
        <v>0</v>
      </c>
      <c r="G81" s="47">
        <v>0</v>
      </c>
      <c r="H81">
        <f t="shared" si="43"/>
        <v>0</v>
      </c>
      <c r="I81">
        <f t="shared" si="44"/>
        <v>0</v>
      </c>
      <c r="J81">
        <f t="shared" si="44"/>
        <v>0</v>
      </c>
      <c r="K81">
        <f t="shared" si="44"/>
        <v>0</v>
      </c>
      <c r="L81" s="47">
        <v>0</v>
      </c>
      <c r="M81" s="23">
        <f t="shared" si="45"/>
        <v>0</v>
      </c>
      <c r="N81" s="23">
        <f t="shared" si="46"/>
        <v>0</v>
      </c>
      <c r="O81" s="23">
        <f t="shared" si="46"/>
        <v>0</v>
      </c>
      <c r="P81" s="23">
        <f t="shared" si="46"/>
        <v>0</v>
      </c>
      <c r="Q81" s="47">
        <v>0</v>
      </c>
      <c r="R81" s="23">
        <f t="shared" si="47"/>
        <v>0</v>
      </c>
      <c r="S81" s="23">
        <f t="shared" si="47"/>
        <v>0</v>
      </c>
      <c r="T81" s="23">
        <f t="shared" si="47"/>
        <v>0</v>
      </c>
      <c r="U81" s="23">
        <f t="shared" si="47"/>
        <v>0</v>
      </c>
      <c r="V81" s="47">
        <v>0</v>
      </c>
      <c r="W81" s="23">
        <f t="shared" si="48"/>
        <v>0</v>
      </c>
      <c r="X81" s="23">
        <f t="shared" si="48"/>
        <v>0</v>
      </c>
      <c r="Y81" s="23">
        <f t="shared" si="48"/>
        <v>0</v>
      </c>
      <c r="Z81" s="23">
        <f t="shared" si="48"/>
        <v>0</v>
      </c>
      <c r="AA81" s="47">
        <v>0</v>
      </c>
      <c r="AB81" s="23">
        <f t="shared" si="49"/>
        <v>0</v>
      </c>
      <c r="AC81" s="23">
        <f t="shared" si="49"/>
        <v>0</v>
      </c>
      <c r="AD81" s="23">
        <f t="shared" si="49"/>
        <v>0</v>
      </c>
      <c r="AE81" s="23">
        <f t="shared" si="49"/>
        <v>0</v>
      </c>
      <c r="AF81" s="47">
        <v>0</v>
      </c>
      <c r="AG81" s="23">
        <f t="shared" si="50"/>
        <v>0</v>
      </c>
      <c r="AH81" s="23">
        <f t="shared" si="50"/>
        <v>0</v>
      </c>
      <c r="AI81" s="23">
        <f t="shared" si="50"/>
        <v>0</v>
      </c>
      <c r="AJ81" s="23">
        <f t="shared" si="50"/>
        <v>0</v>
      </c>
      <c r="AK81" s="47">
        <v>0</v>
      </c>
      <c r="AL81" s="23">
        <f t="shared" si="51"/>
        <v>0</v>
      </c>
      <c r="AM81" s="23">
        <f t="shared" si="51"/>
        <v>0</v>
      </c>
      <c r="AN81" s="23">
        <f t="shared" si="51"/>
        <v>0</v>
      </c>
      <c r="AO81" s="23">
        <f t="shared" si="51"/>
        <v>0</v>
      </c>
      <c r="AP81" s="47">
        <v>0</v>
      </c>
    </row>
    <row r="82" spans="1:42" x14ac:dyDescent="0.3">
      <c r="A82" s="16" t="s">
        <v>70</v>
      </c>
      <c r="B82" s="47"/>
      <c r="C82" s="23"/>
      <c r="D82" s="23"/>
      <c r="E82" s="23"/>
      <c r="F82" s="23"/>
      <c r="G82" s="47"/>
      <c r="L82" s="47"/>
      <c r="M82" s="23"/>
      <c r="N82" s="23"/>
      <c r="O82" s="23"/>
      <c r="P82" s="23"/>
      <c r="Q82" s="47"/>
      <c r="R82" s="23"/>
      <c r="S82" s="23"/>
      <c r="T82" s="23"/>
      <c r="U82" s="23"/>
      <c r="V82" s="47"/>
      <c r="W82" s="23"/>
      <c r="X82" s="23"/>
      <c r="Y82" s="23"/>
      <c r="Z82" s="23"/>
      <c r="AA82" s="47"/>
      <c r="AB82" s="23"/>
      <c r="AC82" s="23"/>
      <c r="AD82" s="23"/>
      <c r="AE82" s="23"/>
      <c r="AF82" s="47"/>
      <c r="AG82" s="23"/>
      <c r="AH82" s="23"/>
      <c r="AI82" s="23"/>
      <c r="AJ82" s="23"/>
      <c r="AK82" s="47"/>
      <c r="AL82" s="23"/>
      <c r="AM82" s="23"/>
      <c r="AN82" s="23"/>
      <c r="AO82" s="23"/>
      <c r="AP82" s="47"/>
    </row>
    <row r="83" spans="1:42" x14ac:dyDescent="0.3">
      <c r="A83" s="2" t="s">
        <v>7</v>
      </c>
      <c r="B83" s="47"/>
      <c r="C83" s="23"/>
      <c r="D83" s="23"/>
      <c r="E83" s="23"/>
      <c r="F83" s="23"/>
      <c r="G83" s="47"/>
      <c r="H83">
        <f t="shared" si="43"/>
        <v>0</v>
      </c>
      <c r="I83">
        <f t="shared" si="44"/>
        <v>0</v>
      </c>
      <c r="J83">
        <f t="shared" si="44"/>
        <v>0</v>
      </c>
      <c r="K83">
        <f t="shared" si="44"/>
        <v>0</v>
      </c>
      <c r="L83" s="47"/>
      <c r="M83" s="23">
        <f t="shared" si="45"/>
        <v>0</v>
      </c>
      <c r="N83" s="23">
        <f t="shared" si="46"/>
        <v>0</v>
      </c>
      <c r="O83" s="23">
        <f t="shared" si="46"/>
        <v>0</v>
      </c>
      <c r="P83" s="23">
        <f t="shared" si="46"/>
        <v>0</v>
      </c>
      <c r="Q83" s="47"/>
      <c r="R83" s="23">
        <f t="shared" si="47"/>
        <v>0</v>
      </c>
      <c r="S83" s="23">
        <f t="shared" si="47"/>
        <v>0</v>
      </c>
      <c r="T83" s="23">
        <f t="shared" si="47"/>
        <v>0</v>
      </c>
      <c r="U83" s="23">
        <f t="shared" si="47"/>
        <v>0</v>
      </c>
      <c r="V83" s="47"/>
      <c r="W83" s="23">
        <f t="shared" si="48"/>
        <v>0</v>
      </c>
      <c r="X83" s="23">
        <f t="shared" si="48"/>
        <v>0</v>
      </c>
      <c r="Y83" s="23">
        <f t="shared" si="48"/>
        <v>0</v>
      </c>
      <c r="Z83" s="23">
        <f t="shared" si="48"/>
        <v>0</v>
      </c>
      <c r="AA83" s="47"/>
      <c r="AB83" s="23">
        <f t="shared" si="49"/>
        <v>0</v>
      </c>
      <c r="AC83" s="23">
        <f t="shared" si="49"/>
        <v>0</v>
      </c>
      <c r="AD83" s="23">
        <f t="shared" si="49"/>
        <v>0</v>
      </c>
      <c r="AE83" s="23">
        <f t="shared" si="49"/>
        <v>0</v>
      </c>
      <c r="AF83" s="47"/>
      <c r="AG83" s="23">
        <f t="shared" si="50"/>
        <v>0</v>
      </c>
      <c r="AH83" s="23">
        <f t="shared" si="50"/>
        <v>0</v>
      </c>
      <c r="AI83" s="23">
        <f t="shared" si="50"/>
        <v>0</v>
      </c>
      <c r="AJ83" s="23">
        <f t="shared" si="50"/>
        <v>0</v>
      </c>
      <c r="AK83" s="47"/>
      <c r="AL83" s="23">
        <f t="shared" si="51"/>
        <v>0</v>
      </c>
      <c r="AM83" s="23">
        <f t="shared" si="51"/>
        <v>0</v>
      </c>
      <c r="AN83" s="23">
        <f t="shared" si="51"/>
        <v>0</v>
      </c>
      <c r="AO83" s="23">
        <f t="shared" si="51"/>
        <v>0</v>
      </c>
      <c r="AP83" s="47"/>
    </row>
    <row r="84" spans="1:42" x14ac:dyDescent="0.3">
      <c r="A84" s="2" t="s">
        <v>8</v>
      </c>
      <c r="B84" s="47"/>
      <c r="C84" s="23"/>
      <c r="D84" s="23"/>
      <c r="E84" s="23"/>
      <c r="F84" s="23"/>
      <c r="G84" s="47"/>
      <c r="H84">
        <f t="shared" si="43"/>
        <v>0</v>
      </c>
      <c r="I84">
        <f t="shared" si="44"/>
        <v>0</v>
      </c>
      <c r="J84">
        <f t="shared" si="44"/>
        <v>0</v>
      </c>
      <c r="K84">
        <f t="shared" si="44"/>
        <v>0</v>
      </c>
      <c r="L84" s="47"/>
      <c r="M84" s="23">
        <f t="shared" si="45"/>
        <v>0</v>
      </c>
      <c r="N84" s="23">
        <f t="shared" si="46"/>
        <v>0</v>
      </c>
      <c r="O84" s="23">
        <f t="shared" si="46"/>
        <v>0</v>
      </c>
      <c r="P84" s="23">
        <f t="shared" si="46"/>
        <v>0</v>
      </c>
      <c r="Q84" s="47"/>
      <c r="R84" s="23">
        <f t="shared" si="47"/>
        <v>0</v>
      </c>
      <c r="S84" s="23">
        <f t="shared" si="47"/>
        <v>0</v>
      </c>
      <c r="T84" s="23">
        <f t="shared" si="47"/>
        <v>0</v>
      </c>
      <c r="U84" s="23">
        <f t="shared" si="47"/>
        <v>0</v>
      </c>
      <c r="V84" s="47"/>
      <c r="W84" s="23">
        <f t="shared" si="48"/>
        <v>0</v>
      </c>
      <c r="X84" s="23">
        <f t="shared" si="48"/>
        <v>0</v>
      </c>
      <c r="Y84" s="23">
        <f t="shared" si="48"/>
        <v>0</v>
      </c>
      <c r="Z84" s="23">
        <f t="shared" si="48"/>
        <v>0</v>
      </c>
      <c r="AA84" s="47"/>
      <c r="AB84" s="23">
        <f t="shared" si="49"/>
        <v>0</v>
      </c>
      <c r="AC84" s="23">
        <f t="shared" si="49"/>
        <v>0</v>
      </c>
      <c r="AD84" s="23">
        <f t="shared" si="49"/>
        <v>0</v>
      </c>
      <c r="AE84" s="23">
        <f t="shared" si="49"/>
        <v>0</v>
      </c>
      <c r="AF84" s="47"/>
      <c r="AG84" s="23">
        <f t="shared" si="50"/>
        <v>0</v>
      </c>
      <c r="AH84" s="23">
        <f t="shared" si="50"/>
        <v>0</v>
      </c>
      <c r="AI84" s="23">
        <f t="shared" si="50"/>
        <v>0</v>
      </c>
      <c r="AJ84" s="23">
        <f t="shared" si="50"/>
        <v>0</v>
      </c>
      <c r="AK84" s="47"/>
      <c r="AL84" s="23">
        <f t="shared" si="51"/>
        <v>0</v>
      </c>
      <c r="AM84" s="23">
        <f t="shared" si="51"/>
        <v>0</v>
      </c>
      <c r="AN84" s="23">
        <f t="shared" si="51"/>
        <v>0</v>
      </c>
      <c r="AO84" s="23">
        <f t="shared" si="51"/>
        <v>0</v>
      </c>
      <c r="AP84" s="47"/>
    </row>
    <row r="85" spans="1:42" x14ac:dyDescent="0.3">
      <c r="A85" s="2" t="s">
        <v>9</v>
      </c>
      <c r="B85" s="47"/>
      <c r="C85" s="23"/>
      <c r="D85" s="23"/>
      <c r="E85" s="23"/>
      <c r="F85" s="23"/>
      <c r="G85" s="47"/>
      <c r="H85">
        <f t="shared" si="43"/>
        <v>0</v>
      </c>
      <c r="I85">
        <f t="shared" si="44"/>
        <v>0</v>
      </c>
      <c r="J85">
        <f t="shared" si="44"/>
        <v>0</v>
      </c>
      <c r="K85">
        <f t="shared" si="44"/>
        <v>0</v>
      </c>
      <c r="L85" s="47"/>
      <c r="M85" s="23">
        <f t="shared" si="45"/>
        <v>0</v>
      </c>
      <c r="N85" s="23">
        <f t="shared" si="46"/>
        <v>0</v>
      </c>
      <c r="O85" s="23">
        <f t="shared" si="46"/>
        <v>0</v>
      </c>
      <c r="P85" s="23">
        <f t="shared" si="46"/>
        <v>0</v>
      </c>
      <c r="Q85" s="47"/>
      <c r="R85" s="23">
        <f t="shared" si="47"/>
        <v>0</v>
      </c>
      <c r="S85" s="23">
        <f t="shared" si="47"/>
        <v>0</v>
      </c>
      <c r="T85" s="23">
        <f t="shared" si="47"/>
        <v>0</v>
      </c>
      <c r="U85" s="23">
        <f t="shared" si="47"/>
        <v>0</v>
      </c>
      <c r="V85" s="47"/>
      <c r="W85" s="23">
        <f t="shared" si="48"/>
        <v>0</v>
      </c>
      <c r="X85" s="23">
        <f t="shared" si="48"/>
        <v>0</v>
      </c>
      <c r="Y85" s="23">
        <f t="shared" si="48"/>
        <v>0</v>
      </c>
      <c r="Z85" s="23">
        <f t="shared" si="48"/>
        <v>0</v>
      </c>
      <c r="AA85" s="47"/>
      <c r="AB85" s="23">
        <f t="shared" si="49"/>
        <v>0</v>
      </c>
      <c r="AC85" s="23">
        <f t="shared" si="49"/>
        <v>0</v>
      </c>
      <c r="AD85" s="23">
        <f t="shared" si="49"/>
        <v>0</v>
      </c>
      <c r="AE85" s="23">
        <f t="shared" si="49"/>
        <v>0</v>
      </c>
      <c r="AF85" s="47"/>
      <c r="AG85" s="23">
        <f t="shared" si="50"/>
        <v>0</v>
      </c>
      <c r="AH85" s="23">
        <f t="shared" si="50"/>
        <v>0</v>
      </c>
      <c r="AI85" s="23">
        <f t="shared" si="50"/>
        <v>0</v>
      </c>
      <c r="AJ85" s="23">
        <f t="shared" si="50"/>
        <v>0</v>
      </c>
      <c r="AK85" s="47"/>
      <c r="AL85" s="23">
        <f t="shared" si="51"/>
        <v>0</v>
      </c>
      <c r="AM85" s="23">
        <f t="shared" si="51"/>
        <v>0</v>
      </c>
      <c r="AN85" s="23">
        <f t="shared" si="51"/>
        <v>0</v>
      </c>
      <c r="AO85" s="23">
        <f t="shared" si="51"/>
        <v>0</v>
      </c>
      <c r="AP85" s="47"/>
    </row>
    <row r="86" spans="1:42" x14ac:dyDescent="0.3">
      <c r="A86" s="2" t="s">
        <v>10</v>
      </c>
      <c r="B86" s="47"/>
      <c r="C86" s="23"/>
      <c r="D86" s="23"/>
      <c r="E86" s="23"/>
      <c r="F86" s="23"/>
      <c r="G86" s="47"/>
      <c r="H86">
        <f t="shared" si="43"/>
        <v>0</v>
      </c>
      <c r="I86">
        <f t="shared" si="44"/>
        <v>0</v>
      </c>
      <c r="J86">
        <f t="shared" si="44"/>
        <v>0</v>
      </c>
      <c r="K86">
        <f t="shared" si="44"/>
        <v>0</v>
      </c>
      <c r="L86" s="47"/>
      <c r="M86" s="23">
        <f t="shared" si="45"/>
        <v>0</v>
      </c>
      <c r="N86" s="23">
        <f t="shared" si="46"/>
        <v>0</v>
      </c>
      <c r="O86" s="23">
        <f t="shared" si="46"/>
        <v>0</v>
      </c>
      <c r="P86" s="23">
        <f t="shared" si="46"/>
        <v>0</v>
      </c>
      <c r="Q86" s="47"/>
      <c r="R86" s="23">
        <f t="shared" si="47"/>
        <v>0</v>
      </c>
      <c r="S86" s="23">
        <f t="shared" si="47"/>
        <v>0</v>
      </c>
      <c r="T86" s="23">
        <f t="shared" si="47"/>
        <v>0</v>
      </c>
      <c r="U86" s="23">
        <f t="shared" si="47"/>
        <v>0</v>
      </c>
      <c r="V86" s="47"/>
      <c r="W86" s="23">
        <f t="shared" si="48"/>
        <v>0</v>
      </c>
      <c r="X86" s="23">
        <f t="shared" si="48"/>
        <v>0</v>
      </c>
      <c r="Y86" s="23">
        <f t="shared" si="48"/>
        <v>0</v>
      </c>
      <c r="Z86" s="23">
        <f t="shared" si="48"/>
        <v>0</v>
      </c>
      <c r="AA86" s="47"/>
      <c r="AB86" s="23">
        <f t="shared" si="49"/>
        <v>0</v>
      </c>
      <c r="AC86" s="23">
        <f t="shared" si="49"/>
        <v>0</v>
      </c>
      <c r="AD86" s="23">
        <f t="shared" si="49"/>
        <v>0</v>
      </c>
      <c r="AE86" s="23">
        <f t="shared" si="49"/>
        <v>0</v>
      </c>
      <c r="AF86" s="47"/>
      <c r="AG86" s="23">
        <f t="shared" si="50"/>
        <v>0</v>
      </c>
      <c r="AH86" s="23">
        <f t="shared" si="50"/>
        <v>0</v>
      </c>
      <c r="AI86" s="23">
        <f t="shared" si="50"/>
        <v>0</v>
      </c>
      <c r="AJ86" s="23">
        <f t="shared" si="50"/>
        <v>0</v>
      </c>
      <c r="AK86" s="47"/>
      <c r="AL86" s="23">
        <f t="shared" si="51"/>
        <v>0</v>
      </c>
      <c r="AM86" s="23">
        <f t="shared" si="51"/>
        <v>0</v>
      </c>
      <c r="AN86" s="23">
        <f t="shared" si="51"/>
        <v>0</v>
      </c>
      <c r="AO86" s="23">
        <f t="shared" si="51"/>
        <v>0</v>
      </c>
      <c r="AP86" s="47"/>
    </row>
    <row r="87" spans="1:42" x14ac:dyDescent="0.3">
      <c r="A87" s="2" t="s">
        <v>11</v>
      </c>
      <c r="B87" s="47">
        <f>B88*0.848/1000</f>
        <v>539.97475232269585</v>
      </c>
      <c r="C87">
        <f t="shared" ref="C87:F88" si="52">$B87+((C$1-$B$1)*($G87-$B87)/($G$1-$B$1))</f>
        <v>551.60501962820013</v>
      </c>
      <c r="D87">
        <f t="shared" si="52"/>
        <v>563.23528693370429</v>
      </c>
      <c r="E87">
        <f t="shared" si="52"/>
        <v>574.86555423920856</v>
      </c>
      <c r="F87">
        <f t="shared" si="52"/>
        <v>586.49582154471273</v>
      </c>
      <c r="G87" s="47">
        <f t="shared" ref="G87:AP87" si="53">G88*0.848/1000</f>
        <v>598.126088850217</v>
      </c>
      <c r="H87">
        <f t="shared" si="43"/>
        <v>605.85524894476634</v>
      </c>
      <c r="I87">
        <f t="shared" si="44"/>
        <v>613.58440903931569</v>
      </c>
      <c r="J87">
        <f t="shared" si="44"/>
        <v>621.31356913386503</v>
      </c>
      <c r="K87">
        <f t="shared" si="44"/>
        <v>629.04272922841437</v>
      </c>
      <c r="L87" s="47">
        <f t="shared" si="53"/>
        <v>636.77188932296372</v>
      </c>
      <c r="M87" s="23">
        <f t="shared" si="45"/>
        <v>643.95401848062886</v>
      </c>
      <c r="N87" s="23">
        <f t="shared" si="46"/>
        <v>651.13614763829401</v>
      </c>
      <c r="O87" s="23">
        <f t="shared" si="46"/>
        <v>658.31827679595915</v>
      </c>
      <c r="P87" s="23">
        <f t="shared" si="46"/>
        <v>665.50040595362429</v>
      </c>
      <c r="Q87" s="47">
        <f t="shared" si="53"/>
        <v>672.68253511128944</v>
      </c>
      <c r="R87" s="23">
        <f t="shared" si="47"/>
        <v>677.99895856499631</v>
      </c>
      <c r="S87" s="23">
        <f t="shared" si="47"/>
        <v>683.31538201870319</v>
      </c>
      <c r="T87" s="23">
        <f t="shared" si="47"/>
        <v>688.63180547241006</v>
      </c>
      <c r="U87" s="23">
        <f t="shared" si="47"/>
        <v>693.94822892611694</v>
      </c>
      <c r="V87" s="47">
        <f t="shared" si="53"/>
        <v>699.26465237982381</v>
      </c>
      <c r="W87" s="23">
        <f t="shared" si="48"/>
        <v>702.8812213852724</v>
      </c>
      <c r="X87" s="23">
        <f t="shared" si="48"/>
        <v>706.49779039072087</v>
      </c>
      <c r="Y87" s="23">
        <f t="shared" si="48"/>
        <v>710.11435939616945</v>
      </c>
      <c r="Z87" s="23">
        <f t="shared" si="48"/>
        <v>713.73092840161792</v>
      </c>
      <c r="AA87" s="47">
        <f t="shared" si="53"/>
        <v>717.3474974070665</v>
      </c>
      <c r="AB87" s="23">
        <f t="shared" si="49"/>
        <v>718.79689552593049</v>
      </c>
      <c r="AC87" s="23">
        <f t="shared" si="49"/>
        <v>720.24629364479449</v>
      </c>
      <c r="AD87" s="23">
        <f t="shared" si="49"/>
        <v>721.69569176365837</v>
      </c>
      <c r="AE87" s="23">
        <f t="shared" si="49"/>
        <v>723.14508988252237</v>
      </c>
      <c r="AF87" s="47">
        <f t="shared" si="53"/>
        <v>724.59448800138637</v>
      </c>
      <c r="AG87" s="23">
        <f t="shared" si="50"/>
        <v>725.08128849340483</v>
      </c>
      <c r="AH87" s="23">
        <f t="shared" si="50"/>
        <v>725.56808898542317</v>
      </c>
      <c r="AI87" s="23">
        <f t="shared" si="50"/>
        <v>726.05488947744163</v>
      </c>
      <c r="AJ87" s="23">
        <f t="shared" si="50"/>
        <v>726.54168996945998</v>
      </c>
      <c r="AK87" s="47">
        <f t="shared" si="53"/>
        <v>727.02849046147844</v>
      </c>
      <c r="AL87" s="23">
        <f t="shared" si="51"/>
        <v>725.48180143014076</v>
      </c>
      <c r="AM87" s="23">
        <f t="shared" si="51"/>
        <v>723.93511239880308</v>
      </c>
      <c r="AN87" s="23">
        <f t="shared" si="51"/>
        <v>722.38842336746541</v>
      </c>
      <c r="AO87" s="23">
        <f t="shared" si="51"/>
        <v>720.84173433612773</v>
      </c>
      <c r="AP87" s="47">
        <f t="shared" si="53"/>
        <v>719.29504530479005</v>
      </c>
    </row>
    <row r="88" spans="1:42" s="13" customFormat="1" x14ac:dyDescent="0.3">
      <c r="A88" s="20" t="s">
        <v>139</v>
      </c>
      <c r="B88" s="49">
        <v>636762.6796258206</v>
      </c>
      <c r="C88">
        <f t="shared" si="52"/>
        <v>650477.61748608504</v>
      </c>
      <c r="D88">
        <f t="shared" si="52"/>
        <v>664192.55534634949</v>
      </c>
      <c r="E88">
        <f t="shared" si="52"/>
        <v>677907.49320661393</v>
      </c>
      <c r="F88">
        <f t="shared" si="52"/>
        <v>691622.43106687837</v>
      </c>
      <c r="G88" s="49">
        <v>705337.36892714282</v>
      </c>
      <c r="H88">
        <f t="shared" si="43"/>
        <v>714451.94451033778</v>
      </c>
      <c r="I88">
        <f t="shared" si="44"/>
        <v>723566.52009353274</v>
      </c>
      <c r="J88">
        <f t="shared" si="44"/>
        <v>732681.09567672759</v>
      </c>
      <c r="K88">
        <f t="shared" si="44"/>
        <v>741795.67125992256</v>
      </c>
      <c r="L88" s="49">
        <v>750910.24684311752</v>
      </c>
      <c r="M88" s="23">
        <f t="shared" si="45"/>
        <v>759379.7387743264</v>
      </c>
      <c r="N88" s="23">
        <f t="shared" si="46"/>
        <v>767849.23070553539</v>
      </c>
      <c r="O88" s="23">
        <f t="shared" si="46"/>
        <v>776318.72263674426</v>
      </c>
      <c r="P88" s="23">
        <f t="shared" si="46"/>
        <v>784788.21456795326</v>
      </c>
      <c r="Q88" s="49">
        <v>793257.70649916213</v>
      </c>
      <c r="R88" s="23">
        <f t="shared" si="47"/>
        <v>799527.07377947681</v>
      </c>
      <c r="S88" s="23">
        <f t="shared" si="47"/>
        <v>805796.4410597916</v>
      </c>
      <c r="T88" s="23">
        <f t="shared" si="47"/>
        <v>812065.80834010628</v>
      </c>
      <c r="U88" s="23">
        <f t="shared" si="47"/>
        <v>818335.17562042107</v>
      </c>
      <c r="V88" s="49">
        <v>824604.54290073575</v>
      </c>
      <c r="W88" s="23">
        <f t="shared" si="48"/>
        <v>828869.36484112311</v>
      </c>
      <c r="X88" s="23">
        <f t="shared" si="48"/>
        <v>833134.18678151059</v>
      </c>
      <c r="Y88" s="23">
        <f t="shared" si="48"/>
        <v>837399.00872189796</v>
      </c>
      <c r="Z88" s="23">
        <f t="shared" si="48"/>
        <v>841663.83066228544</v>
      </c>
      <c r="AA88" s="49">
        <v>845928.65260267281</v>
      </c>
      <c r="AB88" s="23">
        <f t="shared" si="49"/>
        <v>847637.84849755955</v>
      </c>
      <c r="AC88" s="23">
        <f t="shared" si="49"/>
        <v>849347.04439244629</v>
      </c>
      <c r="AD88" s="23">
        <f t="shared" si="49"/>
        <v>851056.24028733314</v>
      </c>
      <c r="AE88" s="23">
        <f t="shared" si="49"/>
        <v>852765.43618221988</v>
      </c>
      <c r="AF88" s="49">
        <v>854474.63207710662</v>
      </c>
      <c r="AG88" s="23">
        <f t="shared" si="50"/>
        <v>855048.68926109059</v>
      </c>
      <c r="AH88" s="23">
        <f t="shared" si="50"/>
        <v>855622.74644507456</v>
      </c>
      <c r="AI88" s="23">
        <f t="shared" si="50"/>
        <v>856196.80362905865</v>
      </c>
      <c r="AJ88" s="23">
        <f t="shared" si="50"/>
        <v>856770.86081304261</v>
      </c>
      <c r="AK88" s="49">
        <v>857344.91799702658</v>
      </c>
      <c r="AL88" s="23">
        <f t="shared" si="51"/>
        <v>855520.99225252459</v>
      </c>
      <c r="AM88" s="23">
        <f t="shared" si="51"/>
        <v>853697.0665080226</v>
      </c>
      <c r="AN88" s="23">
        <f t="shared" si="51"/>
        <v>851873.1407635205</v>
      </c>
      <c r="AO88" s="23">
        <f t="shared" si="51"/>
        <v>850049.21501901851</v>
      </c>
      <c r="AP88" s="49">
        <v>848225.28927451652</v>
      </c>
    </row>
    <row r="89" spans="1:42" x14ac:dyDescent="0.3">
      <c r="A89" s="2" t="s">
        <v>12</v>
      </c>
      <c r="B89" s="47"/>
      <c r="C89" s="23"/>
      <c r="D89" s="23"/>
      <c r="E89" s="23"/>
      <c r="F89" s="23"/>
      <c r="G89" s="47"/>
      <c r="H89">
        <f t="shared" si="43"/>
        <v>0</v>
      </c>
      <c r="I89">
        <f t="shared" si="44"/>
        <v>0</v>
      </c>
      <c r="J89">
        <f t="shared" si="44"/>
        <v>0</v>
      </c>
      <c r="K89">
        <f t="shared" si="44"/>
        <v>0</v>
      </c>
      <c r="L89" s="47"/>
      <c r="M89" s="23">
        <f t="shared" si="45"/>
        <v>0</v>
      </c>
      <c r="N89" s="23">
        <f t="shared" si="46"/>
        <v>0</v>
      </c>
      <c r="O89" s="23">
        <f t="shared" si="46"/>
        <v>0</v>
      </c>
      <c r="P89" s="23">
        <f t="shared" si="46"/>
        <v>0</v>
      </c>
      <c r="Q89" s="47"/>
      <c r="R89" s="23">
        <f t="shared" si="47"/>
        <v>0</v>
      </c>
      <c r="S89" s="23">
        <f t="shared" si="47"/>
        <v>0</v>
      </c>
      <c r="T89" s="23">
        <f t="shared" si="47"/>
        <v>0</v>
      </c>
      <c r="U89" s="23">
        <f t="shared" si="47"/>
        <v>0</v>
      </c>
      <c r="V89" s="47"/>
      <c r="W89" s="23">
        <f t="shared" si="48"/>
        <v>0</v>
      </c>
      <c r="X89" s="23">
        <f t="shared" si="48"/>
        <v>0</v>
      </c>
      <c r="Y89" s="23">
        <f t="shared" si="48"/>
        <v>0</v>
      </c>
      <c r="Z89" s="23">
        <f t="shared" si="48"/>
        <v>0</v>
      </c>
      <c r="AA89" s="47"/>
      <c r="AB89" s="23">
        <f t="shared" si="49"/>
        <v>0</v>
      </c>
      <c r="AC89" s="23">
        <f t="shared" si="49"/>
        <v>0</v>
      </c>
      <c r="AD89" s="23">
        <f t="shared" si="49"/>
        <v>0</v>
      </c>
      <c r="AE89" s="23">
        <f t="shared" si="49"/>
        <v>0</v>
      </c>
      <c r="AF89" s="47"/>
      <c r="AG89" s="23">
        <f t="shared" si="50"/>
        <v>0</v>
      </c>
      <c r="AH89" s="23">
        <f t="shared" si="50"/>
        <v>0</v>
      </c>
      <c r="AI89" s="23">
        <f t="shared" si="50"/>
        <v>0</v>
      </c>
      <c r="AJ89" s="23">
        <f t="shared" si="50"/>
        <v>0</v>
      </c>
      <c r="AK89" s="47"/>
      <c r="AL89" s="23">
        <f t="shared" si="51"/>
        <v>0</v>
      </c>
      <c r="AM89" s="23">
        <f t="shared" si="51"/>
        <v>0</v>
      </c>
      <c r="AN89" s="23">
        <f t="shared" si="51"/>
        <v>0</v>
      </c>
      <c r="AO89" s="23">
        <f t="shared" si="51"/>
        <v>0</v>
      </c>
      <c r="AP89" s="47"/>
    </row>
    <row r="90" spans="1:42" x14ac:dyDescent="0.3">
      <c r="A90" s="2" t="s">
        <v>13</v>
      </c>
      <c r="B90" s="47"/>
      <c r="C90" s="23"/>
      <c r="D90" s="23"/>
      <c r="E90" s="23"/>
      <c r="F90" s="23"/>
      <c r="G90" s="47"/>
      <c r="H90">
        <f t="shared" si="43"/>
        <v>0</v>
      </c>
      <c r="I90">
        <f t="shared" si="44"/>
        <v>0</v>
      </c>
      <c r="J90">
        <f t="shared" si="44"/>
        <v>0</v>
      </c>
      <c r="K90">
        <f t="shared" si="44"/>
        <v>0</v>
      </c>
      <c r="L90" s="47"/>
      <c r="M90" s="23">
        <f t="shared" si="45"/>
        <v>0</v>
      </c>
      <c r="N90" s="23">
        <f t="shared" si="46"/>
        <v>0</v>
      </c>
      <c r="O90" s="23">
        <f t="shared" si="46"/>
        <v>0</v>
      </c>
      <c r="P90" s="23">
        <f t="shared" si="46"/>
        <v>0</v>
      </c>
      <c r="Q90" s="47"/>
      <c r="R90" s="23">
        <f t="shared" si="47"/>
        <v>0</v>
      </c>
      <c r="S90" s="23">
        <f t="shared" si="47"/>
        <v>0</v>
      </c>
      <c r="T90" s="23">
        <f t="shared" si="47"/>
        <v>0</v>
      </c>
      <c r="U90" s="23">
        <f t="shared" si="47"/>
        <v>0</v>
      </c>
      <c r="V90" s="47"/>
      <c r="W90" s="23">
        <f t="shared" si="48"/>
        <v>0</v>
      </c>
      <c r="X90" s="23">
        <f t="shared" si="48"/>
        <v>0</v>
      </c>
      <c r="Y90" s="23">
        <f t="shared" si="48"/>
        <v>0</v>
      </c>
      <c r="Z90" s="23">
        <f t="shared" si="48"/>
        <v>0</v>
      </c>
      <c r="AA90" s="47"/>
      <c r="AB90" s="23">
        <f t="shared" si="49"/>
        <v>0</v>
      </c>
      <c r="AC90" s="23">
        <f t="shared" si="49"/>
        <v>0</v>
      </c>
      <c r="AD90" s="23">
        <f t="shared" si="49"/>
        <v>0</v>
      </c>
      <c r="AE90" s="23">
        <f t="shared" si="49"/>
        <v>0</v>
      </c>
      <c r="AF90" s="47"/>
      <c r="AG90" s="23">
        <f t="shared" si="50"/>
        <v>0</v>
      </c>
      <c r="AH90" s="23">
        <f t="shared" si="50"/>
        <v>0</v>
      </c>
      <c r="AI90" s="23">
        <f t="shared" si="50"/>
        <v>0</v>
      </c>
      <c r="AJ90" s="23">
        <f t="shared" si="50"/>
        <v>0</v>
      </c>
      <c r="AK90" s="47"/>
      <c r="AL90" s="23">
        <f t="shared" si="51"/>
        <v>0</v>
      </c>
      <c r="AM90" s="23">
        <f t="shared" si="51"/>
        <v>0</v>
      </c>
      <c r="AN90" s="23">
        <f t="shared" si="51"/>
        <v>0</v>
      </c>
      <c r="AO90" s="23">
        <f t="shared" si="51"/>
        <v>0</v>
      </c>
      <c r="AP90" s="47"/>
    </row>
    <row r="91" spans="1:42" x14ac:dyDescent="0.3">
      <c r="A91" s="2" t="s">
        <v>14</v>
      </c>
      <c r="B91" s="47"/>
      <c r="C91" s="23"/>
      <c r="D91" s="23"/>
      <c r="E91" s="23"/>
      <c r="F91" s="23"/>
      <c r="G91" s="47"/>
      <c r="H91">
        <f t="shared" si="43"/>
        <v>0</v>
      </c>
      <c r="I91">
        <f t="shared" si="44"/>
        <v>0</v>
      </c>
      <c r="J91">
        <f t="shared" si="44"/>
        <v>0</v>
      </c>
      <c r="K91">
        <f t="shared" si="44"/>
        <v>0</v>
      </c>
      <c r="L91" s="47"/>
      <c r="M91" s="23">
        <f t="shared" si="45"/>
        <v>0</v>
      </c>
      <c r="N91" s="23">
        <f t="shared" si="46"/>
        <v>0</v>
      </c>
      <c r="O91" s="23">
        <f t="shared" si="46"/>
        <v>0</v>
      </c>
      <c r="P91" s="23">
        <f t="shared" si="46"/>
        <v>0</v>
      </c>
      <c r="Q91" s="47"/>
      <c r="R91" s="23">
        <f t="shared" si="47"/>
        <v>0</v>
      </c>
      <c r="S91" s="23">
        <f t="shared" si="47"/>
        <v>0</v>
      </c>
      <c r="T91" s="23">
        <f t="shared" si="47"/>
        <v>0</v>
      </c>
      <c r="U91" s="23">
        <f t="shared" si="47"/>
        <v>0</v>
      </c>
      <c r="V91" s="47"/>
      <c r="W91" s="23">
        <f t="shared" si="48"/>
        <v>0</v>
      </c>
      <c r="X91" s="23">
        <f t="shared" si="48"/>
        <v>0</v>
      </c>
      <c r="Y91" s="23">
        <f t="shared" si="48"/>
        <v>0</v>
      </c>
      <c r="Z91" s="23">
        <f t="shared" si="48"/>
        <v>0</v>
      </c>
      <c r="AA91" s="47"/>
      <c r="AB91" s="23">
        <f t="shared" si="49"/>
        <v>0</v>
      </c>
      <c r="AC91" s="23">
        <f t="shared" si="49"/>
        <v>0</v>
      </c>
      <c r="AD91" s="23">
        <f t="shared" si="49"/>
        <v>0</v>
      </c>
      <c r="AE91" s="23">
        <f t="shared" si="49"/>
        <v>0</v>
      </c>
      <c r="AF91" s="47"/>
      <c r="AG91" s="23">
        <f t="shared" si="50"/>
        <v>0</v>
      </c>
      <c r="AH91" s="23">
        <f t="shared" si="50"/>
        <v>0</v>
      </c>
      <c r="AI91" s="23">
        <f t="shared" si="50"/>
        <v>0</v>
      </c>
      <c r="AJ91" s="23">
        <f t="shared" si="50"/>
        <v>0</v>
      </c>
      <c r="AK91" s="47"/>
      <c r="AL91" s="23">
        <f t="shared" si="51"/>
        <v>0</v>
      </c>
      <c r="AM91" s="23">
        <f t="shared" si="51"/>
        <v>0</v>
      </c>
      <c r="AN91" s="23">
        <f t="shared" si="51"/>
        <v>0</v>
      </c>
      <c r="AO91" s="23">
        <f t="shared" si="51"/>
        <v>0</v>
      </c>
      <c r="AP91" s="47"/>
    </row>
    <row r="92" spans="1:42" x14ac:dyDescent="0.3">
      <c r="A92" s="2" t="s">
        <v>15</v>
      </c>
      <c r="B92" s="47"/>
      <c r="C92" s="23"/>
      <c r="D92" s="23"/>
      <c r="E92" s="23"/>
      <c r="F92" s="23"/>
      <c r="G92" s="47"/>
      <c r="H92">
        <f t="shared" si="43"/>
        <v>0</v>
      </c>
      <c r="I92">
        <f t="shared" si="44"/>
        <v>0</v>
      </c>
      <c r="J92">
        <f t="shared" si="44"/>
        <v>0</v>
      </c>
      <c r="K92">
        <f t="shared" si="44"/>
        <v>0</v>
      </c>
      <c r="L92" s="47"/>
      <c r="M92" s="23">
        <f t="shared" si="45"/>
        <v>0</v>
      </c>
      <c r="N92" s="23">
        <f t="shared" si="46"/>
        <v>0</v>
      </c>
      <c r="O92" s="23">
        <f t="shared" si="46"/>
        <v>0</v>
      </c>
      <c r="P92" s="23">
        <f t="shared" si="46"/>
        <v>0</v>
      </c>
      <c r="Q92" s="47"/>
      <c r="R92" s="23">
        <f t="shared" si="47"/>
        <v>0</v>
      </c>
      <c r="S92" s="23">
        <f t="shared" si="47"/>
        <v>0</v>
      </c>
      <c r="T92" s="23">
        <f t="shared" si="47"/>
        <v>0</v>
      </c>
      <c r="U92" s="23">
        <f t="shared" si="47"/>
        <v>0</v>
      </c>
      <c r="V92" s="47"/>
      <c r="W92" s="23">
        <f t="shared" si="48"/>
        <v>0</v>
      </c>
      <c r="X92" s="23">
        <f t="shared" si="48"/>
        <v>0</v>
      </c>
      <c r="Y92" s="23">
        <f t="shared" si="48"/>
        <v>0</v>
      </c>
      <c r="Z92" s="23">
        <f t="shared" si="48"/>
        <v>0</v>
      </c>
      <c r="AA92" s="47"/>
      <c r="AB92" s="23">
        <f t="shared" si="49"/>
        <v>0</v>
      </c>
      <c r="AC92" s="23">
        <f t="shared" si="49"/>
        <v>0</v>
      </c>
      <c r="AD92" s="23">
        <f t="shared" si="49"/>
        <v>0</v>
      </c>
      <c r="AE92" s="23">
        <f t="shared" si="49"/>
        <v>0</v>
      </c>
      <c r="AF92" s="47"/>
      <c r="AG92" s="23">
        <f t="shared" si="50"/>
        <v>0</v>
      </c>
      <c r="AH92" s="23">
        <f t="shared" si="50"/>
        <v>0</v>
      </c>
      <c r="AI92" s="23">
        <f t="shared" si="50"/>
        <v>0</v>
      </c>
      <c r="AJ92" s="23">
        <f t="shared" si="50"/>
        <v>0</v>
      </c>
      <c r="AK92" s="47"/>
      <c r="AL92" s="23">
        <f t="shared" si="51"/>
        <v>0</v>
      </c>
      <c r="AM92" s="23">
        <f t="shared" si="51"/>
        <v>0</v>
      </c>
      <c r="AN92" s="23">
        <f t="shared" si="51"/>
        <v>0</v>
      </c>
      <c r="AO92" s="23">
        <f t="shared" si="51"/>
        <v>0</v>
      </c>
      <c r="AP92" s="47"/>
    </row>
    <row r="93" spans="1:42" x14ac:dyDescent="0.3">
      <c r="A93" s="2" t="s">
        <v>16</v>
      </c>
      <c r="B93" s="47"/>
      <c r="C93" s="23"/>
      <c r="D93" s="23"/>
      <c r="E93" s="23"/>
      <c r="F93" s="23"/>
      <c r="G93" s="47"/>
      <c r="H93">
        <f t="shared" si="43"/>
        <v>0</v>
      </c>
      <c r="I93">
        <f t="shared" si="44"/>
        <v>0</v>
      </c>
      <c r="J93">
        <f t="shared" si="44"/>
        <v>0</v>
      </c>
      <c r="K93">
        <f t="shared" si="44"/>
        <v>0</v>
      </c>
      <c r="L93" s="47"/>
      <c r="M93" s="23">
        <f t="shared" si="45"/>
        <v>0</v>
      </c>
      <c r="N93" s="23">
        <f t="shared" si="46"/>
        <v>0</v>
      </c>
      <c r="O93" s="23">
        <f t="shared" si="46"/>
        <v>0</v>
      </c>
      <c r="P93" s="23">
        <f t="shared" si="46"/>
        <v>0</v>
      </c>
      <c r="Q93" s="47"/>
      <c r="R93" s="23">
        <f t="shared" si="47"/>
        <v>0</v>
      </c>
      <c r="S93" s="23">
        <f t="shared" si="47"/>
        <v>0</v>
      </c>
      <c r="T93" s="23">
        <f t="shared" si="47"/>
        <v>0</v>
      </c>
      <c r="U93" s="23">
        <f t="shared" si="47"/>
        <v>0</v>
      </c>
      <c r="V93" s="47"/>
      <c r="W93" s="23">
        <f t="shared" si="48"/>
        <v>0</v>
      </c>
      <c r="X93" s="23">
        <f t="shared" si="48"/>
        <v>0</v>
      </c>
      <c r="Y93" s="23">
        <f t="shared" si="48"/>
        <v>0</v>
      </c>
      <c r="Z93" s="23">
        <f t="shared" si="48"/>
        <v>0</v>
      </c>
      <c r="AA93" s="47"/>
      <c r="AB93" s="23">
        <f t="shared" si="49"/>
        <v>0</v>
      </c>
      <c r="AC93" s="23">
        <f t="shared" si="49"/>
        <v>0</v>
      </c>
      <c r="AD93" s="23">
        <f t="shared" si="49"/>
        <v>0</v>
      </c>
      <c r="AE93" s="23">
        <f t="shared" si="49"/>
        <v>0</v>
      </c>
      <c r="AF93" s="47"/>
      <c r="AG93" s="23">
        <f t="shared" si="50"/>
        <v>0</v>
      </c>
      <c r="AH93" s="23">
        <f t="shared" si="50"/>
        <v>0</v>
      </c>
      <c r="AI93" s="23">
        <f t="shared" si="50"/>
        <v>0</v>
      </c>
      <c r="AJ93" s="23">
        <f t="shared" si="50"/>
        <v>0</v>
      </c>
      <c r="AK93" s="47"/>
      <c r="AL93" s="23">
        <f t="shared" si="51"/>
        <v>0</v>
      </c>
      <c r="AM93" s="23">
        <f t="shared" si="51"/>
        <v>0</v>
      </c>
      <c r="AN93" s="23">
        <f t="shared" si="51"/>
        <v>0</v>
      </c>
      <c r="AO93" s="23">
        <f t="shared" si="51"/>
        <v>0</v>
      </c>
      <c r="AP93" s="47"/>
    </row>
    <row r="94" spans="1:42" x14ac:dyDescent="0.3">
      <c r="B94" s="47"/>
      <c r="C94" s="23"/>
      <c r="D94" s="23"/>
      <c r="E94" s="23"/>
      <c r="F94" s="23"/>
      <c r="G94" s="47"/>
      <c r="L94" s="47"/>
      <c r="M94" s="23"/>
      <c r="N94" s="23"/>
      <c r="O94" s="23"/>
      <c r="P94" s="23"/>
      <c r="Q94" s="47"/>
      <c r="R94" s="23"/>
      <c r="S94" s="23"/>
      <c r="T94" s="23"/>
      <c r="U94" s="23"/>
      <c r="V94" s="47"/>
      <c r="W94" s="23"/>
      <c r="X94" s="23"/>
      <c r="Y94" s="23"/>
      <c r="Z94" s="23"/>
      <c r="AA94" s="47"/>
      <c r="AB94" s="23"/>
      <c r="AC94" s="23"/>
      <c r="AD94" s="23"/>
      <c r="AE94" s="23"/>
      <c r="AF94" s="47"/>
      <c r="AG94" s="23"/>
      <c r="AH94" s="23"/>
      <c r="AI94" s="23"/>
      <c r="AJ94" s="23"/>
      <c r="AK94" s="47"/>
      <c r="AL94" s="23"/>
      <c r="AM94" s="23"/>
      <c r="AN94" s="23"/>
      <c r="AO94" s="23"/>
      <c r="AP94" s="47"/>
    </row>
    <row r="95" spans="1:42" x14ac:dyDescent="0.3">
      <c r="A95" s="1" t="s">
        <v>6</v>
      </c>
      <c r="B95" s="47"/>
      <c r="C95" s="23"/>
      <c r="D95" s="23"/>
      <c r="E95" s="23"/>
      <c r="F95" s="23"/>
      <c r="G95" s="47"/>
      <c r="L95" s="47"/>
      <c r="M95" s="23"/>
      <c r="N95" s="23"/>
      <c r="O95" s="23"/>
      <c r="P95" s="23"/>
      <c r="Q95" s="47"/>
      <c r="R95" s="23"/>
      <c r="S95" s="23"/>
      <c r="T95" s="23"/>
      <c r="U95" s="23"/>
      <c r="V95" s="47"/>
      <c r="W95" s="23"/>
      <c r="X95" s="23"/>
      <c r="Y95" s="23"/>
      <c r="Z95" s="23"/>
      <c r="AA95" s="47"/>
      <c r="AB95" s="23"/>
      <c r="AC95" s="23"/>
      <c r="AD95" s="23"/>
      <c r="AE95" s="23"/>
      <c r="AF95" s="47"/>
      <c r="AG95" s="23"/>
      <c r="AH95" s="23"/>
      <c r="AI95" s="23"/>
      <c r="AJ95" s="23"/>
      <c r="AK95" s="47"/>
      <c r="AL95" s="23"/>
      <c r="AM95" s="23"/>
      <c r="AN95" s="23"/>
      <c r="AO95" s="23"/>
      <c r="AP95" s="47"/>
    </row>
    <row r="96" spans="1:42" x14ac:dyDescent="0.3">
      <c r="A96" s="2" t="s">
        <v>7</v>
      </c>
      <c r="B96" s="47">
        <f>Agriculture!B30</f>
        <v>1656.5403225806363</v>
      </c>
      <c r="C96">
        <f t="shared" ref="C96:F105" si="54">$B96+((C$1-$B$1)*($G96-$B96)/($G$1-$B$1))</f>
        <v>1680.0713164777615</v>
      </c>
      <c r="D96">
        <f t="shared" si="54"/>
        <v>1703.6023103748867</v>
      </c>
      <c r="E96">
        <f t="shared" si="54"/>
        <v>1727.1333042720121</v>
      </c>
      <c r="F96">
        <f t="shared" si="54"/>
        <v>1750.6642981691373</v>
      </c>
      <c r="G96" s="47">
        <f>Agriculture!G30</f>
        <v>1774.1952920662625</v>
      </c>
      <c r="H96">
        <f t="shared" si="43"/>
        <v>1813.7606800348763</v>
      </c>
      <c r="I96">
        <f t="shared" si="44"/>
        <v>1853.3260680034898</v>
      </c>
      <c r="J96">
        <f t="shared" si="44"/>
        <v>1892.8914559721036</v>
      </c>
      <c r="K96">
        <f t="shared" si="44"/>
        <v>1932.4568439407171</v>
      </c>
      <c r="L96" s="47">
        <f>Agriculture!L30</f>
        <v>1972.0222319093309</v>
      </c>
      <c r="M96" s="23">
        <f t="shared" si="45"/>
        <v>2011.5876198779445</v>
      </c>
      <c r="N96" s="23">
        <f t="shared" si="46"/>
        <v>2051.153007846558</v>
      </c>
      <c r="O96" s="23">
        <f t="shared" si="46"/>
        <v>2090.7183958151718</v>
      </c>
      <c r="P96" s="23">
        <f t="shared" si="46"/>
        <v>2130.2837837837851</v>
      </c>
      <c r="Q96" s="47">
        <f>Agriculture!Q30</f>
        <v>2169.8491717523989</v>
      </c>
      <c r="R96" s="23">
        <f t="shared" si="47"/>
        <v>2209.4145597210127</v>
      </c>
      <c r="S96" s="23">
        <f t="shared" si="47"/>
        <v>2248.9799476896264</v>
      </c>
      <c r="T96" s="23">
        <f t="shared" si="47"/>
        <v>2288.5453356582402</v>
      </c>
      <c r="U96" s="23">
        <f t="shared" si="47"/>
        <v>2328.110723626854</v>
      </c>
      <c r="V96" s="47">
        <f>Agriculture!V30</f>
        <v>2367.6761115954678</v>
      </c>
      <c r="W96" s="23">
        <f t="shared" si="48"/>
        <v>2407.2414995640816</v>
      </c>
      <c r="X96" s="23">
        <f t="shared" si="48"/>
        <v>2446.8068875326953</v>
      </c>
      <c r="Y96" s="23">
        <f t="shared" si="48"/>
        <v>2486.3722755013086</v>
      </c>
      <c r="Z96" s="23">
        <f t="shared" si="48"/>
        <v>2525.9376634699224</v>
      </c>
      <c r="AA96" s="47">
        <f>Agriculture!AA30</f>
        <v>2565.5030514385362</v>
      </c>
      <c r="AB96" s="23">
        <f t="shared" si="49"/>
        <v>2605.06843940715</v>
      </c>
      <c r="AC96" s="23">
        <f t="shared" si="49"/>
        <v>2644.6338273757633</v>
      </c>
      <c r="AD96" s="23">
        <f t="shared" si="49"/>
        <v>2684.1992153443771</v>
      </c>
      <c r="AE96" s="23">
        <f t="shared" si="49"/>
        <v>2723.7646033129904</v>
      </c>
      <c r="AF96" s="47">
        <f>Agriculture!AF30</f>
        <v>2763.3299912816042</v>
      </c>
      <c r="AG96" s="23">
        <f t="shared" si="50"/>
        <v>2802.895379250218</v>
      </c>
      <c r="AH96" s="23">
        <f t="shared" si="50"/>
        <v>2842.4607672188317</v>
      </c>
      <c r="AI96" s="23">
        <f t="shared" si="50"/>
        <v>2882.0261551874451</v>
      </c>
      <c r="AJ96" s="23">
        <f t="shared" si="50"/>
        <v>2921.5915431560588</v>
      </c>
      <c r="AK96" s="47">
        <f>Agriculture!AK30</f>
        <v>2961.1569311246726</v>
      </c>
      <c r="AL96" s="23">
        <f t="shared" si="51"/>
        <v>3000.7223190932864</v>
      </c>
      <c r="AM96" s="23">
        <f t="shared" si="51"/>
        <v>3040.2877070618997</v>
      </c>
      <c r="AN96" s="23">
        <f t="shared" si="51"/>
        <v>3079.8530950305135</v>
      </c>
      <c r="AO96" s="23">
        <f t="shared" si="51"/>
        <v>3119.4184829991268</v>
      </c>
      <c r="AP96" s="47">
        <f>Agriculture!AP30</f>
        <v>3158.9838709677406</v>
      </c>
    </row>
    <row r="97" spans="1:42" x14ac:dyDescent="0.3">
      <c r="A97" s="2" t="s">
        <v>8</v>
      </c>
      <c r="B97" s="47">
        <v>0</v>
      </c>
      <c r="C97">
        <f t="shared" si="54"/>
        <v>0</v>
      </c>
      <c r="D97">
        <f t="shared" si="54"/>
        <v>0</v>
      </c>
      <c r="E97">
        <f t="shared" si="54"/>
        <v>0</v>
      </c>
      <c r="F97">
        <f t="shared" si="54"/>
        <v>0</v>
      </c>
      <c r="G97" s="47">
        <v>0</v>
      </c>
      <c r="H97">
        <f t="shared" si="43"/>
        <v>0</v>
      </c>
      <c r="I97">
        <f t="shared" si="44"/>
        <v>0</v>
      </c>
      <c r="J97">
        <f t="shared" si="44"/>
        <v>0</v>
      </c>
      <c r="K97">
        <f t="shared" si="44"/>
        <v>0</v>
      </c>
      <c r="L97" s="47">
        <v>0</v>
      </c>
      <c r="M97" s="23">
        <f t="shared" si="45"/>
        <v>0</v>
      </c>
      <c r="N97" s="23">
        <f t="shared" si="46"/>
        <v>0</v>
      </c>
      <c r="O97" s="23">
        <f t="shared" si="46"/>
        <v>0</v>
      </c>
      <c r="P97" s="23">
        <f t="shared" si="46"/>
        <v>0</v>
      </c>
      <c r="Q97" s="47">
        <v>0</v>
      </c>
      <c r="R97" s="23">
        <f t="shared" si="47"/>
        <v>0</v>
      </c>
      <c r="S97" s="23">
        <f t="shared" si="47"/>
        <v>0</v>
      </c>
      <c r="T97" s="23">
        <f t="shared" si="47"/>
        <v>0</v>
      </c>
      <c r="U97" s="23">
        <f t="shared" si="47"/>
        <v>0</v>
      </c>
      <c r="V97" s="47">
        <v>0</v>
      </c>
      <c r="W97" s="23">
        <f t="shared" si="48"/>
        <v>0</v>
      </c>
      <c r="X97" s="23">
        <f t="shared" si="48"/>
        <v>0</v>
      </c>
      <c r="Y97" s="23">
        <f t="shared" si="48"/>
        <v>0</v>
      </c>
      <c r="Z97" s="23">
        <f t="shared" si="48"/>
        <v>0</v>
      </c>
      <c r="AA97" s="47">
        <v>0</v>
      </c>
      <c r="AB97" s="23">
        <f t="shared" si="49"/>
        <v>0</v>
      </c>
      <c r="AC97" s="23">
        <f t="shared" si="49"/>
        <v>0</v>
      </c>
      <c r="AD97" s="23">
        <f t="shared" si="49"/>
        <v>0</v>
      </c>
      <c r="AE97" s="23">
        <f t="shared" si="49"/>
        <v>0</v>
      </c>
      <c r="AF97" s="47">
        <v>0</v>
      </c>
      <c r="AG97" s="23">
        <f t="shared" si="50"/>
        <v>0</v>
      </c>
      <c r="AH97" s="23">
        <f t="shared" si="50"/>
        <v>0</v>
      </c>
      <c r="AI97" s="23">
        <f t="shared" si="50"/>
        <v>0</v>
      </c>
      <c r="AJ97" s="23">
        <f t="shared" si="50"/>
        <v>0</v>
      </c>
      <c r="AK97" s="47">
        <v>0</v>
      </c>
      <c r="AL97" s="23">
        <f t="shared" si="51"/>
        <v>0</v>
      </c>
      <c r="AM97" s="23">
        <f t="shared" si="51"/>
        <v>0</v>
      </c>
      <c r="AN97" s="23">
        <f t="shared" si="51"/>
        <v>0</v>
      </c>
      <c r="AO97" s="23">
        <f t="shared" si="51"/>
        <v>0</v>
      </c>
      <c r="AP97" s="47">
        <v>0</v>
      </c>
    </row>
    <row r="98" spans="1:42" x14ac:dyDescent="0.3">
      <c r="A98" s="2" t="s">
        <v>9</v>
      </c>
      <c r="B98" s="47">
        <v>0</v>
      </c>
      <c r="C98">
        <f t="shared" si="54"/>
        <v>0</v>
      </c>
      <c r="D98">
        <f t="shared" si="54"/>
        <v>0</v>
      </c>
      <c r="E98">
        <f t="shared" si="54"/>
        <v>0</v>
      </c>
      <c r="F98">
        <f t="shared" si="54"/>
        <v>0</v>
      </c>
      <c r="G98" s="47">
        <v>0</v>
      </c>
      <c r="H98">
        <f t="shared" si="43"/>
        <v>0</v>
      </c>
      <c r="I98">
        <f t="shared" si="44"/>
        <v>0</v>
      </c>
      <c r="J98">
        <f t="shared" si="44"/>
        <v>0</v>
      </c>
      <c r="K98">
        <f t="shared" si="44"/>
        <v>0</v>
      </c>
      <c r="L98" s="47">
        <v>0</v>
      </c>
      <c r="M98" s="23">
        <f t="shared" si="45"/>
        <v>0</v>
      </c>
      <c r="N98" s="23">
        <f t="shared" si="46"/>
        <v>0</v>
      </c>
      <c r="O98" s="23">
        <f t="shared" si="46"/>
        <v>0</v>
      </c>
      <c r="P98" s="23">
        <f t="shared" si="46"/>
        <v>0</v>
      </c>
      <c r="Q98" s="47">
        <v>0</v>
      </c>
      <c r="R98" s="23">
        <f t="shared" si="47"/>
        <v>0</v>
      </c>
      <c r="S98" s="23">
        <f t="shared" si="47"/>
        <v>0</v>
      </c>
      <c r="T98" s="23">
        <f t="shared" si="47"/>
        <v>0</v>
      </c>
      <c r="U98" s="23">
        <f t="shared" si="47"/>
        <v>0</v>
      </c>
      <c r="V98" s="47">
        <v>0</v>
      </c>
      <c r="W98" s="23">
        <f t="shared" si="48"/>
        <v>0</v>
      </c>
      <c r="X98" s="23">
        <f t="shared" si="48"/>
        <v>0</v>
      </c>
      <c r="Y98" s="23">
        <f t="shared" si="48"/>
        <v>0</v>
      </c>
      <c r="Z98" s="23">
        <f t="shared" si="48"/>
        <v>0</v>
      </c>
      <c r="AA98" s="47">
        <v>0</v>
      </c>
      <c r="AB98" s="23">
        <f t="shared" si="49"/>
        <v>0</v>
      </c>
      <c r="AC98" s="23">
        <f t="shared" si="49"/>
        <v>0</v>
      </c>
      <c r="AD98" s="23">
        <f t="shared" si="49"/>
        <v>0</v>
      </c>
      <c r="AE98" s="23">
        <f t="shared" si="49"/>
        <v>0</v>
      </c>
      <c r="AF98" s="47">
        <v>0</v>
      </c>
      <c r="AG98" s="23">
        <f t="shared" si="50"/>
        <v>0</v>
      </c>
      <c r="AH98" s="23">
        <f t="shared" si="50"/>
        <v>0</v>
      </c>
      <c r="AI98" s="23">
        <f t="shared" si="50"/>
        <v>0</v>
      </c>
      <c r="AJ98" s="23">
        <f t="shared" si="50"/>
        <v>0</v>
      </c>
      <c r="AK98" s="47">
        <v>0</v>
      </c>
      <c r="AL98" s="23">
        <f t="shared" si="51"/>
        <v>0</v>
      </c>
      <c r="AM98" s="23">
        <f t="shared" si="51"/>
        <v>0</v>
      </c>
      <c r="AN98" s="23">
        <f t="shared" si="51"/>
        <v>0</v>
      </c>
      <c r="AO98" s="23">
        <f t="shared" si="51"/>
        <v>0</v>
      </c>
      <c r="AP98" s="47">
        <v>0</v>
      </c>
    </row>
    <row r="99" spans="1:42" x14ac:dyDescent="0.3">
      <c r="A99" s="2" t="s">
        <v>10</v>
      </c>
      <c r="B99" s="47">
        <f>Agriculture!B31</f>
        <v>2696.6935483871061</v>
      </c>
      <c r="C99">
        <f t="shared" si="54"/>
        <v>2832.2570619006156</v>
      </c>
      <c r="D99">
        <f t="shared" si="54"/>
        <v>2967.820575414125</v>
      </c>
      <c r="E99">
        <f t="shared" si="54"/>
        <v>3103.3840889276348</v>
      </c>
      <c r="F99">
        <f t="shared" si="54"/>
        <v>3238.9476024411442</v>
      </c>
      <c r="G99" s="47">
        <f>Agriculture!G31</f>
        <v>3374.5111159546536</v>
      </c>
      <c r="H99">
        <f t="shared" si="43"/>
        <v>3463.0126416739217</v>
      </c>
      <c r="I99">
        <f t="shared" si="44"/>
        <v>3551.5141673931898</v>
      </c>
      <c r="J99">
        <f t="shared" si="44"/>
        <v>3640.0156931124575</v>
      </c>
      <c r="K99">
        <f t="shared" si="44"/>
        <v>3728.5172188317256</v>
      </c>
      <c r="L99" s="47">
        <f>Agriculture!L31</f>
        <v>3817.0187445509937</v>
      </c>
      <c r="M99" s="23">
        <f t="shared" si="45"/>
        <v>3905.5202702702618</v>
      </c>
      <c r="N99" s="23">
        <f t="shared" si="46"/>
        <v>3994.0217959895303</v>
      </c>
      <c r="O99" s="23">
        <f t="shared" si="46"/>
        <v>4082.5233217087984</v>
      </c>
      <c r="P99" s="23">
        <f t="shared" si="46"/>
        <v>4171.024847428067</v>
      </c>
      <c r="Q99" s="47">
        <f>Agriculture!Q31</f>
        <v>4259.5263731473351</v>
      </c>
      <c r="R99" s="23">
        <f t="shared" si="47"/>
        <v>4348.0278988666032</v>
      </c>
      <c r="S99" s="23">
        <f t="shared" si="47"/>
        <v>4436.5294245858713</v>
      </c>
      <c r="T99" s="23">
        <f t="shared" si="47"/>
        <v>4525.0309503051385</v>
      </c>
      <c r="U99" s="23">
        <f t="shared" si="47"/>
        <v>4613.5324760244066</v>
      </c>
      <c r="V99" s="47">
        <f>Agriculture!V31</f>
        <v>4702.0340017436747</v>
      </c>
      <c r="W99" s="23">
        <f t="shared" si="48"/>
        <v>4790.5355274629428</v>
      </c>
      <c r="X99" s="23">
        <f t="shared" si="48"/>
        <v>4879.0370531822109</v>
      </c>
      <c r="Y99" s="23">
        <f t="shared" si="48"/>
        <v>4967.5385789014781</v>
      </c>
      <c r="Z99" s="23">
        <f t="shared" si="48"/>
        <v>5056.0401046207462</v>
      </c>
      <c r="AA99" s="47">
        <f>Agriculture!AA31</f>
        <v>5144.5416303400143</v>
      </c>
      <c r="AB99" s="23">
        <f t="shared" si="49"/>
        <v>5233.0431560592824</v>
      </c>
      <c r="AC99" s="23">
        <f t="shared" si="49"/>
        <v>5321.5446817785505</v>
      </c>
      <c r="AD99" s="23">
        <f t="shared" si="49"/>
        <v>5410.0462074978186</v>
      </c>
      <c r="AE99" s="23">
        <f t="shared" si="49"/>
        <v>5498.5477332170867</v>
      </c>
      <c r="AF99" s="47">
        <f>Agriculture!AF31</f>
        <v>5587.0492589363548</v>
      </c>
      <c r="AG99" s="23">
        <f t="shared" si="50"/>
        <v>5675.5507846556229</v>
      </c>
      <c r="AH99" s="23">
        <f t="shared" si="50"/>
        <v>5764.052310374891</v>
      </c>
      <c r="AI99" s="23">
        <f t="shared" si="50"/>
        <v>5852.55383609416</v>
      </c>
      <c r="AJ99" s="23">
        <f t="shared" si="50"/>
        <v>5941.0553618134281</v>
      </c>
      <c r="AK99" s="47">
        <f>Agriculture!AK31</f>
        <v>6029.5568875326962</v>
      </c>
      <c r="AL99" s="23">
        <f t="shared" si="51"/>
        <v>6118.0584132519643</v>
      </c>
      <c r="AM99" s="23">
        <f t="shared" si="51"/>
        <v>6206.5599389712324</v>
      </c>
      <c r="AN99" s="23">
        <f t="shared" si="51"/>
        <v>6295.0614646904996</v>
      </c>
      <c r="AO99" s="23">
        <f t="shared" si="51"/>
        <v>6383.5629904097677</v>
      </c>
      <c r="AP99" s="47">
        <f>Agriculture!AP31</f>
        <v>6472.0645161290358</v>
      </c>
    </row>
    <row r="100" spans="1:42" x14ac:dyDescent="0.3">
      <c r="A100" s="2" t="s">
        <v>11</v>
      </c>
      <c r="B100" s="47">
        <f>Agriculture!B32</f>
        <v>5239.2903225806358</v>
      </c>
      <c r="C100">
        <f t="shared" si="54"/>
        <v>5406.0896687009517</v>
      </c>
      <c r="D100">
        <f t="shared" si="54"/>
        <v>5572.8890148212677</v>
      </c>
      <c r="E100">
        <f t="shared" si="54"/>
        <v>5739.6883609415827</v>
      </c>
      <c r="F100">
        <f t="shared" si="54"/>
        <v>5906.4877070618986</v>
      </c>
      <c r="G100" s="47">
        <f>Agriculture!G32</f>
        <v>6073.2870531822145</v>
      </c>
      <c r="H100">
        <f t="shared" si="43"/>
        <v>6124.3055797733214</v>
      </c>
      <c r="I100">
        <f t="shared" si="44"/>
        <v>6175.3241063644282</v>
      </c>
      <c r="J100">
        <f t="shared" si="44"/>
        <v>6226.3426329555359</v>
      </c>
      <c r="K100">
        <f t="shared" si="44"/>
        <v>6277.3611595466427</v>
      </c>
      <c r="L100" s="47">
        <f>Agriculture!L32</f>
        <v>6328.3796861377496</v>
      </c>
      <c r="M100" s="23">
        <f t="shared" si="45"/>
        <v>6379.3982127288573</v>
      </c>
      <c r="N100" s="23">
        <f t="shared" si="46"/>
        <v>6430.4167393199641</v>
      </c>
      <c r="O100" s="23">
        <f t="shared" si="46"/>
        <v>6481.4352659110718</v>
      </c>
      <c r="P100" s="23">
        <f t="shared" si="46"/>
        <v>6532.4537925021787</v>
      </c>
      <c r="Q100" s="47">
        <f>Agriculture!Q32</f>
        <v>6583.4723190932864</v>
      </c>
      <c r="R100" s="23">
        <f t="shared" si="47"/>
        <v>6634.4908456843932</v>
      </c>
      <c r="S100" s="23">
        <f t="shared" si="47"/>
        <v>6685.5093722755009</v>
      </c>
      <c r="T100" s="23">
        <f t="shared" si="47"/>
        <v>6736.5278988666078</v>
      </c>
      <c r="U100" s="23">
        <f t="shared" si="47"/>
        <v>6787.5464254577155</v>
      </c>
      <c r="V100" s="47">
        <f>Agriculture!V32</f>
        <v>6838.5649520488223</v>
      </c>
      <c r="W100" s="23">
        <f t="shared" si="48"/>
        <v>6889.5834786399291</v>
      </c>
      <c r="X100" s="23">
        <f t="shared" si="48"/>
        <v>6940.6020052310369</v>
      </c>
      <c r="Y100" s="23">
        <f t="shared" si="48"/>
        <v>6991.6205318221437</v>
      </c>
      <c r="Z100" s="23">
        <f t="shared" si="48"/>
        <v>7042.6390584132514</v>
      </c>
      <c r="AA100" s="47">
        <f>Agriculture!AA32</f>
        <v>7093.6575850043582</v>
      </c>
      <c r="AB100" s="23">
        <f t="shared" si="49"/>
        <v>7144.676111595465</v>
      </c>
      <c r="AC100" s="23">
        <f t="shared" si="49"/>
        <v>7195.6946381865728</v>
      </c>
      <c r="AD100" s="23">
        <f t="shared" si="49"/>
        <v>7246.7131647776796</v>
      </c>
      <c r="AE100" s="23">
        <f t="shared" si="49"/>
        <v>7297.7316913687873</v>
      </c>
      <c r="AF100" s="47">
        <f>Agriculture!AF32</f>
        <v>7348.7502179598941</v>
      </c>
      <c r="AG100" s="23">
        <f t="shared" si="50"/>
        <v>7399.768744551001</v>
      </c>
      <c r="AH100" s="23">
        <f t="shared" si="50"/>
        <v>7450.7872711421087</v>
      </c>
      <c r="AI100" s="23">
        <f t="shared" si="50"/>
        <v>7501.8057977332155</v>
      </c>
      <c r="AJ100" s="23">
        <f t="shared" si="50"/>
        <v>7552.8243243243232</v>
      </c>
      <c r="AK100" s="47">
        <f>Agriculture!AK32</f>
        <v>7603.8428509154301</v>
      </c>
      <c r="AL100" s="23">
        <f t="shared" si="51"/>
        <v>7654.8613775065369</v>
      </c>
      <c r="AM100" s="23">
        <f t="shared" si="51"/>
        <v>7705.8799040976437</v>
      </c>
      <c r="AN100" s="23">
        <f t="shared" si="51"/>
        <v>7756.8984306887514</v>
      </c>
      <c r="AO100" s="23">
        <f t="shared" si="51"/>
        <v>7807.9169572798583</v>
      </c>
      <c r="AP100" s="47">
        <f>Agriculture!AP32</f>
        <v>7858.9354838709651</v>
      </c>
    </row>
    <row r="101" spans="1:42" x14ac:dyDescent="0.3">
      <c r="A101" s="2" t="s">
        <v>12</v>
      </c>
      <c r="B101" s="47">
        <v>0</v>
      </c>
      <c r="C101">
        <f t="shared" si="54"/>
        <v>0</v>
      </c>
      <c r="D101">
        <f t="shared" si="54"/>
        <v>0</v>
      </c>
      <c r="E101">
        <f t="shared" si="54"/>
        <v>0</v>
      </c>
      <c r="F101">
        <f t="shared" si="54"/>
        <v>0</v>
      </c>
      <c r="G101" s="47">
        <v>0</v>
      </c>
      <c r="H101">
        <f t="shared" si="43"/>
        <v>0</v>
      </c>
      <c r="I101">
        <f t="shared" si="44"/>
        <v>0</v>
      </c>
      <c r="J101">
        <f t="shared" si="44"/>
        <v>0</v>
      </c>
      <c r="K101">
        <f t="shared" si="44"/>
        <v>0</v>
      </c>
      <c r="L101" s="47">
        <v>0</v>
      </c>
      <c r="M101" s="23">
        <f t="shared" si="45"/>
        <v>0</v>
      </c>
      <c r="N101" s="23">
        <f t="shared" si="46"/>
        <v>0</v>
      </c>
      <c r="O101" s="23">
        <f t="shared" si="46"/>
        <v>0</v>
      </c>
      <c r="P101" s="23">
        <f t="shared" si="46"/>
        <v>0</v>
      </c>
      <c r="Q101" s="47">
        <v>0</v>
      </c>
      <c r="R101" s="23">
        <f t="shared" si="47"/>
        <v>0</v>
      </c>
      <c r="S101" s="23">
        <f t="shared" si="47"/>
        <v>0</v>
      </c>
      <c r="T101" s="23">
        <f t="shared" si="47"/>
        <v>0</v>
      </c>
      <c r="U101" s="23">
        <f t="shared" si="47"/>
        <v>0</v>
      </c>
      <c r="V101" s="47">
        <v>0</v>
      </c>
      <c r="W101" s="23">
        <f t="shared" si="48"/>
        <v>0</v>
      </c>
      <c r="X101" s="23">
        <f t="shared" si="48"/>
        <v>0</v>
      </c>
      <c r="Y101" s="23">
        <f t="shared" si="48"/>
        <v>0</v>
      </c>
      <c r="Z101" s="23">
        <f t="shared" si="48"/>
        <v>0</v>
      </c>
      <c r="AA101" s="47">
        <v>0</v>
      </c>
      <c r="AB101" s="23">
        <f t="shared" si="49"/>
        <v>0</v>
      </c>
      <c r="AC101" s="23">
        <f t="shared" si="49"/>
        <v>0</v>
      </c>
      <c r="AD101" s="23">
        <f t="shared" si="49"/>
        <v>0</v>
      </c>
      <c r="AE101" s="23">
        <f t="shared" si="49"/>
        <v>0</v>
      </c>
      <c r="AF101" s="47">
        <v>0</v>
      </c>
      <c r="AG101" s="23">
        <f t="shared" si="50"/>
        <v>0</v>
      </c>
      <c r="AH101" s="23">
        <f t="shared" si="50"/>
        <v>0</v>
      </c>
      <c r="AI101" s="23">
        <f t="shared" si="50"/>
        <v>0</v>
      </c>
      <c r="AJ101" s="23">
        <f t="shared" si="50"/>
        <v>0</v>
      </c>
      <c r="AK101" s="47">
        <v>0</v>
      </c>
      <c r="AL101" s="23">
        <f t="shared" si="51"/>
        <v>0</v>
      </c>
      <c r="AM101" s="23">
        <f t="shared" si="51"/>
        <v>0</v>
      </c>
      <c r="AN101" s="23">
        <f t="shared" si="51"/>
        <v>0</v>
      </c>
      <c r="AO101" s="23">
        <f t="shared" si="51"/>
        <v>0</v>
      </c>
      <c r="AP101" s="47">
        <v>0</v>
      </c>
    </row>
    <row r="102" spans="1:42" x14ac:dyDescent="0.3">
      <c r="A102" s="2" t="s">
        <v>13</v>
      </c>
      <c r="B102" s="47">
        <v>0</v>
      </c>
      <c r="C102">
        <f t="shared" si="54"/>
        <v>0</v>
      </c>
      <c r="D102">
        <f t="shared" si="54"/>
        <v>0</v>
      </c>
      <c r="E102">
        <f t="shared" si="54"/>
        <v>0</v>
      </c>
      <c r="F102">
        <f t="shared" si="54"/>
        <v>0</v>
      </c>
      <c r="G102" s="47">
        <v>0</v>
      </c>
      <c r="H102">
        <f t="shared" si="43"/>
        <v>0</v>
      </c>
      <c r="I102">
        <f t="shared" si="44"/>
        <v>0</v>
      </c>
      <c r="J102">
        <f t="shared" si="44"/>
        <v>0</v>
      </c>
      <c r="K102">
        <f t="shared" si="44"/>
        <v>0</v>
      </c>
      <c r="L102" s="47">
        <v>0</v>
      </c>
      <c r="M102" s="23">
        <f t="shared" si="45"/>
        <v>0</v>
      </c>
      <c r="N102" s="23">
        <f t="shared" si="46"/>
        <v>0</v>
      </c>
      <c r="O102" s="23">
        <f t="shared" si="46"/>
        <v>0</v>
      </c>
      <c r="P102" s="23">
        <f t="shared" si="46"/>
        <v>0</v>
      </c>
      <c r="Q102" s="47">
        <v>0</v>
      </c>
      <c r="R102" s="23">
        <f t="shared" si="47"/>
        <v>0</v>
      </c>
      <c r="S102" s="23">
        <f t="shared" si="47"/>
        <v>0</v>
      </c>
      <c r="T102" s="23">
        <f t="shared" si="47"/>
        <v>0</v>
      </c>
      <c r="U102" s="23">
        <f t="shared" si="47"/>
        <v>0</v>
      </c>
      <c r="V102" s="47">
        <v>0</v>
      </c>
      <c r="W102" s="23">
        <f t="shared" si="48"/>
        <v>0</v>
      </c>
      <c r="X102" s="23">
        <f t="shared" si="48"/>
        <v>0</v>
      </c>
      <c r="Y102" s="23">
        <f t="shared" si="48"/>
        <v>0</v>
      </c>
      <c r="Z102" s="23">
        <f t="shared" si="48"/>
        <v>0</v>
      </c>
      <c r="AA102" s="47">
        <v>0</v>
      </c>
      <c r="AB102" s="23">
        <f t="shared" si="49"/>
        <v>0</v>
      </c>
      <c r="AC102" s="23">
        <f t="shared" si="49"/>
        <v>0</v>
      </c>
      <c r="AD102" s="23">
        <f t="shared" si="49"/>
        <v>0</v>
      </c>
      <c r="AE102" s="23">
        <f t="shared" si="49"/>
        <v>0</v>
      </c>
      <c r="AF102" s="47">
        <v>0</v>
      </c>
      <c r="AG102" s="23">
        <f t="shared" si="50"/>
        <v>0</v>
      </c>
      <c r="AH102" s="23">
        <f t="shared" si="50"/>
        <v>0</v>
      </c>
      <c r="AI102" s="23">
        <f t="shared" si="50"/>
        <v>0</v>
      </c>
      <c r="AJ102" s="23">
        <f t="shared" si="50"/>
        <v>0</v>
      </c>
      <c r="AK102" s="47">
        <v>0</v>
      </c>
      <c r="AL102" s="23">
        <f t="shared" si="51"/>
        <v>0</v>
      </c>
      <c r="AM102" s="23">
        <f t="shared" si="51"/>
        <v>0</v>
      </c>
      <c r="AN102" s="23">
        <f t="shared" si="51"/>
        <v>0</v>
      </c>
      <c r="AO102" s="23">
        <f t="shared" si="51"/>
        <v>0</v>
      </c>
      <c r="AP102" s="47">
        <v>0</v>
      </c>
    </row>
    <row r="103" spans="1:42" x14ac:dyDescent="0.3">
      <c r="A103" s="2" t="s">
        <v>14</v>
      </c>
      <c r="B103" s="47">
        <v>0</v>
      </c>
      <c r="C103">
        <f t="shared" si="54"/>
        <v>0</v>
      </c>
      <c r="D103">
        <f t="shared" si="54"/>
        <v>0</v>
      </c>
      <c r="E103">
        <f t="shared" si="54"/>
        <v>0</v>
      </c>
      <c r="F103">
        <f t="shared" si="54"/>
        <v>0</v>
      </c>
      <c r="G103" s="47">
        <v>0</v>
      </c>
      <c r="H103">
        <f t="shared" si="43"/>
        <v>0</v>
      </c>
      <c r="I103">
        <f t="shared" si="44"/>
        <v>0</v>
      </c>
      <c r="J103">
        <f t="shared" si="44"/>
        <v>0</v>
      </c>
      <c r="K103">
        <f t="shared" si="44"/>
        <v>0</v>
      </c>
      <c r="L103" s="47">
        <v>0</v>
      </c>
      <c r="M103" s="23">
        <f t="shared" si="45"/>
        <v>0</v>
      </c>
      <c r="N103" s="23">
        <f t="shared" si="46"/>
        <v>0</v>
      </c>
      <c r="O103" s="23">
        <f t="shared" si="46"/>
        <v>0</v>
      </c>
      <c r="P103" s="23">
        <f t="shared" si="46"/>
        <v>0</v>
      </c>
      <c r="Q103" s="47">
        <v>0</v>
      </c>
      <c r="R103" s="23">
        <f t="shared" si="47"/>
        <v>0</v>
      </c>
      <c r="S103" s="23">
        <f t="shared" si="47"/>
        <v>0</v>
      </c>
      <c r="T103" s="23">
        <f t="shared" si="47"/>
        <v>0</v>
      </c>
      <c r="U103" s="23">
        <f t="shared" si="47"/>
        <v>0</v>
      </c>
      <c r="V103" s="47">
        <v>0</v>
      </c>
      <c r="W103" s="23">
        <f t="shared" si="48"/>
        <v>0</v>
      </c>
      <c r="X103" s="23">
        <f t="shared" si="48"/>
        <v>0</v>
      </c>
      <c r="Y103" s="23">
        <f t="shared" si="48"/>
        <v>0</v>
      </c>
      <c r="Z103" s="23">
        <f t="shared" si="48"/>
        <v>0</v>
      </c>
      <c r="AA103" s="47">
        <v>0</v>
      </c>
      <c r="AB103" s="23">
        <f t="shared" si="49"/>
        <v>0</v>
      </c>
      <c r="AC103" s="23">
        <f t="shared" si="49"/>
        <v>0</v>
      </c>
      <c r="AD103" s="23">
        <f t="shared" si="49"/>
        <v>0</v>
      </c>
      <c r="AE103" s="23">
        <f t="shared" si="49"/>
        <v>0</v>
      </c>
      <c r="AF103" s="47">
        <v>0</v>
      </c>
      <c r="AG103" s="23">
        <f t="shared" si="50"/>
        <v>0</v>
      </c>
      <c r="AH103" s="23">
        <f t="shared" si="50"/>
        <v>0</v>
      </c>
      <c r="AI103" s="23">
        <f t="shared" si="50"/>
        <v>0</v>
      </c>
      <c r="AJ103" s="23">
        <f t="shared" si="50"/>
        <v>0</v>
      </c>
      <c r="AK103" s="47">
        <v>0</v>
      </c>
      <c r="AL103" s="23">
        <f t="shared" si="51"/>
        <v>0</v>
      </c>
      <c r="AM103" s="23">
        <f t="shared" si="51"/>
        <v>0</v>
      </c>
      <c r="AN103" s="23">
        <f t="shared" si="51"/>
        <v>0</v>
      </c>
      <c r="AO103" s="23">
        <f t="shared" si="51"/>
        <v>0</v>
      </c>
      <c r="AP103" s="47">
        <v>0</v>
      </c>
    </row>
    <row r="104" spans="1:42" x14ac:dyDescent="0.3">
      <c r="A104" s="2" t="s">
        <v>15</v>
      </c>
      <c r="B104" s="47">
        <v>0</v>
      </c>
      <c r="C104">
        <f t="shared" si="54"/>
        <v>0</v>
      </c>
      <c r="D104">
        <f t="shared" si="54"/>
        <v>0</v>
      </c>
      <c r="E104">
        <f t="shared" si="54"/>
        <v>0</v>
      </c>
      <c r="F104">
        <f t="shared" si="54"/>
        <v>0</v>
      </c>
      <c r="G104" s="47">
        <v>0</v>
      </c>
      <c r="H104">
        <f t="shared" si="43"/>
        <v>0</v>
      </c>
      <c r="I104">
        <f t="shared" si="44"/>
        <v>0</v>
      </c>
      <c r="J104">
        <f t="shared" si="44"/>
        <v>0</v>
      </c>
      <c r="K104">
        <f t="shared" si="44"/>
        <v>0</v>
      </c>
      <c r="L104" s="47">
        <v>0</v>
      </c>
      <c r="M104" s="23">
        <f t="shared" si="45"/>
        <v>0</v>
      </c>
      <c r="N104" s="23">
        <f t="shared" si="46"/>
        <v>0</v>
      </c>
      <c r="O104" s="23">
        <f t="shared" si="46"/>
        <v>0</v>
      </c>
      <c r="P104" s="23">
        <f t="shared" si="46"/>
        <v>0</v>
      </c>
      <c r="Q104" s="47">
        <v>0</v>
      </c>
      <c r="R104" s="23">
        <f t="shared" si="47"/>
        <v>0</v>
      </c>
      <c r="S104" s="23">
        <f t="shared" si="47"/>
        <v>0</v>
      </c>
      <c r="T104" s="23">
        <f t="shared" si="47"/>
        <v>0</v>
      </c>
      <c r="U104" s="23">
        <f t="shared" si="47"/>
        <v>0</v>
      </c>
      <c r="V104" s="47">
        <v>0</v>
      </c>
      <c r="W104" s="23">
        <f t="shared" si="48"/>
        <v>0</v>
      </c>
      <c r="X104" s="23">
        <f t="shared" si="48"/>
        <v>0</v>
      </c>
      <c r="Y104" s="23">
        <f t="shared" si="48"/>
        <v>0</v>
      </c>
      <c r="Z104" s="23">
        <f t="shared" si="48"/>
        <v>0</v>
      </c>
      <c r="AA104" s="47">
        <v>0</v>
      </c>
      <c r="AB104" s="23">
        <f t="shared" si="49"/>
        <v>0</v>
      </c>
      <c r="AC104" s="23">
        <f t="shared" si="49"/>
        <v>0</v>
      </c>
      <c r="AD104" s="23">
        <f t="shared" si="49"/>
        <v>0</v>
      </c>
      <c r="AE104" s="23">
        <f t="shared" si="49"/>
        <v>0</v>
      </c>
      <c r="AF104" s="47">
        <v>0</v>
      </c>
      <c r="AG104" s="23">
        <f t="shared" si="50"/>
        <v>0</v>
      </c>
      <c r="AH104" s="23">
        <f t="shared" si="50"/>
        <v>0</v>
      </c>
      <c r="AI104" s="23">
        <f t="shared" si="50"/>
        <v>0</v>
      </c>
      <c r="AJ104" s="23">
        <f t="shared" si="50"/>
        <v>0</v>
      </c>
      <c r="AK104" s="47">
        <v>0</v>
      </c>
      <c r="AL104" s="23">
        <f t="shared" si="51"/>
        <v>0</v>
      </c>
      <c r="AM104" s="23">
        <f t="shared" si="51"/>
        <v>0</v>
      </c>
      <c r="AN104" s="23">
        <f t="shared" si="51"/>
        <v>0</v>
      </c>
      <c r="AO104" s="23">
        <f t="shared" si="51"/>
        <v>0</v>
      </c>
      <c r="AP104" s="47">
        <v>0</v>
      </c>
    </row>
    <row r="105" spans="1:42" x14ac:dyDescent="0.3">
      <c r="A105" s="2" t="s">
        <v>16</v>
      </c>
      <c r="B105" s="47">
        <v>0</v>
      </c>
      <c r="C105">
        <f t="shared" si="54"/>
        <v>0</v>
      </c>
      <c r="D105">
        <f t="shared" si="54"/>
        <v>0</v>
      </c>
      <c r="E105">
        <f t="shared" si="54"/>
        <v>0</v>
      </c>
      <c r="F105">
        <f t="shared" si="54"/>
        <v>0</v>
      </c>
      <c r="G105" s="47">
        <v>0</v>
      </c>
      <c r="H105">
        <f t="shared" si="43"/>
        <v>0</v>
      </c>
      <c r="I105">
        <f t="shared" si="44"/>
        <v>0</v>
      </c>
      <c r="J105">
        <f t="shared" si="44"/>
        <v>0</v>
      </c>
      <c r="K105">
        <f t="shared" si="44"/>
        <v>0</v>
      </c>
      <c r="L105" s="47">
        <v>0</v>
      </c>
      <c r="M105" s="23">
        <f t="shared" si="45"/>
        <v>0</v>
      </c>
      <c r="N105" s="23">
        <f t="shared" si="46"/>
        <v>0</v>
      </c>
      <c r="O105" s="23">
        <f t="shared" si="46"/>
        <v>0</v>
      </c>
      <c r="P105" s="23">
        <f t="shared" si="46"/>
        <v>0</v>
      </c>
      <c r="Q105" s="47">
        <v>0</v>
      </c>
      <c r="R105" s="23">
        <f t="shared" si="47"/>
        <v>0</v>
      </c>
      <c r="S105" s="23">
        <f t="shared" si="47"/>
        <v>0</v>
      </c>
      <c r="T105" s="23">
        <f t="shared" si="47"/>
        <v>0</v>
      </c>
      <c r="U105" s="23">
        <f t="shared" si="47"/>
        <v>0</v>
      </c>
      <c r="V105" s="47">
        <v>0</v>
      </c>
      <c r="W105" s="23">
        <f t="shared" si="48"/>
        <v>0</v>
      </c>
      <c r="X105" s="23">
        <f t="shared" si="48"/>
        <v>0</v>
      </c>
      <c r="Y105" s="23">
        <f t="shared" si="48"/>
        <v>0</v>
      </c>
      <c r="Z105" s="23">
        <f t="shared" si="48"/>
        <v>0</v>
      </c>
      <c r="AA105" s="47">
        <v>0</v>
      </c>
      <c r="AB105" s="23">
        <f t="shared" si="49"/>
        <v>0</v>
      </c>
      <c r="AC105" s="23">
        <f t="shared" si="49"/>
        <v>0</v>
      </c>
      <c r="AD105" s="23">
        <f t="shared" si="49"/>
        <v>0</v>
      </c>
      <c r="AE105" s="23">
        <f t="shared" si="49"/>
        <v>0</v>
      </c>
      <c r="AF105" s="47">
        <v>0</v>
      </c>
      <c r="AG105" s="23">
        <f t="shared" si="50"/>
        <v>0</v>
      </c>
      <c r="AH105" s="23">
        <f t="shared" si="50"/>
        <v>0</v>
      </c>
      <c r="AI105" s="23">
        <f t="shared" si="50"/>
        <v>0</v>
      </c>
      <c r="AJ105" s="23">
        <f t="shared" si="50"/>
        <v>0</v>
      </c>
      <c r="AK105" s="47">
        <v>0</v>
      </c>
      <c r="AL105" s="23">
        <f t="shared" si="51"/>
        <v>0</v>
      </c>
      <c r="AM105" s="23">
        <f t="shared" si="51"/>
        <v>0</v>
      </c>
      <c r="AN105" s="23">
        <f t="shared" si="51"/>
        <v>0</v>
      </c>
      <c r="AO105" s="23">
        <f t="shared" si="51"/>
        <v>0</v>
      </c>
      <c r="AP105" s="47">
        <v>0</v>
      </c>
    </row>
    <row r="106" spans="1:42" x14ac:dyDescent="0.3">
      <c r="B106" s="47"/>
      <c r="C106" s="23"/>
      <c r="D106" s="23"/>
      <c r="E106" s="23"/>
      <c r="F106" s="23"/>
      <c r="G106" s="47"/>
      <c r="L106" s="47"/>
      <c r="M106" s="23"/>
      <c r="N106" s="23"/>
      <c r="O106" s="23"/>
      <c r="P106" s="23"/>
      <c r="Q106" s="47"/>
      <c r="R106" s="23"/>
      <c r="S106" s="23"/>
      <c r="T106" s="23"/>
      <c r="U106" s="23"/>
      <c r="V106" s="47"/>
      <c r="W106" s="23"/>
      <c r="X106" s="23"/>
      <c r="Y106" s="23"/>
      <c r="Z106" s="23"/>
      <c r="AA106" s="47"/>
      <c r="AB106" s="23"/>
      <c r="AC106" s="23"/>
      <c r="AD106" s="23"/>
      <c r="AE106" s="23"/>
      <c r="AF106" s="47"/>
      <c r="AG106" s="23"/>
      <c r="AH106" s="23"/>
      <c r="AI106" s="23"/>
      <c r="AJ106" s="23"/>
      <c r="AK106" s="47"/>
      <c r="AL106" s="23"/>
      <c r="AM106" s="23"/>
      <c r="AN106" s="23"/>
      <c r="AO106" s="23"/>
      <c r="AP106" s="47"/>
    </row>
    <row r="107" spans="1:42" x14ac:dyDescent="0.3">
      <c r="A107" s="1" t="s">
        <v>67</v>
      </c>
      <c r="B107" s="47"/>
      <c r="C107" s="23"/>
      <c r="D107" s="23"/>
      <c r="E107" s="23"/>
      <c r="F107" s="23"/>
      <c r="G107" s="47"/>
      <c r="H107">
        <f t="shared" si="43"/>
        <v>0</v>
      </c>
      <c r="I107">
        <f t="shared" si="44"/>
        <v>0</v>
      </c>
      <c r="J107">
        <f t="shared" si="44"/>
        <v>0</v>
      </c>
      <c r="K107">
        <f t="shared" si="44"/>
        <v>0</v>
      </c>
      <c r="L107" s="47"/>
      <c r="M107" s="23">
        <f t="shared" si="45"/>
        <v>0</v>
      </c>
      <c r="N107" s="23">
        <f t="shared" si="46"/>
        <v>0</v>
      </c>
      <c r="O107" s="23">
        <f t="shared" si="46"/>
        <v>0</v>
      </c>
      <c r="P107" s="23">
        <f t="shared" si="46"/>
        <v>0</v>
      </c>
      <c r="Q107" s="47"/>
      <c r="R107" s="23">
        <f t="shared" si="47"/>
        <v>0</v>
      </c>
      <c r="S107" s="23">
        <f t="shared" si="47"/>
        <v>0</v>
      </c>
      <c r="T107" s="23">
        <f t="shared" si="47"/>
        <v>0</v>
      </c>
      <c r="U107" s="23">
        <f t="shared" si="47"/>
        <v>0</v>
      </c>
      <c r="V107" s="47"/>
      <c r="W107" s="23">
        <f t="shared" si="48"/>
        <v>0</v>
      </c>
      <c r="X107" s="23">
        <f t="shared" si="48"/>
        <v>0</v>
      </c>
      <c r="Y107" s="23">
        <f t="shared" si="48"/>
        <v>0</v>
      </c>
      <c r="Z107" s="23">
        <f t="shared" si="48"/>
        <v>0</v>
      </c>
      <c r="AA107" s="47"/>
      <c r="AB107" s="23">
        <f t="shared" si="49"/>
        <v>0</v>
      </c>
      <c r="AC107" s="23">
        <f t="shared" si="49"/>
        <v>0</v>
      </c>
      <c r="AD107" s="23">
        <f t="shared" si="49"/>
        <v>0</v>
      </c>
      <c r="AE107" s="23">
        <f t="shared" si="49"/>
        <v>0</v>
      </c>
      <c r="AF107" s="47"/>
      <c r="AG107" s="23">
        <f t="shared" si="50"/>
        <v>0</v>
      </c>
      <c r="AH107" s="23">
        <f t="shared" si="50"/>
        <v>0</v>
      </c>
      <c r="AI107" s="23">
        <f t="shared" si="50"/>
        <v>0</v>
      </c>
      <c r="AJ107" s="23">
        <f t="shared" si="50"/>
        <v>0</v>
      </c>
      <c r="AK107" s="47"/>
      <c r="AL107" s="23">
        <f t="shared" si="51"/>
        <v>0</v>
      </c>
      <c r="AM107" s="23">
        <f t="shared" si="51"/>
        <v>0</v>
      </c>
      <c r="AN107" s="23">
        <f t="shared" si="51"/>
        <v>0</v>
      </c>
      <c r="AO107" s="23">
        <f t="shared" si="51"/>
        <v>0</v>
      </c>
      <c r="AP107" s="47"/>
    </row>
    <row r="108" spans="1:42" x14ac:dyDescent="0.3">
      <c r="A108" s="2" t="s">
        <v>7</v>
      </c>
      <c r="B108" s="47">
        <f>B163+B175+B187+B199+B227+B239+B251+B263</f>
        <v>12664.135026806511</v>
      </c>
      <c r="C108">
        <f t="shared" ref="C108:F117" si="55">$B108+((C$1-$B$1)*($G108-$B108)/($G$1-$B$1))</f>
        <v>12779.935584374072</v>
      </c>
      <c r="D108">
        <f t="shared" si="55"/>
        <v>12895.736141941634</v>
      </c>
      <c r="E108">
        <f t="shared" si="55"/>
        <v>13011.536699509195</v>
      </c>
      <c r="F108">
        <f t="shared" si="55"/>
        <v>13127.337257076757</v>
      </c>
      <c r="G108" s="47">
        <f>G163+G175+G187+G199+G227+G239+G251+G263</f>
        <v>13243.137814644318</v>
      </c>
      <c r="H108">
        <f t="shared" si="43"/>
        <v>13583.240176358002</v>
      </c>
      <c r="I108">
        <f t="shared" si="44"/>
        <v>13923.342538071687</v>
      </c>
      <c r="J108">
        <f t="shared" si="44"/>
        <v>14263.444899785371</v>
      </c>
      <c r="K108">
        <f t="shared" si="44"/>
        <v>14603.547261499056</v>
      </c>
      <c r="L108" s="47">
        <f>L163+L175+L187+L199+L227+L239+L251+L263</f>
        <v>14943.649623212739</v>
      </c>
      <c r="M108" s="23">
        <f t="shared" si="45"/>
        <v>15471.34444872251</v>
      </c>
      <c r="N108" s="23">
        <f t="shared" si="46"/>
        <v>15999.039274232282</v>
      </c>
      <c r="O108" s="23">
        <f t="shared" si="46"/>
        <v>16526.734099742054</v>
      </c>
      <c r="P108" s="23">
        <f t="shared" si="46"/>
        <v>17054.428925251825</v>
      </c>
      <c r="Q108" s="47">
        <f>Q163+Q175+Q187+Q199+Q227+Q239+Q251+Q263</f>
        <v>17582.123750761595</v>
      </c>
      <c r="R108" s="23">
        <f t="shared" si="47"/>
        <v>17845.460515514118</v>
      </c>
      <c r="S108" s="23">
        <f t="shared" si="47"/>
        <v>18108.797280266645</v>
      </c>
      <c r="T108" s="23">
        <f t="shared" si="47"/>
        <v>18372.134045019167</v>
      </c>
      <c r="U108" s="23">
        <f t="shared" si="47"/>
        <v>18635.470809771694</v>
      </c>
      <c r="V108" s="47">
        <f>V163+V175+V187+V199+V227+V239+V251+V263</f>
        <v>18898.807574524217</v>
      </c>
      <c r="W108" s="23">
        <f t="shared" si="48"/>
        <v>19161.446503371204</v>
      </c>
      <c r="X108" s="23">
        <f t="shared" si="48"/>
        <v>19424.085432218195</v>
      </c>
      <c r="Y108" s="23">
        <f t="shared" si="48"/>
        <v>19686.724361065182</v>
      </c>
      <c r="Z108" s="23">
        <f t="shared" si="48"/>
        <v>19949.363289912173</v>
      </c>
      <c r="AA108" s="47">
        <f>AA163+AA175+AA187+AA199+AA227+AA239+AA251+AA263</f>
        <v>20212.00221875916</v>
      </c>
      <c r="AB108" s="23">
        <f t="shared" si="49"/>
        <v>20494.063120460825</v>
      </c>
      <c r="AC108" s="23">
        <f t="shared" si="49"/>
        <v>20776.12402216249</v>
      </c>
      <c r="AD108" s="23">
        <f t="shared" si="49"/>
        <v>21058.184923864159</v>
      </c>
      <c r="AE108" s="23">
        <f t="shared" si="49"/>
        <v>21340.245825565824</v>
      </c>
      <c r="AF108" s="47">
        <f>AF163+AF175+AF187+AF199+AF227+AF239+AF251+AF263</f>
        <v>21622.306727267489</v>
      </c>
      <c r="AG108" s="23">
        <f t="shared" si="50"/>
        <v>21917.350860768332</v>
      </c>
      <c r="AH108" s="23">
        <f t="shared" si="50"/>
        <v>22212.394994269176</v>
      </c>
      <c r="AI108" s="23">
        <f t="shared" si="50"/>
        <v>22507.439127770016</v>
      </c>
      <c r="AJ108" s="23">
        <f t="shared" si="50"/>
        <v>22802.48326127086</v>
      </c>
      <c r="AK108" s="47">
        <f>AK163+AK175+AK187+AK199+AK227+AK239+AK251+AK263</f>
        <v>23097.527394771703</v>
      </c>
      <c r="AL108" s="23">
        <f t="shared" si="51"/>
        <v>23208.216462283417</v>
      </c>
      <c r="AM108" s="23">
        <f t="shared" si="51"/>
        <v>23318.905529795134</v>
      </c>
      <c r="AN108" s="23">
        <f t="shared" si="51"/>
        <v>23429.594597306848</v>
      </c>
      <c r="AO108" s="23">
        <f t="shared" si="51"/>
        <v>23540.283664818566</v>
      </c>
      <c r="AP108" s="47">
        <f>AP163+AP175+AP187+AP199+AP227+AP239+AP251+AP263</f>
        <v>23650.97273233028</v>
      </c>
    </row>
    <row r="109" spans="1:42" x14ac:dyDescent="0.3">
      <c r="A109" s="2" t="s">
        <v>8</v>
      </c>
      <c r="B109" s="47">
        <f>B164+B176+B188+B200+B228+B240+B252+B264</f>
        <v>1239.8288750993672</v>
      </c>
      <c r="C109">
        <f t="shared" si="55"/>
        <v>1244.7812223439912</v>
      </c>
      <c r="D109">
        <f t="shared" si="55"/>
        <v>1249.7335695886152</v>
      </c>
      <c r="E109">
        <f t="shared" si="55"/>
        <v>1254.6859168332392</v>
      </c>
      <c r="F109">
        <f t="shared" si="55"/>
        <v>1259.6382640778631</v>
      </c>
      <c r="G109" s="47">
        <f>G164+G176+G188+G200+G228+G240+G252+G264</f>
        <v>1264.5906113224871</v>
      </c>
      <c r="H109">
        <f t="shared" si="43"/>
        <v>1261.8116774612758</v>
      </c>
      <c r="I109">
        <f t="shared" si="44"/>
        <v>1259.0327436000646</v>
      </c>
      <c r="J109">
        <f t="shared" si="44"/>
        <v>1256.2538097388533</v>
      </c>
      <c r="K109">
        <f t="shared" si="44"/>
        <v>1253.474875877642</v>
      </c>
      <c r="L109" s="47">
        <f>L164+L176+L188+L200+L228+L240+L252+L264</f>
        <v>1250.6959420164308</v>
      </c>
      <c r="M109" s="23">
        <f t="shared" si="45"/>
        <v>1199.8447536131446</v>
      </c>
      <c r="N109" s="23">
        <f t="shared" si="46"/>
        <v>1148.9935652098584</v>
      </c>
      <c r="O109" s="23">
        <f t="shared" si="46"/>
        <v>1098.1423768065724</v>
      </c>
      <c r="P109" s="23">
        <f t="shared" si="46"/>
        <v>1047.2911884032862</v>
      </c>
      <c r="Q109" s="47">
        <f>Q164+Q176+Q188+Q200+Q228+Q240+Q252+Q264</f>
        <v>996.44</v>
      </c>
      <c r="R109" s="23">
        <f t="shared" si="47"/>
        <v>1008.1600000000001</v>
      </c>
      <c r="S109" s="23">
        <f t="shared" si="47"/>
        <v>1019.88</v>
      </c>
      <c r="T109" s="23">
        <f t="shared" si="47"/>
        <v>1031.5999999999999</v>
      </c>
      <c r="U109" s="23">
        <f t="shared" si="47"/>
        <v>1043.32</v>
      </c>
      <c r="V109" s="47">
        <f>V164+V176+V188+V200+V228+V240+V252+V264</f>
        <v>1055.04</v>
      </c>
      <c r="W109" s="23">
        <f t="shared" si="48"/>
        <v>1068.24</v>
      </c>
      <c r="X109" s="23">
        <f t="shared" si="48"/>
        <v>1081.44</v>
      </c>
      <c r="Y109" s="23">
        <f t="shared" si="48"/>
        <v>1094.6399999999999</v>
      </c>
      <c r="Z109" s="23">
        <f t="shared" si="48"/>
        <v>1107.8399999999999</v>
      </c>
      <c r="AA109" s="47">
        <f>AA164+AA176+AA188+AA200+AA228+AA240+AA252+AA264</f>
        <v>1121.04</v>
      </c>
      <c r="AB109" s="23">
        <f t="shared" si="49"/>
        <v>1136.1849999999999</v>
      </c>
      <c r="AC109" s="23">
        <f t="shared" si="49"/>
        <v>1151.33</v>
      </c>
      <c r="AD109" s="23">
        <f t="shared" si="49"/>
        <v>1166.4749999999999</v>
      </c>
      <c r="AE109" s="23">
        <f t="shared" si="49"/>
        <v>1181.6199999999999</v>
      </c>
      <c r="AF109" s="47">
        <f>AF164+AF176+AF188+AF200+AF228+AF240+AF252+AF264</f>
        <v>1196.7649999999999</v>
      </c>
      <c r="AG109" s="23">
        <f t="shared" si="50"/>
        <v>1212.221</v>
      </c>
      <c r="AH109" s="23">
        <f t="shared" si="50"/>
        <v>1227.6769999999999</v>
      </c>
      <c r="AI109" s="23">
        <f t="shared" si="50"/>
        <v>1243.133</v>
      </c>
      <c r="AJ109" s="23">
        <f t="shared" si="50"/>
        <v>1258.5889999999999</v>
      </c>
      <c r="AK109" s="47">
        <f>AK164+AK176+AK188+AK200+AK228+AK240+AK252+AK264</f>
        <v>1274.0450000000001</v>
      </c>
      <c r="AL109" s="23">
        <f t="shared" si="51"/>
        <v>1329.0045777622493</v>
      </c>
      <c r="AM109" s="23">
        <f t="shared" si="51"/>
        <v>1383.9641555244987</v>
      </c>
      <c r="AN109" s="23">
        <f t="shared" si="51"/>
        <v>1438.9237332867478</v>
      </c>
      <c r="AO109" s="23">
        <f t="shared" si="51"/>
        <v>1493.8833110489973</v>
      </c>
      <c r="AP109" s="47">
        <f>AP164+AP176+AP188+AP200+AP228+AP240+AP252+AP264</f>
        <v>1548.8428888112464</v>
      </c>
    </row>
    <row r="110" spans="1:42" x14ac:dyDescent="0.3">
      <c r="A110" s="2" t="s">
        <v>9</v>
      </c>
      <c r="B110" s="47">
        <f>B165+B177+B189+B201+B229+B241+B253+B265</f>
        <v>5648.1450756589493</v>
      </c>
      <c r="C110">
        <f t="shared" si="55"/>
        <v>5733.6082295798333</v>
      </c>
      <c r="D110">
        <f t="shared" si="55"/>
        <v>5819.0713835007182</v>
      </c>
      <c r="E110">
        <f t="shared" si="55"/>
        <v>5904.5345374216022</v>
      </c>
      <c r="F110">
        <f t="shared" si="55"/>
        <v>5989.9976913424871</v>
      </c>
      <c r="G110" s="47">
        <f>G165+G177+G189+G201+G229+G241+G253+G265</f>
        <v>6075.4608452633711</v>
      </c>
      <c r="H110">
        <f t="shared" si="43"/>
        <v>6083.9851989382541</v>
      </c>
      <c r="I110">
        <f t="shared" si="44"/>
        <v>6092.5095526131372</v>
      </c>
      <c r="J110">
        <f t="shared" si="44"/>
        <v>6101.0339062880194</v>
      </c>
      <c r="K110">
        <f t="shared" si="44"/>
        <v>6109.5582599629024</v>
      </c>
      <c r="L110" s="47">
        <f>L165+L177+L189+L201+L229+L241+L253+L265</f>
        <v>6118.0826136377855</v>
      </c>
      <c r="M110" s="23">
        <f t="shared" si="45"/>
        <v>6116.7441133155944</v>
      </c>
      <c r="N110" s="23">
        <f t="shared" si="46"/>
        <v>6115.4056129934033</v>
      </c>
      <c r="O110" s="23">
        <f t="shared" si="46"/>
        <v>6114.0671126712114</v>
      </c>
      <c r="P110" s="23">
        <f t="shared" si="46"/>
        <v>6112.7286123490203</v>
      </c>
      <c r="Q110" s="47">
        <f>Q165+Q177+Q189+Q201+Q229+Q241+Q253+Q265</f>
        <v>6111.3901120268292</v>
      </c>
      <c r="R110" s="23">
        <f t="shared" si="47"/>
        <v>6263.1455392005073</v>
      </c>
      <c r="S110" s="23">
        <f t="shared" si="47"/>
        <v>6414.9009663741863</v>
      </c>
      <c r="T110" s="23">
        <f t="shared" si="47"/>
        <v>6566.6563935478644</v>
      </c>
      <c r="U110" s="23">
        <f t="shared" ref="S110:U172" si="56">$Q110+((U$1-$Q$1)*($V110-$Q110)/($V$1-$Q$1))</f>
        <v>6718.4118207215433</v>
      </c>
      <c r="V110" s="47">
        <f>V165+V177+V189+V201+V229+V241+V253+V265</f>
        <v>6870.1672478952214</v>
      </c>
      <c r="W110" s="23">
        <f t="shared" si="48"/>
        <v>6984.8183863643817</v>
      </c>
      <c r="X110" s="23">
        <f t="shared" si="48"/>
        <v>7099.4695248335411</v>
      </c>
      <c r="Y110" s="23">
        <f t="shared" si="48"/>
        <v>7214.1206633027014</v>
      </c>
      <c r="Z110" s="23">
        <f t="shared" ref="X110:Z172" si="57">$V110+((Z$1-$V$1)*($AA110-$V110)/($AA$1-$V$1))</f>
        <v>7328.7718017718607</v>
      </c>
      <c r="AA110" s="47">
        <f>AA165+AA177+AA189+AA201+AA229+AA241+AA253+AA265</f>
        <v>7443.422940241021</v>
      </c>
      <c r="AB110" s="23">
        <f t="shared" si="49"/>
        <v>7520.1294287465798</v>
      </c>
      <c r="AC110" s="23">
        <f t="shared" si="49"/>
        <v>7596.8359172521396</v>
      </c>
      <c r="AD110" s="23">
        <f t="shared" si="49"/>
        <v>7673.5424057576984</v>
      </c>
      <c r="AE110" s="23">
        <f t="shared" ref="AC110:AE172" si="58">$AA110+((AE$1-$AA$1)*($AF110-$AA110)/($AF$1-$AA$1))</f>
        <v>7750.2488942632581</v>
      </c>
      <c r="AF110" s="47">
        <f>AF165+AF177+AF189+AF201+AF229+AF241+AF253+AF265</f>
        <v>7826.9553827688169</v>
      </c>
      <c r="AG110" s="23">
        <f t="shared" si="50"/>
        <v>7930.1568327674377</v>
      </c>
      <c r="AH110" s="23">
        <f t="shared" si="50"/>
        <v>8033.3582827660575</v>
      </c>
      <c r="AI110" s="23">
        <f t="shared" si="50"/>
        <v>8136.5597327646783</v>
      </c>
      <c r="AJ110" s="23">
        <f t="shared" ref="AH110:AJ172" si="59">$AF110+((AJ$1-$AF$1)*($AK110-$AF110)/($AK$1-$AF$1))</f>
        <v>8239.7611827632991</v>
      </c>
      <c r="AK110" s="47">
        <f>AK165+AK177+AK189+AK201+AK229+AK241+AK253+AK265</f>
        <v>8342.9626327619189</v>
      </c>
      <c r="AL110" s="23">
        <f t="shared" si="51"/>
        <v>8496.6709567459257</v>
      </c>
      <c r="AM110" s="23">
        <f t="shared" si="51"/>
        <v>8650.3792807299324</v>
      </c>
      <c r="AN110" s="23">
        <f t="shared" si="51"/>
        <v>8804.0876047139409</v>
      </c>
      <c r="AO110" s="23">
        <f t="shared" ref="AM110:AO172" si="60">$AK110+((AO$1-$AK$1)*($AP110-$AK110)/($AP$1-$AK$1))</f>
        <v>8957.7959286979476</v>
      </c>
      <c r="AP110" s="47">
        <f>AP165+AP177+AP189+AP201+AP229+AP241+AP253+AP265</f>
        <v>9111.5042526819543</v>
      </c>
    </row>
    <row r="111" spans="1:42" x14ac:dyDescent="0.3">
      <c r="A111" s="2" t="s">
        <v>10</v>
      </c>
      <c r="B111" s="47">
        <f>B166+B178+B190+B202+B230+B242+B254+B266</f>
        <v>16670.029687723014</v>
      </c>
      <c r="C111">
        <f t="shared" si="55"/>
        <v>17108.245705367011</v>
      </c>
      <c r="D111">
        <f t="shared" si="55"/>
        <v>17546.461723011009</v>
      </c>
      <c r="E111">
        <f t="shared" si="55"/>
        <v>17984.677740655003</v>
      </c>
      <c r="F111">
        <f t="shared" si="55"/>
        <v>18422.893758299</v>
      </c>
      <c r="G111" s="47">
        <f>G166+G178+G190+G202+G230+G242+G254+G266</f>
        <v>18861.109775942998</v>
      </c>
      <c r="H111">
        <f t="shared" si="43"/>
        <v>19479.069863152807</v>
      </c>
      <c r="I111">
        <f t="shared" si="44"/>
        <v>20097.029950362612</v>
      </c>
      <c r="J111">
        <f t="shared" si="44"/>
        <v>20714.990037572421</v>
      </c>
      <c r="K111">
        <f t="shared" si="44"/>
        <v>21332.950124782226</v>
      </c>
      <c r="L111" s="47">
        <f>L166+L178+L190+L202+L230+L242+L254+L266</f>
        <v>21950.910211992035</v>
      </c>
      <c r="M111" s="23">
        <f t="shared" si="45"/>
        <v>22350.861799558319</v>
      </c>
      <c r="N111" s="23">
        <f t="shared" si="46"/>
        <v>22750.813387124603</v>
      </c>
      <c r="O111" s="23">
        <f t="shared" si="46"/>
        <v>23150.764974690886</v>
      </c>
      <c r="P111" s="23">
        <f t="shared" si="46"/>
        <v>23550.71656225717</v>
      </c>
      <c r="Q111" s="47">
        <f>Q166+Q178+Q190+Q202+Q230+Q242+Q254+Q266</f>
        <v>23950.668149823454</v>
      </c>
      <c r="R111" s="23">
        <f t="shared" ref="R111:U174" si="61">$Q111+((R$1-$Q$1)*($V111-$Q111)/($V$1-$Q$1))</f>
        <v>24344.685121929881</v>
      </c>
      <c r="S111" s="23">
        <f t="shared" si="56"/>
        <v>24738.702094036304</v>
      </c>
      <c r="T111" s="23">
        <f t="shared" si="56"/>
        <v>25132.71906614273</v>
      </c>
      <c r="U111" s="23">
        <f t="shared" si="56"/>
        <v>25526.736038249153</v>
      </c>
      <c r="V111" s="47">
        <f>V166+V178+V190+V202+V230+V242+V254+V266</f>
        <v>25920.75301035558</v>
      </c>
      <c r="W111" s="23">
        <f t="shared" ref="W111:Z174" si="62">$V111+((W$1-$V$1)*($AA111-$V111)/($AA$1-$V$1))</f>
        <v>26353.948305845799</v>
      </c>
      <c r="X111" s="23">
        <f t="shared" si="57"/>
        <v>26787.143601336018</v>
      </c>
      <c r="Y111" s="23">
        <f t="shared" si="57"/>
        <v>27220.338896826237</v>
      </c>
      <c r="Z111" s="23">
        <f t="shared" si="57"/>
        <v>27653.534192316456</v>
      </c>
      <c r="AA111" s="47">
        <f>AA166+AA178+AA190+AA202+AA230+AA242+AA254+AA266</f>
        <v>28086.729487806675</v>
      </c>
      <c r="AB111" s="23">
        <f t="shared" ref="AB111:AE174" si="63">$AA111+((AB$1-$AA$1)*($AF111-$AA111)/($AF$1-$AA$1))</f>
        <v>28503.215500805985</v>
      </c>
      <c r="AC111" s="23">
        <f t="shared" si="58"/>
        <v>28919.701513805296</v>
      </c>
      <c r="AD111" s="23">
        <f t="shared" si="58"/>
        <v>29336.187526804602</v>
      </c>
      <c r="AE111" s="23">
        <f t="shared" si="58"/>
        <v>29752.673539803913</v>
      </c>
      <c r="AF111" s="47">
        <f>AF166+AF178+AF190+AF202+AF230+AF242+AF254+AF266</f>
        <v>30169.159552803223</v>
      </c>
      <c r="AG111" s="23">
        <f t="shared" ref="AG111:AJ174" si="64">$AF111+((AG$1-$AF$1)*($AK111-$AF111)/($AK$1-$AF$1))</f>
        <v>30644.794144787807</v>
      </c>
      <c r="AH111" s="23">
        <f t="shared" si="59"/>
        <v>31120.428736772388</v>
      </c>
      <c r="AI111" s="23">
        <f t="shared" si="59"/>
        <v>31596.063328756973</v>
      </c>
      <c r="AJ111" s="23">
        <f t="shared" si="59"/>
        <v>32071.697920741553</v>
      </c>
      <c r="AK111" s="47">
        <f>AK166+AK178+AK190+AK202+AK230+AK242+AK254+AK266</f>
        <v>32547.332512726138</v>
      </c>
      <c r="AL111" s="23">
        <f t="shared" ref="AL111:AO174" si="65">$AK111+((AL$1-$AK$1)*($AP111-$AK111)/($AP$1-$AK$1))</f>
        <v>32952.606670132722</v>
      </c>
      <c r="AM111" s="23">
        <f t="shared" si="60"/>
        <v>33357.880827539302</v>
      </c>
      <c r="AN111" s="23">
        <f t="shared" si="60"/>
        <v>33763.154984945882</v>
      </c>
      <c r="AO111" s="23">
        <f t="shared" si="60"/>
        <v>34168.42914235247</v>
      </c>
      <c r="AP111" s="47">
        <f>AP166+AP178+AP190+AP202+AP230+AP242+AP254+AP266</f>
        <v>34573.70329975905</v>
      </c>
    </row>
    <row r="112" spans="1:42" x14ac:dyDescent="0.3">
      <c r="A112" s="2" t="s">
        <v>11</v>
      </c>
      <c r="B112" s="47">
        <f>B167+B179+B191+B207+B231+B243+B255+B267</f>
        <v>1707.6100000000001</v>
      </c>
      <c r="C112">
        <f t="shared" si="55"/>
        <v>1780.4647075186456</v>
      </c>
      <c r="D112">
        <f t="shared" si="55"/>
        <v>1853.319415037291</v>
      </c>
      <c r="E112">
        <f t="shared" si="55"/>
        <v>1926.1741225559363</v>
      </c>
      <c r="F112">
        <f t="shared" si="55"/>
        <v>1999.0288300745817</v>
      </c>
      <c r="G112" s="47">
        <f>G167+G179+G191+G207+G231+G243+G255+G267</f>
        <v>2071.8835375932272</v>
      </c>
      <c r="H112">
        <f t="shared" si="43"/>
        <v>2091.9437604112072</v>
      </c>
      <c r="I112">
        <f t="shared" si="44"/>
        <v>2112.0039832291877</v>
      </c>
      <c r="J112">
        <f t="shared" si="44"/>
        <v>2132.0642060471678</v>
      </c>
      <c r="K112">
        <f t="shared" si="44"/>
        <v>2152.1244288651483</v>
      </c>
      <c r="L112" s="47">
        <f>L167+L179+L191+L207+L231+L243+L255+L267</f>
        <v>2172.1846516831283</v>
      </c>
      <c r="M112" s="23">
        <f t="shared" si="45"/>
        <v>2190.2912162467246</v>
      </c>
      <c r="N112" s="23">
        <f t="shared" si="46"/>
        <v>2208.3977808103205</v>
      </c>
      <c r="O112" s="23">
        <f t="shared" si="46"/>
        <v>2226.5043453739167</v>
      </c>
      <c r="P112" s="23">
        <f t="shared" si="46"/>
        <v>2244.6109099375126</v>
      </c>
      <c r="Q112" s="47">
        <f>Q167+Q179+Q191+Q207+Q231+Q243+Q255+Q267</f>
        <v>2262.7174745011089</v>
      </c>
      <c r="R112" s="23">
        <f t="shared" si="61"/>
        <v>2289.2838973190892</v>
      </c>
      <c r="S112" s="23">
        <f t="shared" si="56"/>
        <v>2315.8503201370695</v>
      </c>
      <c r="T112" s="23">
        <f t="shared" si="56"/>
        <v>2342.4167429550494</v>
      </c>
      <c r="U112" s="23">
        <f t="shared" si="56"/>
        <v>2368.9831657730297</v>
      </c>
      <c r="V112" s="47">
        <f>V167+V179+V191+V207+V231+V243+V255+V267</f>
        <v>2395.54958859101</v>
      </c>
      <c r="W112" s="23">
        <f t="shared" si="62"/>
        <v>2427.376553154606</v>
      </c>
      <c r="X112" s="23">
        <f t="shared" si="57"/>
        <v>2459.203517718202</v>
      </c>
      <c r="Y112" s="23">
        <f t="shared" si="57"/>
        <v>2491.030482281798</v>
      </c>
      <c r="Z112" s="23">
        <f t="shared" si="57"/>
        <v>2522.857446845394</v>
      </c>
      <c r="AA112" s="47">
        <f>AA167+AA179+AA191+AA207+AA231+AA243+AA255+AA267</f>
        <v>2554.6844114089899</v>
      </c>
      <c r="AB112" s="23">
        <f t="shared" si="63"/>
        <v>2590.43283422697</v>
      </c>
      <c r="AC112" s="23">
        <f t="shared" si="58"/>
        <v>2626.1812570449506</v>
      </c>
      <c r="AD112" s="23">
        <f t="shared" si="58"/>
        <v>2661.9296798629307</v>
      </c>
      <c r="AE112" s="23">
        <f t="shared" si="58"/>
        <v>2697.6781026809113</v>
      </c>
      <c r="AF112" s="47">
        <f>AF167+AF179+AF191+AF207+AF231+AF243+AF255+AF267</f>
        <v>2733.4265254988914</v>
      </c>
      <c r="AG112" s="23">
        <f t="shared" si="64"/>
        <v>2764.3172900624872</v>
      </c>
      <c r="AH112" s="23">
        <f t="shared" si="59"/>
        <v>2795.2080546260831</v>
      </c>
      <c r="AI112" s="23">
        <f t="shared" si="59"/>
        <v>2826.0988191896795</v>
      </c>
      <c r="AJ112" s="23">
        <f t="shared" si="59"/>
        <v>2856.9895837532754</v>
      </c>
      <c r="AK112" s="47">
        <f>AK167+AK179+AK191+AK207+AK231+AK243+AK255+AK267</f>
        <v>2887.8803483168713</v>
      </c>
      <c r="AL112" s="23">
        <f t="shared" si="65"/>
        <v>2925.4067711348516</v>
      </c>
      <c r="AM112" s="23">
        <f t="shared" si="60"/>
        <v>2962.933193952832</v>
      </c>
      <c r="AN112" s="23">
        <f t="shared" si="60"/>
        <v>3000.4596167708123</v>
      </c>
      <c r="AO112" s="23">
        <f t="shared" si="60"/>
        <v>3037.9860395887927</v>
      </c>
      <c r="AP112" s="47">
        <f>AP167+AP179+AP191+AP207+AP231+AP243+AP255+AP267</f>
        <v>3075.512462406773</v>
      </c>
    </row>
    <row r="113" spans="1:42" x14ac:dyDescent="0.3">
      <c r="A113" s="2" t="s">
        <v>12</v>
      </c>
      <c r="B113" s="47">
        <f>B168+B180+B192+B208+B232+B244+B256+B268</f>
        <v>0</v>
      </c>
      <c r="C113">
        <f t="shared" si="55"/>
        <v>0</v>
      </c>
      <c r="D113">
        <f t="shared" si="55"/>
        <v>0</v>
      </c>
      <c r="E113">
        <f t="shared" si="55"/>
        <v>0</v>
      </c>
      <c r="F113">
        <f t="shared" si="55"/>
        <v>0</v>
      </c>
      <c r="G113" s="47">
        <f>G168+G180+G192+G208+G232+G244+G256+G268</f>
        <v>0</v>
      </c>
      <c r="H113">
        <f t="shared" si="43"/>
        <v>0</v>
      </c>
      <c r="I113">
        <f t="shared" si="44"/>
        <v>0</v>
      </c>
      <c r="J113">
        <f t="shared" si="44"/>
        <v>0</v>
      </c>
      <c r="K113">
        <f t="shared" si="44"/>
        <v>0</v>
      </c>
      <c r="L113" s="47">
        <f>L168+L180+L192+L208+L232+L244+L256+L268</f>
        <v>0</v>
      </c>
      <c r="M113" s="23">
        <f t="shared" si="45"/>
        <v>0</v>
      </c>
      <c r="N113" s="23">
        <f t="shared" si="46"/>
        <v>0</v>
      </c>
      <c r="O113" s="23">
        <f t="shared" si="46"/>
        <v>0</v>
      </c>
      <c r="P113" s="23">
        <f t="shared" si="46"/>
        <v>0</v>
      </c>
      <c r="Q113" s="47">
        <f>Q168+Q180+Q192+Q208+Q232+Q244+Q256+Q268</f>
        <v>0</v>
      </c>
      <c r="R113" s="23">
        <f t="shared" si="61"/>
        <v>0</v>
      </c>
      <c r="S113" s="23">
        <f t="shared" si="56"/>
        <v>0</v>
      </c>
      <c r="T113" s="23">
        <f t="shared" si="56"/>
        <v>0</v>
      </c>
      <c r="U113" s="23">
        <f t="shared" si="56"/>
        <v>0</v>
      </c>
      <c r="V113" s="47">
        <f>V168+V180+V192+V208+V232+V244+V256+V268</f>
        <v>0</v>
      </c>
      <c r="W113" s="23">
        <f t="shared" si="62"/>
        <v>0</v>
      </c>
      <c r="X113" s="23">
        <f t="shared" si="57"/>
        <v>0</v>
      </c>
      <c r="Y113" s="23">
        <f t="shared" si="57"/>
        <v>0</v>
      </c>
      <c r="Z113" s="23">
        <f t="shared" si="57"/>
        <v>0</v>
      </c>
      <c r="AA113" s="47">
        <f>AA168+AA180+AA192+AA208+AA232+AA244+AA256+AA268</f>
        <v>0</v>
      </c>
      <c r="AB113" s="23">
        <f t="shared" si="63"/>
        <v>0</v>
      </c>
      <c r="AC113" s="23">
        <f t="shared" si="58"/>
        <v>0</v>
      </c>
      <c r="AD113" s="23">
        <f t="shared" si="58"/>
        <v>0</v>
      </c>
      <c r="AE113" s="23">
        <f t="shared" si="58"/>
        <v>0</v>
      </c>
      <c r="AF113" s="47">
        <f>AF168+AF180+AF192+AF208+AF232+AF244+AF256+AF268</f>
        <v>0</v>
      </c>
      <c r="AG113" s="23">
        <f t="shared" si="64"/>
        <v>0</v>
      </c>
      <c r="AH113" s="23">
        <f t="shared" si="59"/>
        <v>0</v>
      </c>
      <c r="AI113" s="23">
        <f t="shared" si="59"/>
        <v>0</v>
      </c>
      <c r="AJ113" s="23">
        <f t="shared" si="59"/>
        <v>0</v>
      </c>
      <c r="AK113" s="47">
        <f>AK168+AK180+AK192+AK208+AK232+AK244+AK256+AK268</f>
        <v>0</v>
      </c>
      <c r="AL113" s="23">
        <f t="shared" si="65"/>
        <v>0</v>
      </c>
      <c r="AM113" s="23">
        <f t="shared" si="60"/>
        <v>0</v>
      </c>
      <c r="AN113" s="23">
        <f t="shared" si="60"/>
        <v>0</v>
      </c>
      <c r="AO113" s="23">
        <f t="shared" si="60"/>
        <v>0</v>
      </c>
      <c r="AP113" s="47">
        <f>AP168+AP180+AP192+AP208+AP232+AP244+AP256+AP268</f>
        <v>0</v>
      </c>
    </row>
    <row r="114" spans="1:42" x14ac:dyDescent="0.3">
      <c r="A114" s="2" t="s">
        <v>13</v>
      </c>
      <c r="B114" s="47">
        <f t="shared" ref="B114:B117" si="66">B169+B181+B193+B209+B233+B245+B257+B269</f>
        <v>0</v>
      </c>
      <c r="C114">
        <f t="shared" si="55"/>
        <v>0</v>
      </c>
      <c r="D114">
        <f t="shared" si="55"/>
        <v>0</v>
      </c>
      <c r="E114">
        <f t="shared" si="55"/>
        <v>0</v>
      </c>
      <c r="F114">
        <f t="shared" si="55"/>
        <v>0</v>
      </c>
      <c r="G114" s="47">
        <f t="shared" ref="G114:G117" si="67">G169+G181+G193+G209+G233+G245+G257+G269</f>
        <v>0</v>
      </c>
      <c r="H114">
        <f t="shared" si="43"/>
        <v>0</v>
      </c>
      <c r="I114">
        <f t="shared" si="44"/>
        <v>0</v>
      </c>
      <c r="J114">
        <f t="shared" si="44"/>
        <v>0</v>
      </c>
      <c r="K114">
        <f t="shared" si="44"/>
        <v>0</v>
      </c>
      <c r="L114" s="47">
        <f t="shared" ref="L114:L117" si="68">L169+L181+L193+L209+L233+L245+L257+L269</f>
        <v>0</v>
      </c>
      <c r="M114" s="23">
        <f t="shared" si="45"/>
        <v>0</v>
      </c>
      <c r="N114" s="23">
        <f t="shared" si="46"/>
        <v>0</v>
      </c>
      <c r="O114" s="23">
        <f t="shared" si="46"/>
        <v>0</v>
      </c>
      <c r="P114" s="23">
        <f t="shared" si="46"/>
        <v>0</v>
      </c>
      <c r="Q114" s="47">
        <f t="shared" ref="Q114:Q117" si="69">Q169+Q181+Q193+Q209+Q233+Q245+Q257+Q269</f>
        <v>0</v>
      </c>
      <c r="R114" s="23">
        <f t="shared" si="61"/>
        <v>0</v>
      </c>
      <c r="S114" s="23">
        <f t="shared" si="56"/>
        <v>0</v>
      </c>
      <c r="T114" s="23">
        <f t="shared" si="56"/>
        <v>0</v>
      </c>
      <c r="U114" s="23">
        <f t="shared" si="56"/>
        <v>0</v>
      </c>
      <c r="V114" s="47">
        <f t="shared" ref="V114:V117" si="70">V169+V181+V193+V209+V233+V245+V257+V269</f>
        <v>0</v>
      </c>
      <c r="W114" s="23">
        <f t="shared" si="62"/>
        <v>0</v>
      </c>
      <c r="X114" s="23">
        <f t="shared" si="57"/>
        <v>0</v>
      </c>
      <c r="Y114" s="23">
        <f t="shared" si="57"/>
        <v>0</v>
      </c>
      <c r="Z114" s="23">
        <f t="shared" si="57"/>
        <v>0</v>
      </c>
      <c r="AA114" s="47">
        <f t="shared" ref="AA114:AA117" si="71">AA169+AA181+AA193+AA209+AA233+AA245+AA257+AA269</f>
        <v>0</v>
      </c>
      <c r="AB114" s="23">
        <f t="shared" si="63"/>
        <v>0</v>
      </c>
      <c r="AC114" s="23">
        <f t="shared" si="58"/>
        <v>0</v>
      </c>
      <c r="AD114" s="23">
        <f t="shared" si="58"/>
        <v>0</v>
      </c>
      <c r="AE114" s="23">
        <f t="shared" si="58"/>
        <v>0</v>
      </c>
      <c r="AF114" s="47">
        <f t="shared" ref="AF114:AF117" si="72">AF169+AF181+AF193+AF209+AF233+AF245+AF257+AF269</f>
        <v>0</v>
      </c>
      <c r="AG114" s="23">
        <f t="shared" si="64"/>
        <v>0</v>
      </c>
      <c r="AH114" s="23">
        <f t="shared" si="59"/>
        <v>0</v>
      </c>
      <c r="AI114" s="23">
        <f t="shared" si="59"/>
        <v>0</v>
      </c>
      <c r="AJ114" s="23">
        <f t="shared" si="59"/>
        <v>0</v>
      </c>
      <c r="AK114" s="47">
        <f t="shared" ref="AK114:AK117" si="73">AK169+AK181+AK193+AK209+AK233+AK245+AK257+AK269</f>
        <v>0</v>
      </c>
      <c r="AL114" s="23">
        <f t="shared" si="65"/>
        <v>0</v>
      </c>
      <c r="AM114" s="23">
        <f t="shared" si="60"/>
        <v>0</v>
      </c>
      <c r="AN114" s="23">
        <f t="shared" si="60"/>
        <v>0</v>
      </c>
      <c r="AO114" s="23">
        <f t="shared" si="60"/>
        <v>0</v>
      </c>
      <c r="AP114" s="47">
        <f t="shared" ref="AP114:AP117" si="74">AP169+AP181+AP193+AP209+AP233+AP245+AP257+AP269</f>
        <v>0</v>
      </c>
    </row>
    <row r="115" spans="1:42" x14ac:dyDescent="0.3">
      <c r="A115" s="2" t="s">
        <v>14</v>
      </c>
      <c r="B115" s="47">
        <f>B170+B182+B194+B210+B234+B246+B258+B270</f>
        <v>3229.1824609709215</v>
      </c>
      <c r="C115">
        <f t="shared" si="55"/>
        <v>3171.1345583232142</v>
      </c>
      <c r="D115">
        <f t="shared" si="55"/>
        <v>3113.0866556755068</v>
      </c>
      <c r="E115">
        <f t="shared" si="55"/>
        <v>3055.0387530277999</v>
      </c>
      <c r="F115">
        <f t="shared" si="55"/>
        <v>2996.9908503800925</v>
      </c>
      <c r="G115" s="47">
        <f>G170+G182+G194+G210+G234+G246+G258+G270</f>
        <v>2938.9429477323852</v>
      </c>
      <c r="H115">
        <f t="shared" si="43"/>
        <v>3058.0307996420534</v>
      </c>
      <c r="I115">
        <f t="shared" si="44"/>
        <v>3177.1186515517215</v>
      </c>
      <c r="J115">
        <f t="shared" si="44"/>
        <v>3296.2065034613897</v>
      </c>
      <c r="K115">
        <f t="shared" si="44"/>
        <v>3415.2943553710579</v>
      </c>
      <c r="L115" s="47">
        <f>L170+L182+L194+L210+L234+L246+L258+L270</f>
        <v>3534.3822072807261</v>
      </c>
      <c r="M115" s="23">
        <f t="shared" si="45"/>
        <v>3498.6989792568547</v>
      </c>
      <c r="N115" s="23">
        <f t="shared" si="46"/>
        <v>3463.0157512329829</v>
      </c>
      <c r="O115" s="23">
        <f t="shared" si="46"/>
        <v>3427.3325232091115</v>
      </c>
      <c r="P115" s="23">
        <f t="shared" si="46"/>
        <v>3391.6492951852397</v>
      </c>
      <c r="Q115" s="47">
        <f>Q170+Q182+Q194+Q210+Q234+Q246+Q258+Q270</f>
        <v>3355.9660671613683</v>
      </c>
      <c r="R115" s="23">
        <f t="shared" si="61"/>
        <v>3398.3916142968505</v>
      </c>
      <c r="S115" s="23">
        <f t="shared" si="56"/>
        <v>3440.8171614323328</v>
      </c>
      <c r="T115" s="23">
        <f t="shared" si="56"/>
        <v>3483.2427085678155</v>
      </c>
      <c r="U115" s="23">
        <f t="shared" si="56"/>
        <v>3525.6682557032977</v>
      </c>
      <c r="V115" s="47">
        <f>V170+V182+V194+V210+V234+V246+V258+V270</f>
        <v>3568.09380283878</v>
      </c>
      <c r="W115" s="23">
        <f t="shared" si="62"/>
        <v>3652.9015211701035</v>
      </c>
      <c r="X115" s="23">
        <f t="shared" si="57"/>
        <v>3737.7092395014265</v>
      </c>
      <c r="Y115" s="23">
        <f t="shared" si="57"/>
        <v>3822.51695783275</v>
      </c>
      <c r="Z115" s="23">
        <f t="shared" si="57"/>
        <v>3907.324676164073</v>
      </c>
      <c r="AA115" s="47">
        <f>AA170+AA182+AA194+AA210+AA234+AA246+AA258+AA270</f>
        <v>3992.1323944953965</v>
      </c>
      <c r="AB115" s="23">
        <f t="shared" si="63"/>
        <v>4135.9591444398484</v>
      </c>
      <c r="AC115" s="23">
        <f t="shared" si="58"/>
        <v>4279.7858943842994</v>
      </c>
      <c r="AD115" s="23">
        <f t="shared" si="58"/>
        <v>4423.6126443287512</v>
      </c>
      <c r="AE115" s="23">
        <f t="shared" si="58"/>
        <v>4567.4393942732022</v>
      </c>
      <c r="AF115" s="47">
        <f>AF170+AF182+AF194+AF210+AF234+AF246+AF258+AF270</f>
        <v>4711.2661442176541</v>
      </c>
      <c r="AG115" s="23">
        <f t="shared" si="64"/>
        <v>4834.1139708656719</v>
      </c>
      <c r="AH115" s="23">
        <f t="shared" si="59"/>
        <v>4956.9617975136898</v>
      </c>
      <c r="AI115" s="23">
        <f t="shared" si="59"/>
        <v>5079.8096241617086</v>
      </c>
      <c r="AJ115" s="23">
        <f t="shared" si="59"/>
        <v>5202.6574508097265</v>
      </c>
      <c r="AK115" s="47">
        <f>AK170+AK182+AK194+AK210+AK234+AK246+AK258+AK270</f>
        <v>5325.5052774577443</v>
      </c>
      <c r="AL115" s="23">
        <f t="shared" si="65"/>
        <v>5399.0866245978059</v>
      </c>
      <c r="AM115" s="23">
        <f t="shared" si="60"/>
        <v>5472.6679717378674</v>
      </c>
      <c r="AN115" s="23">
        <f t="shared" si="60"/>
        <v>5546.2493188779299</v>
      </c>
      <c r="AO115" s="23">
        <f t="shared" si="60"/>
        <v>5619.8306660179915</v>
      </c>
      <c r="AP115" s="47">
        <f>AP170+AP182+AP194+AP210+AP234+AP246+AP258+AP270</f>
        <v>5693.412013158053</v>
      </c>
    </row>
    <row r="116" spans="1:42" x14ac:dyDescent="0.3">
      <c r="A116" s="2" t="s">
        <v>15</v>
      </c>
      <c r="B116" s="47">
        <f t="shared" si="66"/>
        <v>415.72805406910493</v>
      </c>
      <c r="C116">
        <f t="shared" si="55"/>
        <v>431.92279425715441</v>
      </c>
      <c r="D116">
        <f t="shared" si="55"/>
        <v>448.11753444520389</v>
      </c>
      <c r="E116">
        <f t="shared" si="55"/>
        <v>464.31227463325331</v>
      </c>
      <c r="F116">
        <f t="shared" si="55"/>
        <v>480.50701482130279</v>
      </c>
      <c r="G116" s="47">
        <f t="shared" si="67"/>
        <v>496.70175500935227</v>
      </c>
      <c r="H116">
        <f t="shared" si="43"/>
        <v>503.13532001971851</v>
      </c>
      <c r="I116">
        <f t="shared" si="44"/>
        <v>509.56888503008469</v>
      </c>
      <c r="J116">
        <f t="shared" si="44"/>
        <v>516.00245004045087</v>
      </c>
      <c r="K116">
        <f t="shared" si="44"/>
        <v>522.4360150508171</v>
      </c>
      <c r="L116" s="47">
        <f t="shared" si="68"/>
        <v>528.86958006118334</v>
      </c>
      <c r="M116" s="23">
        <f t="shared" si="45"/>
        <v>539.50830086591577</v>
      </c>
      <c r="N116" s="23">
        <f t="shared" si="46"/>
        <v>550.14702167064809</v>
      </c>
      <c r="O116" s="23">
        <f t="shared" si="46"/>
        <v>560.78574247538052</v>
      </c>
      <c r="P116" s="23">
        <f t="shared" si="46"/>
        <v>571.42446328011283</v>
      </c>
      <c r="Q116" s="47">
        <f t="shared" si="69"/>
        <v>582.06318408484526</v>
      </c>
      <c r="R116" s="23">
        <f t="shared" si="61"/>
        <v>589.94237057420116</v>
      </c>
      <c r="S116" s="23">
        <f t="shared" si="56"/>
        <v>597.82155706355707</v>
      </c>
      <c r="T116" s="23">
        <f t="shared" si="56"/>
        <v>605.70074355291285</v>
      </c>
      <c r="U116" s="23">
        <f t="shared" si="56"/>
        <v>613.57993004226876</v>
      </c>
      <c r="V116" s="47">
        <f t="shared" si="70"/>
        <v>621.45911653162466</v>
      </c>
      <c r="W116" s="23">
        <f t="shared" si="62"/>
        <v>629.85204380379309</v>
      </c>
      <c r="X116" s="23">
        <f t="shared" si="57"/>
        <v>638.24497107596142</v>
      </c>
      <c r="Y116" s="23">
        <f t="shared" si="57"/>
        <v>646.63789834812985</v>
      </c>
      <c r="Z116" s="23">
        <f t="shared" si="57"/>
        <v>655.03082562029817</v>
      </c>
      <c r="AA116" s="47">
        <f t="shared" si="71"/>
        <v>663.42375289246661</v>
      </c>
      <c r="AB116" s="23">
        <f t="shared" si="63"/>
        <v>673.59178813091785</v>
      </c>
      <c r="AC116" s="23">
        <f t="shared" si="58"/>
        <v>683.75982336936909</v>
      </c>
      <c r="AD116" s="23">
        <f t="shared" si="58"/>
        <v>693.92785860782044</v>
      </c>
      <c r="AE116" s="23">
        <f t="shared" si="58"/>
        <v>704.09589384627168</v>
      </c>
      <c r="AF116" s="47">
        <f t="shared" si="72"/>
        <v>714.26392908472292</v>
      </c>
      <c r="AG116" s="23">
        <f t="shared" si="64"/>
        <v>726.30764463054663</v>
      </c>
      <c r="AH116" s="23">
        <f t="shared" si="59"/>
        <v>738.35136017637035</v>
      </c>
      <c r="AI116" s="23">
        <f t="shared" si="59"/>
        <v>750.39507572219395</v>
      </c>
      <c r="AJ116" s="23">
        <f t="shared" si="59"/>
        <v>762.43879126801767</v>
      </c>
      <c r="AK116" s="47">
        <f t="shared" si="73"/>
        <v>774.48250681384138</v>
      </c>
      <c r="AL116" s="23">
        <f t="shared" si="65"/>
        <v>783.00022139866292</v>
      </c>
      <c r="AM116" s="23">
        <f t="shared" si="60"/>
        <v>791.51793598348445</v>
      </c>
      <c r="AN116" s="23">
        <f t="shared" si="60"/>
        <v>800.03565056830598</v>
      </c>
      <c r="AO116" s="23">
        <f t="shared" si="60"/>
        <v>808.55336515312752</v>
      </c>
      <c r="AP116" s="47">
        <f t="shared" si="74"/>
        <v>817.07107973794905</v>
      </c>
    </row>
    <row r="117" spans="1:42" x14ac:dyDescent="0.3">
      <c r="A117" s="2" t="s">
        <v>16</v>
      </c>
      <c r="B117" s="47">
        <f t="shared" si="66"/>
        <v>0</v>
      </c>
      <c r="C117">
        <f t="shared" si="55"/>
        <v>0</v>
      </c>
      <c r="D117">
        <f t="shared" si="55"/>
        <v>0</v>
      </c>
      <c r="E117">
        <f t="shared" si="55"/>
        <v>0</v>
      </c>
      <c r="F117">
        <f t="shared" si="55"/>
        <v>0</v>
      </c>
      <c r="G117" s="47">
        <f t="shared" si="67"/>
        <v>0</v>
      </c>
      <c r="H117">
        <f t="shared" si="43"/>
        <v>0</v>
      </c>
      <c r="I117">
        <f t="shared" si="44"/>
        <v>0</v>
      </c>
      <c r="J117">
        <f t="shared" si="44"/>
        <v>0</v>
      </c>
      <c r="K117">
        <f t="shared" si="44"/>
        <v>0</v>
      </c>
      <c r="L117" s="47">
        <f t="shared" si="68"/>
        <v>0</v>
      </c>
      <c r="M117" s="23">
        <f t="shared" si="45"/>
        <v>0</v>
      </c>
      <c r="N117" s="23">
        <f t="shared" si="46"/>
        <v>0</v>
      </c>
      <c r="O117" s="23">
        <f t="shared" si="46"/>
        <v>0</v>
      </c>
      <c r="P117" s="23">
        <f t="shared" si="46"/>
        <v>0</v>
      </c>
      <c r="Q117" s="47">
        <f t="shared" si="69"/>
        <v>0</v>
      </c>
      <c r="R117" s="23">
        <f t="shared" si="61"/>
        <v>0</v>
      </c>
      <c r="S117" s="23">
        <f t="shared" si="56"/>
        <v>0</v>
      </c>
      <c r="T117" s="23">
        <f t="shared" si="56"/>
        <v>0</v>
      </c>
      <c r="U117" s="23">
        <f t="shared" si="56"/>
        <v>0</v>
      </c>
      <c r="V117" s="47">
        <f t="shared" si="70"/>
        <v>0</v>
      </c>
      <c r="W117" s="23">
        <f t="shared" si="62"/>
        <v>0</v>
      </c>
      <c r="X117" s="23">
        <f t="shared" si="57"/>
        <v>0</v>
      </c>
      <c r="Y117" s="23">
        <f t="shared" si="57"/>
        <v>0</v>
      </c>
      <c r="Z117" s="23">
        <f t="shared" si="57"/>
        <v>0</v>
      </c>
      <c r="AA117" s="47">
        <f t="shared" si="71"/>
        <v>0</v>
      </c>
      <c r="AB117" s="23">
        <f t="shared" si="63"/>
        <v>0</v>
      </c>
      <c r="AC117" s="23">
        <f t="shared" si="58"/>
        <v>0</v>
      </c>
      <c r="AD117" s="23">
        <f t="shared" si="58"/>
        <v>0</v>
      </c>
      <c r="AE117" s="23">
        <f t="shared" si="58"/>
        <v>0</v>
      </c>
      <c r="AF117" s="47">
        <f t="shared" si="72"/>
        <v>0</v>
      </c>
      <c r="AG117" s="23">
        <f t="shared" si="64"/>
        <v>0</v>
      </c>
      <c r="AH117" s="23">
        <f t="shared" si="59"/>
        <v>0</v>
      </c>
      <c r="AI117" s="23">
        <f t="shared" si="59"/>
        <v>0</v>
      </c>
      <c r="AJ117" s="23">
        <f t="shared" si="59"/>
        <v>0</v>
      </c>
      <c r="AK117" s="47">
        <f t="shared" si="73"/>
        <v>0</v>
      </c>
      <c r="AL117" s="23">
        <f t="shared" si="65"/>
        <v>0</v>
      </c>
      <c r="AM117" s="23">
        <f t="shared" si="60"/>
        <v>0</v>
      </c>
      <c r="AN117" s="23">
        <f t="shared" si="60"/>
        <v>0</v>
      </c>
      <c r="AO117" s="23">
        <f t="shared" si="60"/>
        <v>0</v>
      </c>
      <c r="AP117" s="47">
        <f t="shared" si="74"/>
        <v>0</v>
      </c>
    </row>
    <row r="118" spans="1:42" x14ac:dyDescent="0.3">
      <c r="B118" s="47"/>
      <c r="C118" s="23"/>
      <c r="D118" s="23"/>
      <c r="E118" s="23"/>
      <c r="F118" s="23"/>
      <c r="G118" s="47"/>
      <c r="L118" s="47"/>
      <c r="M118" s="23"/>
      <c r="N118" s="23"/>
      <c r="O118" s="23"/>
      <c r="P118" s="23"/>
      <c r="Q118" s="47"/>
      <c r="R118" s="23"/>
      <c r="S118" s="23"/>
      <c r="T118" s="23"/>
      <c r="U118" s="23"/>
      <c r="V118" s="47"/>
      <c r="W118" s="23"/>
      <c r="X118" s="23"/>
      <c r="Y118" s="23"/>
      <c r="Z118" s="23"/>
      <c r="AA118" s="47"/>
      <c r="AB118" s="23"/>
      <c r="AC118" s="23"/>
      <c r="AD118" s="23"/>
      <c r="AE118" s="23"/>
      <c r="AF118" s="47"/>
      <c r="AG118" s="23"/>
      <c r="AH118" s="23"/>
      <c r="AI118" s="23"/>
      <c r="AJ118" s="23"/>
      <c r="AK118" s="47"/>
      <c r="AL118" s="23"/>
      <c r="AM118" s="23"/>
      <c r="AN118" s="23"/>
      <c r="AO118" s="23"/>
      <c r="AP118" s="47"/>
    </row>
    <row r="119" spans="1:42" x14ac:dyDescent="0.3">
      <c r="A119" s="1" t="s">
        <v>52</v>
      </c>
      <c r="B119" s="47"/>
      <c r="C119" s="23"/>
      <c r="D119" s="23"/>
      <c r="E119" s="23"/>
      <c r="F119" s="23"/>
      <c r="G119" s="47"/>
      <c r="L119" s="47"/>
      <c r="M119" s="23"/>
      <c r="N119" s="23"/>
      <c r="O119" s="23"/>
      <c r="P119" s="23"/>
      <c r="Q119" s="47"/>
      <c r="R119" s="23"/>
      <c r="S119" s="23"/>
      <c r="T119" s="23"/>
      <c r="U119" s="23"/>
      <c r="V119" s="47"/>
      <c r="W119" s="23"/>
      <c r="X119" s="23"/>
      <c r="Y119" s="23"/>
      <c r="Z119" s="23"/>
      <c r="AA119" s="47"/>
      <c r="AB119" s="23"/>
      <c r="AC119" s="23"/>
      <c r="AD119" s="23"/>
      <c r="AE119" s="23"/>
      <c r="AF119" s="47"/>
      <c r="AG119" s="23"/>
      <c r="AH119" s="23"/>
      <c r="AI119" s="23"/>
      <c r="AJ119" s="23"/>
      <c r="AK119" s="47"/>
      <c r="AL119" s="23"/>
      <c r="AM119" s="23"/>
      <c r="AN119" s="23"/>
      <c r="AO119" s="23"/>
      <c r="AP119" s="47"/>
    </row>
    <row r="120" spans="1:42" x14ac:dyDescent="0.3">
      <c r="A120" s="16" t="s">
        <v>64</v>
      </c>
      <c r="B120" s="47"/>
      <c r="C120" s="23"/>
      <c r="D120" s="23"/>
      <c r="E120" s="23"/>
      <c r="F120" s="23"/>
      <c r="G120" s="47"/>
      <c r="L120" s="47"/>
      <c r="M120" s="23"/>
      <c r="N120" s="23"/>
      <c r="O120" s="23"/>
      <c r="P120" s="23"/>
      <c r="Q120" s="47"/>
      <c r="R120" s="23"/>
      <c r="S120" s="23"/>
      <c r="T120" s="23"/>
      <c r="U120" s="23"/>
      <c r="V120" s="47"/>
      <c r="W120" s="23"/>
      <c r="X120" s="23"/>
      <c r="Y120" s="23"/>
      <c r="Z120" s="23"/>
      <c r="AA120" s="47"/>
      <c r="AB120" s="23"/>
      <c r="AC120" s="23"/>
      <c r="AD120" s="23"/>
      <c r="AE120" s="23"/>
      <c r="AF120" s="47"/>
      <c r="AG120" s="23"/>
      <c r="AH120" s="23"/>
      <c r="AI120" s="23"/>
      <c r="AJ120" s="23"/>
      <c r="AK120" s="47"/>
      <c r="AL120" s="23"/>
      <c r="AM120" s="23"/>
      <c r="AN120" s="23"/>
      <c r="AO120" s="23"/>
      <c r="AP120" s="47"/>
    </row>
    <row r="121" spans="1:42" x14ac:dyDescent="0.3">
      <c r="A121" t="s">
        <v>61</v>
      </c>
      <c r="B121" s="47"/>
      <c r="C121" s="23"/>
      <c r="D121" s="23"/>
      <c r="E121" s="23"/>
      <c r="F121" s="23"/>
      <c r="G121" s="47"/>
      <c r="L121" s="47"/>
      <c r="M121" s="23"/>
      <c r="N121" s="23"/>
      <c r="O121" s="23"/>
      <c r="P121" s="23"/>
      <c r="Q121" s="47"/>
      <c r="R121" s="23"/>
      <c r="S121" s="23"/>
      <c r="T121" s="23"/>
      <c r="U121" s="23"/>
      <c r="V121" s="47"/>
      <c r="W121" s="23"/>
      <c r="X121" s="23"/>
      <c r="Y121" s="23"/>
      <c r="Z121" s="23"/>
      <c r="AA121" s="47"/>
      <c r="AB121" s="23"/>
      <c r="AC121" s="23"/>
      <c r="AD121" s="23"/>
      <c r="AE121" s="23"/>
      <c r="AF121" s="47"/>
      <c r="AG121" s="23"/>
      <c r="AH121" s="23"/>
      <c r="AI121" s="23"/>
      <c r="AJ121" s="23"/>
      <c r="AK121" s="47"/>
      <c r="AL121" s="23"/>
      <c r="AM121" s="23"/>
      <c r="AN121" s="23"/>
      <c r="AO121" s="23"/>
      <c r="AP121" s="47"/>
    </row>
    <row r="122" spans="1:42" x14ac:dyDescent="0.3">
      <c r="A122" s="2" t="s">
        <v>7</v>
      </c>
      <c r="B122" s="47"/>
      <c r="C122" s="23"/>
      <c r="D122" s="23"/>
      <c r="E122" s="23"/>
      <c r="F122" s="23"/>
      <c r="G122" s="47"/>
      <c r="H122">
        <f t="shared" si="43"/>
        <v>0</v>
      </c>
      <c r="I122">
        <f t="shared" si="44"/>
        <v>0</v>
      </c>
      <c r="J122">
        <f t="shared" si="44"/>
        <v>0</v>
      </c>
      <c r="K122">
        <f t="shared" si="44"/>
        <v>0</v>
      </c>
      <c r="L122" s="47"/>
      <c r="M122" s="23">
        <f t="shared" si="45"/>
        <v>0</v>
      </c>
      <c r="N122" s="23">
        <f t="shared" si="46"/>
        <v>0</v>
      </c>
      <c r="O122" s="23">
        <f t="shared" si="46"/>
        <v>0</v>
      </c>
      <c r="P122" s="23">
        <f t="shared" si="46"/>
        <v>0</v>
      </c>
      <c r="Q122" s="47"/>
      <c r="R122" s="23">
        <f t="shared" si="61"/>
        <v>0</v>
      </c>
      <c r="S122" s="23">
        <f t="shared" si="56"/>
        <v>0</v>
      </c>
      <c r="T122" s="23">
        <f t="shared" si="56"/>
        <v>0</v>
      </c>
      <c r="U122" s="23">
        <f t="shared" si="56"/>
        <v>0</v>
      </c>
      <c r="V122" s="47"/>
      <c r="W122" s="23">
        <f t="shared" si="62"/>
        <v>0</v>
      </c>
      <c r="X122" s="23">
        <f t="shared" si="57"/>
        <v>0</v>
      </c>
      <c r="Y122" s="23">
        <f t="shared" si="57"/>
        <v>0</v>
      </c>
      <c r="Z122" s="23">
        <f t="shared" si="57"/>
        <v>0</v>
      </c>
      <c r="AA122" s="47"/>
      <c r="AB122" s="23">
        <f t="shared" si="63"/>
        <v>0</v>
      </c>
      <c r="AC122" s="23">
        <f t="shared" si="58"/>
        <v>0</v>
      </c>
      <c r="AD122" s="23">
        <f t="shared" si="58"/>
        <v>0</v>
      </c>
      <c r="AE122" s="23">
        <f t="shared" si="58"/>
        <v>0</v>
      </c>
      <c r="AF122" s="47"/>
      <c r="AG122" s="23">
        <f t="shared" si="64"/>
        <v>0</v>
      </c>
      <c r="AH122" s="23">
        <f t="shared" si="59"/>
        <v>0</v>
      </c>
      <c r="AI122" s="23">
        <f t="shared" si="59"/>
        <v>0</v>
      </c>
      <c r="AJ122" s="23">
        <f t="shared" si="59"/>
        <v>0</v>
      </c>
      <c r="AK122" s="47"/>
      <c r="AL122" s="23">
        <f t="shared" si="65"/>
        <v>0</v>
      </c>
      <c r="AM122" s="23">
        <f t="shared" si="60"/>
        <v>0</v>
      </c>
      <c r="AN122" s="23">
        <f t="shared" si="60"/>
        <v>0</v>
      </c>
      <c r="AO122" s="23">
        <f t="shared" si="60"/>
        <v>0</v>
      </c>
      <c r="AP122" s="47"/>
    </row>
    <row r="123" spans="1:42" x14ac:dyDescent="0.3">
      <c r="A123" s="2" t="s">
        <v>8</v>
      </c>
      <c r="B123" s="47"/>
      <c r="C123" s="23"/>
      <c r="D123" s="23"/>
      <c r="E123" s="23"/>
      <c r="F123" s="23"/>
      <c r="G123" s="47"/>
      <c r="H123">
        <f t="shared" si="43"/>
        <v>0</v>
      </c>
      <c r="I123">
        <f t="shared" si="44"/>
        <v>0</v>
      </c>
      <c r="J123">
        <f t="shared" si="44"/>
        <v>0</v>
      </c>
      <c r="K123">
        <f t="shared" si="44"/>
        <v>0</v>
      </c>
      <c r="L123" s="47"/>
      <c r="M123" s="23">
        <f t="shared" si="45"/>
        <v>0</v>
      </c>
      <c r="N123" s="23">
        <f t="shared" si="46"/>
        <v>0</v>
      </c>
      <c r="O123" s="23">
        <f t="shared" si="46"/>
        <v>0</v>
      </c>
      <c r="P123" s="23">
        <f t="shared" si="46"/>
        <v>0</v>
      </c>
      <c r="Q123" s="47"/>
      <c r="R123" s="23">
        <f t="shared" si="61"/>
        <v>0</v>
      </c>
      <c r="S123" s="23">
        <f t="shared" si="56"/>
        <v>0</v>
      </c>
      <c r="T123" s="23">
        <f t="shared" si="56"/>
        <v>0</v>
      </c>
      <c r="U123" s="23">
        <f t="shared" si="56"/>
        <v>0</v>
      </c>
      <c r="V123" s="47"/>
      <c r="W123" s="23">
        <f t="shared" si="62"/>
        <v>0</v>
      </c>
      <c r="X123" s="23">
        <f t="shared" si="57"/>
        <v>0</v>
      </c>
      <c r="Y123" s="23">
        <f t="shared" si="57"/>
        <v>0</v>
      </c>
      <c r="Z123" s="23">
        <f t="shared" si="57"/>
        <v>0</v>
      </c>
      <c r="AA123" s="47"/>
      <c r="AB123" s="23">
        <f t="shared" si="63"/>
        <v>0</v>
      </c>
      <c r="AC123" s="23">
        <f t="shared" si="58"/>
        <v>0</v>
      </c>
      <c r="AD123" s="23">
        <f t="shared" si="58"/>
        <v>0</v>
      </c>
      <c r="AE123" s="23">
        <f t="shared" si="58"/>
        <v>0</v>
      </c>
      <c r="AF123" s="47"/>
      <c r="AG123" s="23">
        <f t="shared" si="64"/>
        <v>0</v>
      </c>
      <c r="AH123" s="23">
        <f t="shared" si="59"/>
        <v>0</v>
      </c>
      <c r="AI123" s="23">
        <f t="shared" si="59"/>
        <v>0</v>
      </c>
      <c r="AJ123" s="23">
        <f t="shared" si="59"/>
        <v>0</v>
      </c>
      <c r="AK123" s="47"/>
      <c r="AL123" s="23">
        <f t="shared" si="65"/>
        <v>0</v>
      </c>
      <c r="AM123" s="23">
        <f t="shared" si="60"/>
        <v>0</v>
      </c>
      <c r="AN123" s="23">
        <f t="shared" si="60"/>
        <v>0</v>
      </c>
      <c r="AO123" s="23">
        <f t="shared" si="60"/>
        <v>0</v>
      </c>
      <c r="AP123" s="47"/>
    </row>
    <row r="124" spans="1:42" x14ac:dyDescent="0.3">
      <c r="A124" s="2" t="s">
        <v>9</v>
      </c>
      <c r="B124" s="47">
        <v>0.48</v>
      </c>
      <c r="C124">
        <f t="shared" ref="C124:F124" si="75">$B124+((C$1-$B$1)*($G124-$B124)/($G$1-$B$1))</f>
        <v>0.48199999999999998</v>
      </c>
      <c r="D124">
        <f t="shared" si="75"/>
        <v>0.48399999999999999</v>
      </c>
      <c r="E124">
        <f t="shared" si="75"/>
        <v>0.48599999999999999</v>
      </c>
      <c r="F124">
        <f t="shared" si="75"/>
        <v>0.48799999999999999</v>
      </c>
      <c r="G124" s="47">
        <v>0.49</v>
      </c>
      <c r="H124">
        <f t="shared" si="43"/>
        <v>0.496</v>
      </c>
      <c r="I124">
        <f t="shared" si="44"/>
        <v>0.502</v>
      </c>
      <c r="J124">
        <f t="shared" si="44"/>
        <v>0.50800000000000001</v>
      </c>
      <c r="K124">
        <f t="shared" si="44"/>
        <v>0.51400000000000001</v>
      </c>
      <c r="L124" s="47">
        <v>0.52</v>
      </c>
      <c r="M124" s="23">
        <f t="shared" si="45"/>
        <v>0.53400000000000003</v>
      </c>
      <c r="N124" s="23">
        <f t="shared" si="46"/>
        <v>0.54799999999999993</v>
      </c>
      <c r="O124" s="23">
        <f t="shared" si="46"/>
        <v>0.56199999999999994</v>
      </c>
      <c r="P124" s="23">
        <f t="shared" si="46"/>
        <v>0.57599999999999985</v>
      </c>
      <c r="Q124" s="47">
        <v>0.58999999999999986</v>
      </c>
      <c r="R124" s="23">
        <f t="shared" si="61"/>
        <v>0.60399999999999987</v>
      </c>
      <c r="S124" s="23">
        <f t="shared" si="56"/>
        <v>0.61799999999999999</v>
      </c>
      <c r="T124" s="23">
        <f t="shared" si="56"/>
        <v>0.63200000000000001</v>
      </c>
      <c r="U124" s="23">
        <f t="shared" si="56"/>
        <v>0.64600000000000013</v>
      </c>
      <c r="V124" s="47">
        <v>0.66000000000000014</v>
      </c>
      <c r="W124" s="23">
        <f t="shared" si="62"/>
        <v>0.67400000000000015</v>
      </c>
      <c r="X124" s="23">
        <f t="shared" si="57"/>
        <v>0.68800000000000006</v>
      </c>
      <c r="Y124" s="23">
        <f t="shared" si="57"/>
        <v>0.70200000000000007</v>
      </c>
      <c r="Z124" s="23">
        <f t="shared" si="57"/>
        <v>0.71599999999999997</v>
      </c>
      <c r="AA124" s="47">
        <v>0.73</v>
      </c>
      <c r="AB124" s="23">
        <f t="shared" si="63"/>
        <v>0.748</v>
      </c>
      <c r="AC124" s="23">
        <f t="shared" si="58"/>
        <v>0.76600000000000001</v>
      </c>
      <c r="AD124" s="23">
        <f t="shared" si="58"/>
        <v>0.78399999999999992</v>
      </c>
      <c r="AE124" s="23">
        <f t="shared" si="58"/>
        <v>0.80199999999999994</v>
      </c>
      <c r="AF124" s="47">
        <v>0.82</v>
      </c>
      <c r="AG124" s="23">
        <f t="shared" si="64"/>
        <v>0.84199999999999997</v>
      </c>
      <c r="AH124" s="23">
        <f t="shared" si="59"/>
        <v>0.86399999999999999</v>
      </c>
      <c r="AI124" s="23">
        <f t="shared" si="59"/>
        <v>0.8859999999999999</v>
      </c>
      <c r="AJ124" s="23">
        <f t="shared" si="59"/>
        <v>0.90799999999999992</v>
      </c>
      <c r="AK124" s="47">
        <v>0.92999999999999994</v>
      </c>
      <c r="AL124" s="23">
        <f t="shared" si="65"/>
        <v>0.94399999999999995</v>
      </c>
      <c r="AM124" s="23">
        <f t="shared" si="60"/>
        <v>0.95799999999999996</v>
      </c>
      <c r="AN124" s="23">
        <f t="shared" si="60"/>
        <v>0.97199999999999998</v>
      </c>
      <c r="AO124" s="23">
        <f t="shared" si="60"/>
        <v>0.98599999999999999</v>
      </c>
      <c r="AP124" s="47">
        <v>1</v>
      </c>
    </row>
    <row r="125" spans="1:42" x14ac:dyDescent="0.3">
      <c r="A125" s="2" t="s">
        <v>10</v>
      </c>
      <c r="B125" s="47"/>
      <c r="C125" s="23"/>
      <c r="D125" s="23"/>
      <c r="E125" s="23"/>
      <c r="F125" s="23"/>
      <c r="G125" s="47"/>
      <c r="H125">
        <f t="shared" si="43"/>
        <v>0</v>
      </c>
      <c r="I125">
        <f t="shared" si="44"/>
        <v>0</v>
      </c>
      <c r="J125">
        <f t="shared" si="44"/>
        <v>0</v>
      </c>
      <c r="K125">
        <f t="shared" si="44"/>
        <v>0</v>
      </c>
      <c r="L125" s="47"/>
      <c r="M125" s="23">
        <f t="shared" si="45"/>
        <v>0</v>
      </c>
      <c r="N125" s="23">
        <f t="shared" si="46"/>
        <v>0</v>
      </c>
      <c r="O125" s="23">
        <f t="shared" si="46"/>
        <v>0</v>
      </c>
      <c r="P125" s="23">
        <f t="shared" si="46"/>
        <v>0</v>
      </c>
      <c r="Q125" s="47"/>
      <c r="R125" s="23">
        <f t="shared" si="61"/>
        <v>0</v>
      </c>
      <c r="S125" s="23">
        <f t="shared" si="56"/>
        <v>0</v>
      </c>
      <c r="T125" s="23">
        <f t="shared" si="56"/>
        <v>0</v>
      </c>
      <c r="U125" s="23">
        <f t="shared" si="56"/>
        <v>0</v>
      </c>
      <c r="V125" s="47"/>
      <c r="W125" s="23">
        <f t="shared" si="62"/>
        <v>0</v>
      </c>
      <c r="X125" s="23">
        <f t="shared" si="57"/>
        <v>0</v>
      </c>
      <c r="Y125" s="23">
        <f t="shared" si="57"/>
        <v>0</v>
      </c>
      <c r="Z125" s="23">
        <f t="shared" si="57"/>
        <v>0</v>
      </c>
      <c r="AA125" s="47"/>
      <c r="AB125" s="23">
        <f t="shared" si="63"/>
        <v>0</v>
      </c>
      <c r="AC125" s="23">
        <f t="shared" si="58"/>
        <v>0</v>
      </c>
      <c r="AD125" s="23">
        <f t="shared" si="58"/>
        <v>0</v>
      </c>
      <c r="AE125" s="23">
        <f t="shared" si="58"/>
        <v>0</v>
      </c>
      <c r="AF125" s="47"/>
      <c r="AG125" s="23">
        <f t="shared" si="64"/>
        <v>0</v>
      </c>
      <c r="AH125" s="23">
        <f t="shared" si="59"/>
        <v>0</v>
      </c>
      <c r="AI125" s="23">
        <f t="shared" si="59"/>
        <v>0</v>
      </c>
      <c r="AJ125" s="23">
        <f t="shared" si="59"/>
        <v>0</v>
      </c>
      <c r="AK125" s="47"/>
      <c r="AL125" s="23">
        <f t="shared" si="65"/>
        <v>0</v>
      </c>
      <c r="AM125" s="23">
        <f t="shared" si="60"/>
        <v>0</v>
      </c>
      <c r="AN125" s="23">
        <f t="shared" si="60"/>
        <v>0</v>
      </c>
      <c r="AO125" s="23">
        <f t="shared" si="60"/>
        <v>0</v>
      </c>
      <c r="AP125" s="47"/>
    </row>
    <row r="126" spans="1:42" x14ac:dyDescent="0.3">
      <c r="A126" s="2" t="s">
        <v>11</v>
      </c>
      <c r="B126" s="47">
        <v>0.02</v>
      </c>
      <c r="C126">
        <f t="shared" ref="C126:F126" si="76">$B126+((C$1-$B$1)*($G126-$B126)/($G$1-$B$1))</f>
        <v>2.0061902842168917E-2</v>
      </c>
      <c r="D126">
        <f t="shared" si="76"/>
        <v>2.0123805684337834E-2</v>
      </c>
      <c r="E126">
        <f t="shared" si="76"/>
        <v>2.0185708526506755E-2</v>
      </c>
      <c r="F126">
        <f t="shared" si="76"/>
        <v>2.0247611368675672E-2</v>
      </c>
      <c r="G126" s="47">
        <v>2.0309514210844589E-2</v>
      </c>
      <c r="H126">
        <f t="shared" si="43"/>
        <v>2.0065208627292885E-2</v>
      </c>
      <c r="I126">
        <f t="shared" si="43"/>
        <v>1.9820903043741182E-2</v>
      </c>
      <c r="J126">
        <f t="shared" si="43"/>
        <v>1.9576597460189481E-2</v>
      </c>
      <c r="K126">
        <f t="shared" si="43"/>
        <v>1.9332291876637778E-2</v>
      </c>
      <c r="L126" s="47">
        <v>1.9087986293086074E-2</v>
      </c>
      <c r="M126" s="23">
        <f t="shared" si="45"/>
        <v>1.9039125176375734E-2</v>
      </c>
      <c r="N126" s="23">
        <f t="shared" si="45"/>
        <v>1.8990264059665394E-2</v>
      </c>
      <c r="O126" s="23">
        <f t="shared" si="45"/>
        <v>1.894140294295505E-2</v>
      </c>
      <c r="P126" s="23">
        <f t="shared" si="45"/>
        <v>1.889254182624471E-2</v>
      </c>
      <c r="Q126" s="47">
        <v>1.884368070953437E-2</v>
      </c>
      <c r="R126" s="23">
        <f t="shared" si="61"/>
        <v>1.8599375125982667E-2</v>
      </c>
      <c r="S126" s="23">
        <f t="shared" si="56"/>
        <v>1.8355069542430963E-2</v>
      </c>
      <c r="T126" s="23">
        <f t="shared" si="56"/>
        <v>1.8110763958879263E-2</v>
      </c>
      <c r="U126" s="23">
        <f t="shared" si="56"/>
        <v>1.7866458375327559E-2</v>
      </c>
      <c r="V126" s="47">
        <v>1.7622152791775855E-2</v>
      </c>
      <c r="W126" s="23">
        <f t="shared" si="62"/>
        <v>1.7573291675065515E-2</v>
      </c>
      <c r="X126" s="23">
        <f t="shared" si="57"/>
        <v>1.7524430558355175E-2</v>
      </c>
      <c r="Y126" s="23">
        <f t="shared" si="57"/>
        <v>1.7475569441644832E-2</v>
      </c>
      <c r="Z126" s="23">
        <f t="shared" si="57"/>
        <v>1.7426708324934492E-2</v>
      </c>
      <c r="AA126" s="47">
        <v>1.7377847208224152E-2</v>
      </c>
      <c r="AB126" s="23">
        <f t="shared" si="63"/>
        <v>1.7133541624672448E-2</v>
      </c>
      <c r="AC126" s="23">
        <f t="shared" si="58"/>
        <v>1.6889236041120744E-2</v>
      </c>
      <c r="AD126" s="23">
        <f t="shared" si="58"/>
        <v>1.6644930457569044E-2</v>
      </c>
      <c r="AE126" s="23">
        <f t="shared" si="58"/>
        <v>1.640062487401734E-2</v>
      </c>
      <c r="AF126" s="47">
        <v>1.6156319290465637E-2</v>
      </c>
      <c r="AG126" s="23">
        <f t="shared" si="64"/>
        <v>1.6107458173755296E-2</v>
      </c>
      <c r="AH126" s="23">
        <f t="shared" si="59"/>
        <v>1.6058597057044956E-2</v>
      </c>
      <c r="AI126" s="23">
        <f t="shared" si="59"/>
        <v>1.6009735940334613E-2</v>
      </c>
      <c r="AJ126" s="23">
        <f t="shared" si="59"/>
        <v>1.5960874823624273E-2</v>
      </c>
      <c r="AK126" s="47">
        <v>1.5912013706913933E-2</v>
      </c>
      <c r="AL126" s="23">
        <f t="shared" si="65"/>
        <v>1.5667708123362229E-2</v>
      </c>
      <c r="AM126" s="23">
        <f t="shared" si="60"/>
        <v>1.5423402539810525E-2</v>
      </c>
      <c r="AN126" s="23">
        <f t="shared" si="60"/>
        <v>1.5179096956258823E-2</v>
      </c>
      <c r="AO126" s="23">
        <f t="shared" si="60"/>
        <v>1.493479137270712E-2</v>
      </c>
      <c r="AP126" s="47">
        <v>1.4690485789155416E-2</v>
      </c>
    </row>
    <row r="127" spans="1:42" x14ac:dyDescent="0.3">
      <c r="A127" s="2" t="s">
        <v>12</v>
      </c>
      <c r="B127" s="47"/>
      <c r="C127" s="23"/>
      <c r="D127" s="23"/>
      <c r="E127" s="23"/>
      <c r="F127" s="23"/>
      <c r="G127" s="47"/>
      <c r="H127">
        <f t="shared" ref="H127:K190" si="77">$G127+((H$1-$G$1)*($L127-$G127)/($L$1-$G$1))</f>
        <v>0</v>
      </c>
      <c r="I127">
        <f t="shared" si="77"/>
        <v>0</v>
      </c>
      <c r="J127">
        <f t="shared" si="77"/>
        <v>0</v>
      </c>
      <c r="K127">
        <f t="shared" si="77"/>
        <v>0</v>
      </c>
      <c r="L127" s="47"/>
      <c r="M127" s="23">
        <f t="shared" ref="M127:P190" si="78">$L127+((M$1-$L$1)*($Q127-$L127)/($Q$1-$L$1))</f>
        <v>0</v>
      </c>
      <c r="N127" s="23">
        <f t="shared" si="78"/>
        <v>0</v>
      </c>
      <c r="O127" s="23">
        <f t="shared" si="78"/>
        <v>0</v>
      </c>
      <c r="P127" s="23">
        <f t="shared" si="78"/>
        <v>0</v>
      </c>
      <c r="Q127" s="47"/>
      <c r="R127" s="23">
        <f t="shared" si="61"/>
        <v>0</v>
      </c>
      <c r="S127" s="23">
        <f t="shared" si="56"/>
        <v>0</v>
      </c>
      <c r="T127" s="23">
        <f t="shared" si="56"/>
        <v>0</v>
      </c>
      <c r="U127" s="23">
        <f t="shared" si="56"/>
        <v>0</v>
      </c>
      <c r="V127" s="47"/>
      <c r="W127" s="23">
        <f t="shared" si="62"/>
        <v>0</v>
      </c>
      <c r="X127" s="23">
        <f t="shared" si="57"/>
        <v>0</v>
      </c>
      <c r="Y127" s="23">
        <f t="shared" si="57"/>
        <v>0</v>
      </c>
      <c r="Z127" s="23">
        <f t="shared" si="57"/>
        <v>0</v>
      </c>
      <c r="AA127" s="47"/>
      <c r="AB127" s="23">
        <f t="shared" si="63"/>
        <v>0</v>
      </c>
      <c r="AC127" s="23">
        <f t="shared" si="58"/>
        <v>0</v>
      </c>
      <c r="AD127" s="23">
        <f t="shared" si="58"/>
        <v>0</v>
      </c>
      <c r="AE127" s="23">
        <f t="shared" si="58"/>
        <v>0</v>
      </c>
      <c r="AF127" s="47"/>
      <c r="AG127" s="23">
        <f t="shared" si="64"/>
        <v>0</v>
      </c>
      <c r="AH127" s="23">
        <f t="shared" si="59"/>
        <v>0</v>
      </c>
      <c r="AI127" s="23">
        <f t="shared" si="59"/>
        <v>0</v>
      </c>
      <c r="AJ127" s="23">
        <f t="shared" si="59"/>
        <v>0</v>
      </c>
      <c r="AK127" s="47"/>
      <c r="AL127" s="23">
        <f t="shared" si="65"/>
        <v>0</v>
      </c>
      <c r="AM127" s="23">
        <f t="shared" si="60"/>
        <v>0</v>
      </c>
      <c r="AN127" s="23">
        <f t="shared" si="60"/>
        <v>0</v>
      </c>
      <c r="AO127" s="23">
        <f t="shared" si="60"/>
        <v>0</v>
      </c>
      <c r="AP127" s="47"/>
    </row>
    <row r="128" spans="1:42" x14ac:dyDescent="0.3">
      <c r="A128" s="2" t="s">
        <v>13</v>
      </c>
      <c r="B128" s="47"/>
      <c r="C128" s="23"/>
      <c r="D128" s="23"/>
      <c r="E128" s="23"/>
      <c r="F128" s="23"/>
      <c r="G128" s="47"/>
      <c r="H128">
        <f t="shared" si="77"/>
        <v>0</v>
      </c>
      <c r="I128">
        <f t="shared" si="77"/>
        <v>0</v>
      </c>
      <c r="J128">
        <f t="shared" si="77"/>
        <v>0</v>
      </c>
      <c r="K128">
        <f t="shared" si="77"/>
        <v>0</v>
      </c>
      <c r="L128" s="47"/>
      <c r="M128" s="23">
        <f t="shared" si="78"/>
        <v>0</v>
      </c>
      <c r="N128" s="23">
        <f t="shared" si="78"/>
        <v>0</v>
      </c>
      <c r="O128" s="23">
        <f t="shared" si="78"/>
        <v>0</v>
      </c>
      <c r="P128" s="23">
        <f t="shared" si="78"/>
        <v>0</v>
      </c>
      <c r="Q128" s="47"/>
      <c r="R128" s="23">
        <f t="shared" si="61"/>
        <v>0</v>
      </c>
      <c r="S128" s="23">
        <f t="shared" si="56"/>
        <v>0</v>
      </c>
      <c r="T128" s="23">
        <f t="shared" si="56"/>
        <v>0</v>
      </c>
      <c r="U128" s="23">
        <f t="shared" si="56"/>
        <v>0</v>
      </c>
      <c r="V128" s="47"/>
      <c r="W128" s="23">
        <f t="shared" si="62"/>
        <v>0</v>
      </c>
      <c r="X128" s="23">
        <f t="shared" si="57"/>
        <v>0</v>
      </c>
      <c r="Y128" s="23">
        <f t="shared" si="57"/>
        <v>0</v>
      </c>
      <c r="Z128" s="23">
        <f t="shared" si="57"/>
        <v>0</v>
      </c>
      <c r="AA128" s="47"/>
      <c r="AB128" s="23">
        <f t="shared" si="63"/>
        <v>0</v>
      </c>
      <c r="AC128" s="23">
        <f t="shared" si="58"/>
        <v>0</v>
      </c>
      <c r="AD128" s="23">
        <f t="shared" si="58"/>
        <v>0</v>
      </c>
      <c r="AE128" s="23">
        <f t="shared" si="58"/>
        <v>0</v>
      </c>
      <c r="AF128" s="47"/>
      <c r="AG128" s="23">
        <f t="shared" si="64"/>
        <v>0</v>
      </c>
      <c r="AH128" s="23">
        <f t="shared" si="59"/>
        <v>0</v>
      </c>
      <c r="AI128" s="23">
        <f t="shared" si="59"/>
        <v>0</v>
      </c>
      <c r="AJ128" s="23">
        <f t="shared" si="59"/>
        <v>0</v>
      </c>
      <c r="AK128" s="47"/>
      <c r="AL128" s="23">
        <f t="shared" si="65"/>
        <v>0</v>
      </c>
      <c r="AM128" s="23">
        <f t="shared" si="60"/>
        <v>0</v>
      </c>
      <c r="AN128" s="23">
        <f t="shared" si="60"/>
        <v>0</v>
      </c>
      <c r="AO128" s="23">
        <f t="shared" si="60"/>
        <v>0</v>
      </c>
      <c r="AP128" s="47"/>
    </row>
    <row r="129" spans="1:42" x14ac:dyDescent="0.3">
      <c r="A129" s="2" t="s">
        <v>14</v>
      </c>
      <c r="B129" s="50">
        <v>2.2049180327868855E-2</v>
      </c>
      <c r="C129">
        <f t="shared" ref="C129:F130" si="79">$B129+((C$1-$B$1)*($G129-$B129)/($G$1-$B$1))</f>
        <v>2.2131147540983609E-2</v>
      </c>
      <c r="D129">
        <f t="shared" si="79"/>
        <v>2.2213114754098363E-2</v>
      </c>
      <c r="E129">
        <f t="shared" si="79"/>
        <v>2.2295081967213116E-2</v>
      </c>
      <c r="F129">
        <f t="shared" si="79"/>
        <v>2.237704918032787E-2</v>
      </c>
      <c r="G129" s="50">
        <v>2.2459016393442624E-2</v>
      </c>
      <c r="H129">
        <f t="shared" si="77"/>
        <v>2.2382513661202186E-2</v>
      </c>
      <c r="I129">
        <f t="shared" si="77"/>
        <v>2.2306010928961749E-2</v>
      </c>
      <c r="J129">
        <f t="shared" si="77"/>
        <v>2.2229508196721311E-2</v>
      </c>
      <c r="K129">
        <f t="shared" si="77"/>
        <v>2.2153005464480874E-2</v>
      </c>
      <c r="L129" s="50">
        <v>2.2076502732240436E-2</v>
      </c>
      <c r="M129" s="23">
        <f t="shared" si="78"/>
        <v>2.3661202185792349E-2</v>
      </c>
      <c r="N129" s="23">
        <f t="shared" si="78"/>
        <v>2.5245901639344263E-2</v>
      </c>
      <c r="O129" s="23">
        <f t="shared" si="78"/>
        <v>2.6830601092896176E-2</v>
      </c>
      <c r="P129" s="23">
        <f t="shared" si="78"/>
        <v>2.8415300546448089E-2</v>
      </c>
      <c r="Q129" s="50">
        <v>3.0000000000000002E-2</v>
      </c>
      <c r="R129" s="23">
        <f t="shared" si="61"/>
        <v>2.8590163934426233E-2</v>
      </c>
      <c r="S129" s="23">
        <f t="shared" si="56"/>
        <v>2.7180327868852463E-2</v>
      </c>
      <c r="T129" s="23">
        <f t="shared" si="56"/>
        <v>2.5770491803278693E-2</v>
      </c>
      <c r="U129" s="23">
        <f t="shared" si="56"/>
        <v>2.436065573770492E-2</v>
      </c>
      <c r="V129" s="50">
        <v>2.295081967213115E-2</v>
      </c>
      <c r="W129" s="23">
        <f t="shared" si="62"/>
        <v>2.2360655737704922E-2</v>
      </c>
      <c r="X129" s="23">
        <f t="shared" si="57"/>
        <v>2.177049180327869E-2</v>
      </c>
      <c r="Y129" s="23">
        <f t="shared" si="57"/>
        <v>2.1180327868852461E-2</v>
      </c>
      <c r="Z129" s="23">
        <f t="shared" si="57"/>
        <v>2.0590163934426229E-2</v>
      </c>
      <c r="AA129" s="50">
        <v>0.02</v>
      </c>
      <c r="AB129" s="23">
        <f t="shared" si="63"/>
        <v>0.02</v>
      </c>
      <c r="AC129" s="23">
        <f t="shared" si="58"/>
        <v>0.02</v>
      </c>
      <c r="AD129" s="23">
        <f t="shared" si="58"/>
        <v>0.02</v>
      </c>
      <c r="AE129" s="23">
        <f t="shared" si="58"/>
        <v>0.02</v>
      </c>
      <c r="AF129" s="50">
        <v>0.02</v>
      </c>
      <c r="AG129" s="23">
        <f t="shared" si="64"/>
        <v>0.02</v>
      </c>
      <c r="AH129" s="23">
        <f t="shared" si="59"/>
        <v>0.02</v>
      </c>
      <c r="AI129" s="23">
        <f t="shared" si="59"/>
        <v>0.02</v>
      </c>
      <c r="AJ129" s="23">
        <f t="shared" si="59"/>
        <v>0.02</v>
      </c>
      <c r="AK129" s="50">
        <v>0.02</v>
      </c>
      <c r="AL129" s="23">
        <f t="shared" si="65"/>
        <v>0.02</v>
      </c>
      <c r="AM129" s="23">
        <f t="shared" si="60"/>
        <v>0.02</v>
      </c>
      <c r="AN129" s="23">
        <f t="shared" si="60"/>
        <v>0.02</v>
      </c>
      <c r="AO129" s="23">
        <f t="shared" si="60"/>
        <v>0.02</v>
      </c>
      <c r="AP129" s="50">
        <v>0.02</v>
      </c>
    </row>
    <row r="130" spans="1:42" x14ac:dyDescent="0.3">
      <c r="A130" s="2" t="s">
        <v>15</v>
      </c>
      <c r="B130" s="47">
        <v>0.01</v>
      </c>
      <c r="C130">
        <f t="shared" si="79"/>
        <v>1.2061902842168917E-2</v>
      </c>
      <c r="D130">
        <f t="shared" si="79"/>
        <v>1.4123805684337836E-2</v>
      </c>
      <c r="E130">
        <f t="shared" si="79"/>
        <v>1.6185708526506755E-2</v>
      </c>
      <c r="F130">
        <f t="shared" si="79"/>
        <v>1.824761136867567E-2</v>
      </c>
      <c r="G130" s="47">
        <v>2.0309514210844589E-2</v>
      </c>
      <c r="H130">
        <f t="shared" si="77"/>
        <v>2.0065208627292885E-2</v>
      </c>
      <c r="I130">
        <f t="shared" si="77"/>
        <v>1.9820903043741182E-2</v>
      </c>
      <c r="J130">
        <f t="shared" si="77"/>
        <v>1.9576597460189481E-2</v>
      </c>
      <c r="K130">
        <f t="shared" si="77"/>
        <v>1.9332291876637778E-2</v>
      </c>
      <c r="L130" s="47">
        <v>1.9087986293086074E-2</v>
      </c>
      <c r="M130" s="23">
        <f t="shared" si="78"/>
        <v>1.9039125176375734E-2</v>
      </c>
      <c r="N130" s="23">
        <f t="shared" si="78"/>
        <v>1.8990264059665394E-2</v>
      </c>
      <c r="O130" s="23">
        <f t="shared" si="78"/>
        <v>1.894140294295505E-2</v>
      </c>
      <c r="P130" s="23">
        <f t="shared" si="78"/>
        <v>1.889254182624471E-2</v>
      </c>
      <c r="Q130" s="47">
        <v>1.884368070953437E-2</v>
      </c>
      <c r="R130" s="23">
        <f t="shared" si="61"/>
        <v>1.8599375125982667E-2</v>
      </c>
      <c r="S130" s="23">
        <f t="shared" si="56"/>
        <v>1.8355069542430963E-2</v>
      </c>
      <c r="T130" s="23">
        <f t="shared" si="56"/>
        <v>1.8110763958879263E-2</v>
      </c>
      <c r="U130" s="23">
        <f t="shared" si="56"/>
        <v>1.7866458375327559E-2</v>
      </c>
      <c r="V130" s="47">
        <v>1.7622152791775855E-2</v>
      </c>
      <c r="W130" s="23">
        <f t="shared" si="62"/>
        <v>1.7573291675065515E-2</v>
      </c>
      <c r="X130" s="23">
        <f t="shared" si="57"/>
        <v>1.7524430558355175E-2</v>
      </c>
      <c r="Y130" s="23">
        <f t="shared" si="57"/>
        <v>1.7475569441644832E-2</v>
      </c>
      <c r="Z130" s="23">
        <f t="shared" si="57"/>
        <v>1.7426708324934492E-2</v>
      </c>
      <c r="AA130" s="47">
        <v>1.7377847208224152E-2</v>
      </c>
      <c r="AB130" s="23">
        <f t="shared" si="63"/>
        <v>1.7133541624672448E-2</v>
      </c>
      <c r="AC130" s="23">
        <f t="shared" si="58"/>
        <v>1.6889236041120744E-2</v>
      </c>
      <c r="AD130" s="23">
        <f t="shared" si="58"/>
        <v>1.6644930457569044E-2</v>
      </c>
      <c r="AE130" s="23">
        <f t="shared" si="58"/>
        <v>1.640062487401734E-2</v>
      </c>
      <c r="AF130" s="47">
        <v>1.6156319290465637E-2</v>
      </c>
      <c r="AG130" s="23">
        <f t="shared" si="64"/>
        <v>1.6107458173755296E-2</v>
      </c>
      <c r="AH130" s="23">
        <f t="shared" si="59"/>
        <v>1.6058597057044956E-2</v>
      </c>
      <c r="AI130" s="23">
        <f t="shared" si="59"/>
        <v>1.6009735940334613E-2</v>
      </c>
      <c r="AJ130" s="23">
        <f t="shared" si="59"/>
        <v>1.5960874823624273E-2</v>
      </c>
      <c r="AK130" s="47">
        <v>1.5912013706913933E-2</v>
      </c>
      <c r="AL130" s="23">
        <f t="shared" si="65"/>
        <v>1.5667708123362229E-2</v>
      </c>
      <c r="AM130" s="23">
        <f t="shared" si="60"/>
        <v>1.5423402539810527E-2</v>
      </c>
      <c r="AN130" s="23">
        <f t="shared" si="60"/>
        <v>1.5179096956258823E-2</v>
      </c>
      <c r="AO130" s="23">
        <f t="shared" si="60"/>
        <v>1.4934791372707121E-2</v>
      </c>
      <c r="AP130" s="47">
        <v>1.4690485789155418E-2</v>
      </c>
    </row>
    <row r="131" spans="1:42" x14ac:dyDescent="0.3">
      <c r="A131" s="2" t="s">
        <v>16</v>
      </c>
      <c r="B131" s="47"/>
      <c r="C131" s="23"/>
      <c r="D131" s="23"/>
      <c r="E131" s="23"/>
      <c r="F131" s="23"/>
      <c r="G131" s="47"/>
      <c r="H131">
        <f t="shared" si="77"/>
        <v>0</v>
      </c>
      <c r="I131">
        <f t="shared" si="77"/>
        <v>0</v>
      </c>
      <c r="J131">
        <f t="shared" si="77"/>
        <v>0</v>
      </c>
      <c r="K131">
        <f t="shared" si="77"/>
        <v>0</v>
      </c>
      <c r="L131" s="47"/>
      <c r="M131" s="23">
        <f t="shared" si="78"/>
        <v>0</v>
      </c>
      <c r="N131" s="23">
        <f t="shared" si="78"/>
        <v>0</v>
      </c>
      <c r="O131" s="23">
        <f t="shared" si="78"/>
        <v>0</v>
      </c>
      <c r="P131" s="23">
        <f t="shared" si="78"/>
        <v>0</v>
      </c>
      <c r="Q131" s="47"/>
      <c r="R131" s="23">
        <f t="shared" si="61"/>
        <v>0</v>
      </c>
      <c r="S131" s="23">
        <f t="shared" si="56"/>
        <v>0</v>
      </c>
      <c r="T131" s="23">
        <f t="shared" si="56"/>
        <v>0</v>
      </c>
      <c r="U131" s="23">
        <f t="shared" si="56"/>
        <v>0</v>
      </c>
      <c r="V131" s="47"/>
      <c r="W131" s="23">
        <f t="shared" si="62"/>
        <v>0</v>
      </c>
      <c r="X131" s="23">
        <f t="shared" si="57"/>
        <v>0</v>
      </c>
      <c r="Y131" s="23">
        <f t="shared" si="57"/>
        <v>0</v>
      </c>
      <c r="Z131" s="23">
        <f t="shared" si="57"/>
        <v>0</v>
      </c>
      <c r="AA131" s="47"/>
      <c r="AB131" s="23">
        <f t="shared" si="63"/>
        <v>0</v>
      </c>
      <c r="AC131" s="23">
        <f t="shared" si="58"/>
        <v>0</v>
      </c>
      <c r="AD131" s="23">
        <f t="shared" si="58"/>
        <v>0</v>
      </c>
      <c r="AE131" s="23">
        <f t="shared" si="58"/>
        <v>0</v>
      </c>
      <c r="AF131" s="47"/>
      <c r="AG131" s="23">
        <f t="shared" si="64"/>
        <v>0</v>
      </c>
      <c r="AH131" s="23">
        <f t="shared" si="59"/>
        <v>0</v>
      </c>
      <c r="AI131" s="23">
        <f t="shared" si="59"/>
        <v>0</v>
      </c>
      <c r="AJ131" s="23">
        <f t="shared" si="59"/>
        <v>0</v>
      </c>
      <c r="AK131" s="47"/>
      <c r="AL131" s="23">
        <f t="shared" si="65"/>
        <v>0</v>
      </c>
      <c r="AM131" s="23">
        <f t="shared" si="60"/>
        <v>0</v>
      </c>
      <c r="AN131" s="23">
        <f t="shared" si="60"/>
        <v>0</v>
      </c>
      <c r="AO131" s="23">
        <f t="shared" si="60"/>
        <v>0</v>
      </c>
      <c r="AP131" s="47"/>
    </row>
    <row r="132" spans="1:42" x14ac:dyDescent="0.3">
      <c r="B132" s="47"/>
      <c r="C132" s="23"/>
      <c r="D132" s="23"/>
      <c r="E132" s="23"/>
      <c r="F132" s="23"/>
      <c r="G132" s="47"/>
      <c r="L132" s="47"/>
      <c r="M132" s="23"/>
      <c r="N132" s="23"/>
      <c r="O132" s="23"/>
      <c r="P132" s="23"/>
      <c r="Q132" s="47"/>
      <c r="R132" s="23"/>
      <c r="S132" s="23"/>
      <c r="T132" s="23"/>
      <c r="U132" s="23"/>
      <c r="V132" s="47"/>
      <c r="W132" s="23"/>
      <c r="X132" s="23"/>
      <c r="Y132" s="23"/>
      <c r="Z132" s="23"/>
      <c r="AA132" s="47"/>
      <c r="AB132" s="23"/>
      <c r="AC132" s="23"/>
      <c r="AD132" s="23"/>
      <c r="AE132" s="23"/>
      <c r="AF132" s="47"/>
      <c r="AG132" s="23"/>
      <c r="AH132" s="23"/>
      <c r="AI132" s="23"/>
      <c r="AJ132" s="23"/>
      <c r="AK132" s="47"/>
      <c r="AL132" s="23"/>
      <c r="AM132" s="23"/>
      <c r="AN132" s="23"/>
      <c r="AO132" s="23"/>
      <c r="AP132" s="47"/>
    </row>
    <row r="133" spans="1:42" x14ac:dyDescent="0.3">
      <c r="A133" t="s">
        <v>60</v>
      </c>
      <c r="B133" s="47"/>
      <c r="C133" s="23"/>
      <c r="D133" s="23"/>
      <c r="E133" s="23"/>
      <c r="F133" s="23"/>
      <c r="G133" s="47"/>
      <c r="L133" s="47"/>
      <c r="M133" s="23"/>
      <c r="N133" s="23"/>
      <c r="O133" s="23"/>
      <c r="P133" s="23"/>
      <c r="Q133" s="47"/>
      <c r="R133" s="23"/>
      <c r="S133" s="23"/>
      <c r="T133" s="23"/>
      <c r="U133" s="23"/>
      <c r="V133" s="47"/>
      <c r="W133" s="23"/>
      <c r="X133" s="23"/>
      <c r="Y133" s="23"/>
      <c r="Z133" s="23"/>
      <c r="AA133" s="47"/>
      <c r="AB133" s="23"/>
      <c r="AC133" s="23"/>
      <c r="AD133" s="23"/>
      <c r="AE133" s="23"/>
      <c r="AF133" s="47"/>
      <c r="AG133" s="23"/>
      <c r="AH133" s="23"/>
      <c r="AI133" s="23"/>
      <c r="AJ133" s="23"/>
      <c r="AK133" s="47"/>
      <c r="AL133" s="23"/>
      <c r="AM133" s="23"/>
      <c r="AN133" s="23"/>
      <c r="AO133" s="23"/>
      <c r="AP133" s="47"/>
    </row>
    <row r="134" spans="1:42" x14ac:dyDescent="0.3">
      <c r="A134" s="2" t="s">
        <v>7</v>
      </c>
      <c r="B134" s="47"/>
      <c r="C134" s="23"/>
      <c r="D134" s="23"/>
      <c r="E134" s="23"/>
      <c r="F134" s="23"/>
      <c r="G134" s="47"/>
      <c r="H134">
        <f t="shared" si="77"/>
        <v>0</v>
      </c>
      <c r="I134">
        <f t="shared" si="77"/>
        <v>0</v>
      </c>
      <c r="J134">
        <f t="shared" si="77"/>
        <v>0</v>
      </c>
      <c r="K134">
        <f t="shared" si="77"/>
        <v>0</v>
      </c>
      <c r="L134" s="47"/>
      <c r="M134" s="23">
        <f t="shared" si="78"/>
        <v>0</v>
      </c>
      <c r="N134" s="23">
        <f t="shared" si="78"/>
        <v>0</v>
      </c>
      <c r="O134" s="23">
        <f t="shared" si="78"/>
        <v>0</v>
      </c>
      <c r="P134" s="23">
        <f t="shared" si="78"/>
        <v>0</v>
      </c>
      <c r="Q134" s="47"/>
      <c r="R134" s="23">
        <f t="shared" si="61"/>
        <v>0</v>
      </c>
      <c r="S134" s="23">
        <f t="shared" si="56"/>
        <v>0</v>
      </c>
      <c r="T134" s="23">
        <f t="shared" si="56"/>
        <v>0</v>
      </c>
      <c r="U134" s="23">
        <f t="shared" si="56"/>
        <v>0</v>
      </c>
      <c r="V134" s="47"/>
      <c r="W134" s="23">
        <f t="shared" si="62"/>
        <v>0</v>
      </c>
      <c r="X134" s="23">
        <f t="shared" si="57"/>
        <v>0</v>
      </c>
      <c r="Y134" s="23">
        <f t="shared" si="57"/>
        <v>0</v>
      </c>
      <c r="Z134" s="23">
        <f t="shared" si="57"/>
        <v>0</v>
      </c>
      <c r="AA134" s="47"/>
      <c r="AB134" s="23">
        <f t="shared" si="63"/>
        <v>0</v>
      </c>
      <c r="AC134" s="23">
        <f t="shared" si="58"/>
        <v>0</v>
      </c>
      <c r="AD134" s="23">
        <f t="shared" si="58"/>
        <v>0</v>
      </c>
      <c r="AE134" s="23">
        <f t="shared" si="58"/>
        <v>0</v>
      </c>
      <c r="AF134" s="47"/>
      <c r="AG134" s="23">
        <f t="shared" si="64"/>
        <v>0</v>
      </c>
      <c r="AH134" s="23">
        <f t="shared" si="59"/>
        <v>0</v>
      </c>
      <c r="AI134" s="23">
        <f t="shared" si="59"/>
        <v>0</v>
      </c>
      <c r="AJ134" s="23">
        <f t="shared" si="59"/>
        <v>0</v>
      </c>
      <c r="AK134" s="47"/>
      <c r="AL134" s="23">
        <f t="shared" si="65"/>
        <v>0</v>
      </c>
      <c r="AM134" s="23">
        <f t="shared" si="60"/>
        <v>0</v>
      </c>
      <c r="AN134" s="23">
        <f t="shared" si="60"/>
        <v>0</v>
      </c>
      <c r="AO134" s="23">
        <f t="shared" si="60"/>
        <v>0</v>
      </c>
      <c r="AP134" s="47"/>
    </row>
    <row r="135" spans="1:42" x14ac:dyDescent="0.3">
      <c r="A135" s="2" t="s">
        <v>8</v>
      </c>
      <c r="B135" s="47"/>
      <c r="C135" s="23"/>
      <c r="D135" s="23"/>
      <c r="E135" s="23"/>
      <c r="F135" s="23"/>
      <c r="G135" s="47"/>
      <c r="H135">
        <f t="shared" si="77"/>
        <v>0</v>
      </c>
      <c r="I135">
        <f t="shared" si="77"/>
        <v>0</v>
      </c>
      <c r="J135">
        <f t="shared" si="77"/>
        <v>0</v>
      </c>
      <c r="K135">
        <f t="shared" si="77"/>
        <v>0</v>
      </c>
      <c r="L135" s="47"/>
      <c r="M135" s="23">
        <f t="shared" si="78"/>
        <v>0</v>
      </c>
      <c r="N135" s="23">
        <f t="shared" si="78"/>
        <v>0</v>
      </c>
      <c r="O135" s="23">
        <f t="shared" si="78"/>
        <v>0</v>
      </c>
      <c r="P135" s="23">
        <f t="shared" si="78"/>
        <v>0</v>
      </c>
      <c r="Q135" s="47"/>
      <c r="R135" s="23">
        <f t="shared" si="61"/>
        <v>0</v>
      </c>
      <c r="S135" s="23">
        <f t="shared" si="56"/>
        <v>0</v>
      </c>
      <c r="T135" s="23">
        <f t="shared" si="56"/>
        <v>0</v>
      </c>
      <c r="U135" s="23">
        <f t="shared" si="56"/>
        <v>0</v>
      </c>
      <c r="V135" s="47"/>
      <c r="W135" s="23">
        <f t="shared" si="62"/>
        <v>0</v>
      </c>
      <c r="X135" s="23">
        <f t="shared" si="57"/>
        <v>0</v>
      </c>
      <c r="Y135" s="23">
        <f t="shared" si="57"/>
        <v>0</v>
      </c>
      <c r="Z135" s="23">
        <f t="shared" si="57"/>
        <v>0</v>
      </c>
      <c r="AA135" s="47"/>
      <c r="AB135" s="23">
        <f t="shared" si="63"/>
        <v>0</v>
      </c>
      <c r="AC135" s="23">
        <f t="shared" si="58"/>
        <v>0</v>
      </c>
      <c r="AD135" s="23">
        <f t="shared" si="58"/>
        <v>0</v>
      </c>
      <c r="AE135" s="23">
        <f t="shared" si="58"/>
        <v>0</v>
      </c>
      <c r="AF135" s="47"/>
      <c r="AG135" s="23">
        <f t="shared" si="64"/>
        <v>0</v>
      </c>
      <c r="AH135" s="23">
        <f t="shared" si="59"/>
        <v>0</v>
      </c>
      <c r="AI135" s="23">
        <f t="shared" si="59"/>
        <v>0</v>
      </c>
      <c r="AJ135" s="23">
        <f t="shared" si="59"/>
        <v>0</v>
      </c>
      <c r="AK135" s="47"/>
      <c r="AL135" s="23">
        <f t="shared" si="65"/>
        <v>0</v>
      </c>
      <c r="AM135" s="23">
        <f t="shared" si="60"/>
        <v>0</v>
      </c>
      <c r="AN135" s="23">
        <f t="shared" si="60"/>
        <v>0</v>
      </c>
      <c r="AO135" s="23">
        <f t="shared" si="60"/>
        <v>0</v>
      </c>
      <c r="AP135" s="47"/>
    </row>
    <row r="136" spans="1:42" x14ac:dyDescent="0.3">
      <c r="A136" s="2" t="s">
        <v>9</v>
      </c>
      <c r="B136" s="50">
        <v>0.1</v>
      </c>
      <c r="C136">
        <f t="shared" ref="C136:F136" si="80">$B136+((C$1-$B$1)*($G136-$B136)/($G$1-$B$1))</f>
        <v>0.1</v>
      </c>
      <c r="D136">
        <f t="shared" si="80"/>
        <v>0.1</v>
      </c>
      <c r="E136">
        <f t="shared" si="80"/>
        <v>0.1</v>
      </c>
      <c r="F136">
        <f t="shared" si="80"/>
        <v>0.1</v>
      </c>
      <c r="G136" s="50">
        <v>0.1</v>
      </c>
      <c r="H136">
        <f t="shared" si="77"/>
        <v>0.1</v>
      </c>
      <c r="I136">
        <f t="shared" si="77"/>
        <v>0.1</v>
      </c>
      <c r="J136">
        <f t="shared" si="77"/>
        <v>0.10000000000000002</v>
      </c>
      <c r="K136">
        <f t="shared" si="77"/>
        <v>0.10000000000000002</v>
      </c>
      <c r="L136" s="50">
        <v>0.10000000000000002</v>
      </c>
      <c r="M136" s="23">
        <f t="shared" si="78"/>
        <v>0.10200000000000002</v>
      </c>
      <c r="N136" s="23">
        <f t="shared" si="78"/>
        <v>0.10400000000000002</v>
      </c>
      <c r="O136" s="23">
        <f t="shared" si="78"/>
        <v>0.10600000000000001</v>
      </c>
      <c r="P136" s="23">
        <f t="shared" si="78"/>
        <v>0.10800000000000001</v>
      </c>
      <c r="Q136" s="50">
        <v>0.11000000000000001</v>
      </c>
      <c r="R136" s="23">
        <f t="shared" si="61"/>
        <v>0.1203391453336021</v>
      </c>
      <c r="S136" s="23">
        <f t="shared" si="56"/>
        <v>0.13067829066720418</v>
      </c>
      <c r="T136" s="23">
        <f t="shared" si="56"/>
        <v>0.14101743600080624</v>
      </c>
      <c r="U136" s="23">
        <f t="shared" si="56"/>
        <v>0.15135658133440832</v>
      </c>
      <c r="V136" s="50">
        <v>0.16169572666801041</v>
      </c>
      <c r="W136" s="23">
        <f t="shared" si="62"/>
        <v>0.16535658133440831</v>
      </c>
      <c r="X136" s="23">
        <f t="shared" si="57"/>
        <v>0.16901743600080624</v>
      </c>
      <c r="Y136" s="23">
        <f t="shared" si="57"/>
        <v>0.17267829066720414</v>
      </c>
      <c r="Z136" s="23">
        <f t="shared" si="57"/>
        <v>0.17633914533360207</v>
      </c>
      <c r="AA136" s="50">
        <v>0.17999999999999997</v>
      </c>
      <c r="AB136" s="23">
        <f t="shared" si="63"/>
        <v>0.18799999999999997</v>
      </c>
      <c r="AC136" s="23">
        <f t="shared" si="58"/>
        <v>0.19599999999999998</v>
      </c>
      <c r="AD136" s="23">
        <f t="shared" si="58"/>
        <v>0.20399999999999996</v>
      </c>
      <c r="AE136" s="23">
        <f t="shared" si="58"/>
        <v>0.21199999999999997</v>
      </c>
      <c r="AF136" s="50">
        <v>0.21999999999999997</v>
      </c>
      <c r="AG136" s="23">
        <f t="shared" si="64"/>
        <v>0.21999999999999997</v>
      </c>
      <c r="AH136" s="23">
        <f t="shared" si="59"/>
        <v>0.21999999999999997</v>
      </c>
      <c r="AI136" s="23">
        <f t="shared" si="59"/>
        <v>0.22</v>
      </c>
      <c r="AJ136" s="23">
        <f t="shared" si="59"/>
        <v>0.22</v>
      </c>
      <c r="AK136" s="50">
        <v>0.22</v>
      </c>
      <c r="AL136" s="23">
        <f t="shared" si="65"/>
        <v>0.222</v>
      </c>
      <c r="AM136" s="23">
        <f t="shared" si="60"/>
        <v>0.224</v>
      </c>
      <c r="AN136" s="23">
        <f t="shared" si="60"/>
        <v>0.22600000000000001</v>
      </c>
      <c r="AO136" s="23">
        <f t="shared" si="60"/>
        <v>0.22800000000000001</v>
      </c>
      <c r="AP136" s="50">
        <v>0.23</v>
      </c>
    </row>
    <row r="137" spans="1:42" x14ac:dyDescent="0.3">
      <c r="A137" s="2" t="s">
        <v>10</v>
      </c>
      <c r="B137" s="47"/>
      <c r="C137" s="23"/>
      <c r="D137" s="23"/>
      <c r="E137" s="23"/>
      <c r="F137" s="23"/>
      <c r="G137" s="47"/>
      <c r="H137">
        <f t="shared" si="77"/>
        <v>0</v>
      </c>
      <c r="I137">
        <f t="shared" si="77"/>
        <v>0</v>
      </c>
      <c r="J137">
        <f t="shared" si="77"/>
        <v>0</v>
      </c>
      <c r="K137">
        <f t="shared" si="77"/>
        <v>0</v>
      </c>
      <c r="L137" s="47"/>
      <c r="M137" s="23">
        <f t="shared" si="78"/>
        <v>0</v>
      </c>
      <c r="N137" s="23">
        <f t="shared" si="78"/>
        <v>0</v>
      </c>
      <c r="O137" s="23">
        <f t="shared" si="78"/>
        <v>0</v>
      </c>
      <c r="P137" s="23">
        <f t="shared" si="78"/>
        <v>0</v>
      </c>
      <c r="Q137" s="47"/>
      <c r="R137" s="23">
        <f t="shared" si="61"/>
        <v>0</v>
      </c>
      <c r="S137" s="23">
        <f t="shared" si="56"/>
        <v>0</v>
      </c>
      <c r="T137" s="23">
        <f t="shared" si="56"/>
        <v>0</v>
      </c>
      <c r="U137" s="23">
        <f t="shared" si="56"/>
        <v>0</v>
      </c>
      <c r="V137" s="47"/>
      <c r="W137" s="23">
        <f t="shared" si="62"/>
        <v>0</v>
      </c>
      <c r="X137" s="23">
        <f t="shared" si="57"/>
        <v>0</v>
      </c>
      <c r="Y137" s="23">
        <f t="shared" si="57"/>
        <v>0</v>
      </c>
      <c r="Z137" s="23">
        <f t="shared" si="57"/>
        <v>0</v>
      </c>
      <c r="AA137" s="47"/>
      <c r="AB137" s="23">
        <f t="shared" si="63"/>
        <v>0</v>
      </c>
      <c r="AC137" s="23">
        <f t="shared" si="58"/>
        <v>0</v>
      </c>
      <c r="AD137" s="23">
        <f t="shared" si="58"/>
        <v>0</v>
      </c>
      <c r="AE137" s="23">
        <f t="shared" si="58"/>
        <v>0</v>
      </c>
      <c r="AF137" s="47"/>
      <c r="AG137" s="23">
        <f t="shared" si="64"/>
        <v>0</v>
      </c>
      <c r="AH137" s="23">
        <f t="shared" si="59"/>
        <v>0</v>
      </c>
      <c r="AI137" s="23">
        <f t="shared" si="59"/>
        <v>0</v>
      </c>
      <c r="AJ137" s="23">
        <f t="shared" si="59"/>
        <v>0</v>
      </c>
      <c r="AK137" s="47"/>
      <c r="AL137" s="23">
        <f t="shared" si="65"/>
        <v>0</v>
      </c>
      <c r="AM137" s="23">
        <f t="shared" si="60"/>
        <v>0</v>
      </c>
      <c r="AN137" s="23">
        <f t="shared" si="60"/>
        <v>0</v>
      </c>
      <c r="AO137" s="23">
        <f t="shared" si="60"/>
        <v>0</v>
      </c>
      <c r="AP137" s="47"/>
    </row>
    <row r="138" spans="1:42" x14ac:dyDescent="0.3">
      <c r="A138" s="2" t="s">
        <v>11</v>
      </c>
      <c r="B138" s="47">
        <v>0.08</v>
      </c>
      <c r="C138">
        <f t="shared" ref="C138:F138" si="81">$B138+((C$1-$B$1)*($G138-$B138)/($G$1-$B$1))</f>
        <v>8.042880467647652E-2</v>
      </c>
      <c r="D138">
        <f t="shared" si="81"/>
        <v>8.0857609352953039E-2</v>
      </c>
      <c r="E138">
        <f t="shared" si="81"/>
        <v>8.1286414029429543E-2</v>
      </c>
      <c r="F138">
        <f t="shared" si="81"/>
        <v>8.1715218705906062E-2</v>
      </c>
      <c r="G138" s="47">
        <v>8.2144023382382581E-2</v>
      </c>
      <c r="H138">
        <f t="shared" si="77"/>
        <v>8.2827151783914532E-2</v>
      </c>
      <c r="I138">
        <f t="shared" si="77"/>
        <v>8.3510280185446484E-2</v>
      </c>
      <c r="J138">
        <f t="shared" si="77"/>
        <v>8.4193408586978422E-2</v>
      </c>
      <c r="K138">
        <f t="shared" si="77"/>
        <v>8.4876536988510373E-2</v>
      </c>
      <c r="L138" s="47">
        <v>8.5559665390042325E-2</v>
      </c>
      <c r="M138" s="23">
        <f t="shared" si="78"/>
        <v>8.5696291070348721E-2</v>
      </c>
      <c r="N138" s="23">
        <f t="shared" si="78"/>
        <v>8.5832916750655103E-2</v>
      </c>
      <c r="O138" s="23">
        <f t="shared" si="78"/>
        <v>8.5969542430961499E-2</v>
      </c>
      <c r="P138" s="23">
        <f t="shared" si="78"/>
        <v>8.6106168111267881E-2</v>
      </c>
      <c r="Q138" s="47">
        <v>8.6242793791574276E-2</v>
      </c>
      <c r="R138" s="23">
        <f t="shared" si="61"/>
        <v>8.6925922193106228E-2</v>
      </c>
      <c r="S138" s="23">
        <f t="shared" si="56"/>
        <v>8.760905059463818E-2</v>
      </c>
      <c r="T138" s="23">
        <f t="shared" si="56"/>
        <v>8.8292178996170118E-2</v>
      </c>
      <c r="U138" s="23">
        <f t="shared" si="56"/>
        <v>8.8975307397702069E-2</v>
      </c>
      <c r="V138" s="47">
        <v>8.9658435799234021E-2</v>
      </c>
      <c r="W138" s="23">
        <f t="shared" si="62"/>
        <v>8.9795061479540417E-2</v>
      </c>
      <c r="X138" s="23">
        <f t="shared" si="57"/>
        <v>8.9931687159846799E-2</v>
      </c>
      <c r="Y138" s="23">
        <f t="shared" si="57"/>
        <v>9.0068312840153195E-2</v>
      </c>
      <c r="Z138" s="23">
        <f t="shared" si="57"/>
        <v>9.0204938520459577E-2</v>
      </c>
      <c r="AA138" s="47">
        <v>9.0341564200765972E-2</v>
      </c>
      <c r="AB138" s="23">
        <f t="shared" si="63"/>
        <v>9.1024692602297924E-2</v>
      </c>
      <c r="AC138" s="23">
        <f t="shared" si="58"/>
        <v>9.1707821003829876E-2</v>
      </c>
      <c r="AD138" s="23">
        <f t="shared" si="58"/>
        <v>9.2390949405361814E-2</v>
      </c>
      <c r="AE138" s="23">
        <f t="shared" si="58"/>
        <v>9.3074077806893765E-2</v>
      </c>
      <c r="AF138" s="47">
        <v>9.3757206208425717E-2</v>
      </c>
      <c r="AG138" s="23">
        <f t="shared" si="64"/>
        <v>9.3893831888732113E-2</v>
      </c>
      <c r="AH138" s="23">
        <f t="shared" si="59"/>
        <v>9.4030457569038495E-2</v>
      </c>
      <c r="AI138" s="23">
        <f t="shared" si="59"/>
        <v>9.4167083249344891E-2</v>
      </c>
      <c r="AJ138" s="23">
        <f t="shared" si="59"/>
        <v>9.4303708929651273E-2</v>
      </c>
      <c r="AK138" s="47">
        <v>9.4440334609957668E-2</v>
      </c>
      <c r="AL138" s="23">
        <f t="shared" si="65"/>
        <v>9.512346301148962E-2</v>
      </c>
      <c r="AM138" s="23">
        <f t="shared" si="60"/>
        <v>9.5806591413021572E-2</v>
      </c>
      <c r="AN138" s="23">
        <f t="shared" si="60"/>
        <v>9.648971981455351E-2</v>
      </c>
      <c r="AO138" s="23">
        <f t="shared" si="60"/>
        <v>9.7172848216085461E-2</v>
      </c>
      <c r="AP138" s="47">
        <v>9.7855976617617413E-2</v>
      </c>
    </row>
    <row r="139" spans="1:42" x14ac:dyDescent="0.3">
      <c r="A139" s="2" t="s">
        <v>12</v>
      </c>
      <c r="B139" s="47"/>
      <c r="C139" s="23"/>
      <c r="D139" s="23"/>
      <c r="E139" s="23"/>
      <c r="F139" s="23"/>
      <c r="G139" s="47"/>
      <c r="H139">
        <f t="shared" si="77"/>
        <v>0</v>
      </c>
      <c r="I139">
        <f t="shared" si="77"/>
        <v>0</v>
      </c>
      <c r="J139">
        <f t="shared" si="77"/>
        <v>0</v>
      </c>
      <c r="K139">
        <f t="shared" si="77"/>
        <v>0</v>
      </c>
      <c r="L139" s="47"/>
      <c r="M139" s="23">
        <f t="shared" si="78"/>
        <v>0</v>
      </c>
      <c r="N139" s="23">
        <f t="shared" si="78"/>
        <v>0</v>
      </c>
      <c r="O139" s="23">
        <f t="shared" si="78"/>
        <v>0</v>
      </c>
      <c r="P139" s="23">
        <f t="shared" si="78"/>
        <v>0</v>
      </c>
      <c r="Q139" s="47"/>
      <c r="R139" s="23">
        <f t="shared" si="61"/>
        <v>0</v>
      </c>
      <c r="S139" s="23">
        <f t="shared" si="56"/>
        <v>0</v>
      </c>
      <c r="T139" s="23">
        <f t="shared" si="56"/>
        <v>0</v>
      </c>
      <c r="U139" s="23">
        <f t="shared" si="56"/>
        <v>0</v>
      </c>
      <c r="V139" s="47"/>
      <c r="W139" s="23">
        <f t="shared" si="62"/>
        <v>0</v>
      </c>
      <c r="X139" s="23">
        <f t="shared" si="57"/>
        <v>0</v>
      </c>
      <c r="Y139" s="23">
        <f t="shared" si="57"/>
        <v>0</v>
      </c>
      <c r="Z139" s="23">
        <f t="shared" si="57"/>
        <v>0</v>
      </c>
      <c r="AA139" s="47"/>
      <c r="AB139" s="23">
        <f t="shared" si="63"/>
        <v>0</v>
      </c>
      <c r="AC139" s="23">
        <f t="shared" si="58"/>
        <v>0</v>
      </c>
      <c r="AD139" s="23">
        <f t="shared" si="58"/>
        <v>0</v>
      </c>
      <c r="AE139" s="23">
        <f t="shared" si="58"/>
        <v>0</v>
      </c>
      <c r="AF139" s="47"/>
      <c r="AG139" s="23">
        <f t="shared" si="64"/>
        <v>0</v>
      </c>
      <c r="AH139" s="23">
        <f t="shared" si="59"/>
        <v>0</v>
      </c>
      <c r="AI139" s="23">
        <f t="shared" si="59"/>
        <v>0</v>
      </c>
      <c r="AJ139" s="23">
        <f t="shared" si="59"/>
        <v>0</v>
      </c>
      <c r="AK139" s="47"/>
      <c r="AL139" s="23">
        <f t="shared" si="65"/>
        <v>0</v>
      </c>
      <c r="AM139" s="23">
        <f t="shared" si="60"/>
        <v>0</v>
      </c>
      <c r="AN139" s="23">
        <f t="shared" si="60"/>
        <v>0</v>
      </c>
      <c r="AO139" s="23">
        <f t="shared" si="60"/>
        <v>0</v>
      </c>
      <c r="AP139" s="47"/>
    </row>
    <row r="140" spans="1:42" x14ac:dyDescent="0.3">
      <c r="A140" s="2" t="s">
        <v>13</v>
      </c>
      <c r="B140" s="47"/>
      <c r="C140" s="23"/>
      <c r="D140" s="23"/>
      <c r="E140" s="23"/>
      <c r="F140" s="23"/>
      <c r="G140" s="47"/>
      <c r="H140">
        <f t="shared" si="77"/>
        <v>0</v>
      </c>
      <c r="I140">
        <f t="shared" si="77"/>
        <v>0</v>
      </c>
      <c r="J140">
        <f t="shared" si="77"/>
        <v>0</v>
      </c>
      <c r="K140">
        <f t="shared" si="77"/>
        <v>0</v>
      </c>
      <c r="L140" s="47"/>
      <c r="M140" s="23">
        <f t="shared" si="78"/>
        <v>0</v>
      </c>
      <c r="N140" s="23">
        <f t="shared" si="78"/>
        <v>0</v>
      </c>
      <c r="O140" s="23">
        <f t="shared" si="78"/>
        <v>0</v>
      </c>
      <c r="P140" s="23">
        <f t="shared" si="78"/>
        <v>0</v>
      </c>
      <c r="Q140" s="47"/>
      <c r="R140" s="23">
        <f t="shared" si="61"/>
        <v>0</v>
      </c>
      <c r="S140" s="23">
        <f t="shared" si="56"/>
        <v>0</v>
      </c>
      <c r="T140" s="23">
        <f t="shared" si="56"/>
        <v>0</v>
      </c>
      <c r="U140" s="23">
        <f t="shared" si="56"/>
        <v>0</v>
      </c>
      <c r="V140" s="47"/>
      <c r="W140" s="23">
        <f t="shared" si="62"/>
        <v>0</v>
      </c>
      <c r="X140" s="23">
        <f t="shared" si="57"/>
        <v>0</v>
      </c>
      <c r="Y140" s="23">
        <f t="shared" si="57"/>
        <v>0</v>
      </c>
      <c r="Z140" s="23">
        <f t="shared" si="57"/>
        <v>0</v>
      </c>
      <c r="AA140" s="47"/>
      <c r="AB140" s="23">
        <f t="shared" si="63"/>
        <v>0</v>
      </c>
      <c r="AC140" s="23">
        <f t="shared" si="58"/>
        <v>0</v>
      </c>
      <c r="AD140" s="23">
        <f t="shared" si="58"/>
        <v>0</v>
      </c>
      <c r="AE140" s="23">
        <f t="shared" si="58"/>
        <v>0</v>
      </c>
      <c r="AF140" s="47"/>
      <c r="AG140" s="23">
        <f t="shared" si="64"/>
        <v>0</v>
      </c>
      <c r="AH140" s="23">
        <f t="shared" si="59"/>
        <v>0</v>
      </c>
      <c r="AI140" s="23">
        <f t="shared" si="59"/>
        <v>0</v>
      </c>
      <c r="AJ140" s="23">
        <f t="shared" si="59"/>
        <v>0</v>
      </c>
      <c r="AK140" s="47"/>
      <c r="AL140" s="23">
        <f t="shared" si="65"/>
        <v>0</v>
      </c>
      <c r="AM140" s="23">
        <f t="shared" si="60"/>
        <v>0</v>
      </c>
      <c r="AN140" s="23">
        <f t="shared" si="60"/>
        <v>0</v>
      </c>
      <c r="AO140" s="23">
        <f t="shared" si="60"/>
        <v>0</v>
      </c>
      <c r="AP140" s="47"/>
    </row>
    <row r="141" spans="1:42" x14ac:dyDescent="0.3">
      <c r="A141" s="2" t="s">
        <v>14</v>
      </c>
      <c r="B141" s="47">
        <v>0.13</v>
      </c>
      <c r="C141">
        <f t="shared" ref="C141:F142" si="82">$B141+((C$1-$B$1)*($G141-$B141)/($G$1-$B$1))</f>
        <v>0.13042864341866559</v>
      </c>
      <c r="D141">
        <f t="shared" si="82"/>
        <v>0.13085728683733119</v>
      </c>
      <c r="E141">
        <f t="shared" si="82"/>
        <v>0.13128593025599677</v>
      </c>
      <c r="F141">
        <f t="shared" si="82"/>
        <v>0.13171457367466238</v>
      </c>
      <c r="G141" s="47">
        <v>0.13214321709332796</v>
      </c>
      <c r="H141">
        <f t="shared" si="77"/>
        <v>0.13380467647651684</v>
      </c>
      <c r="I141">
        <f t="shared" si="77"/>
        <v>0.13546613585970571</v>
      </c>
      <c r="J141">
        <f t="shared" si="77"/>
        <v>0.13712759524289458</v>
      </c>
      <c r="K141">
        <f t="shared" si="77"/>
        <v>0.13878905462608346</v>
      </c>
      <c r="L141" s="47">
        <v>0.14045051400927233</v>
      </c>
      <c r="M141" s="23">
        <f t="shared" si="78"/>
        <v>0.14078280588591011</v>
      </c>
      <c r="N141" s="23">
        <f t="shared" si="78"/>
        <v>0.14111509776254788</v>
      </c>
      <c r="O141" s="23">
        <f t="shared" si="78"/>
        <v>0.14144738963918566</v>
      </c>
      <c r="P141" s="23">
        <f t="shared" si="78"/>
        <v>0.14177968151582343</v>
      </c>
      <c r="Q141" s="47">
        <v>0.1421119733924612</v>
      </c>
      <c r="R141" s="23">
        <f t="shared" si="61"/>
        <v>0.14377343277565008</v>
      </c>
      <c r="S141" s="23">
        <f t="shared" si="56"/>
        <v>0.14543489215883895</v>
      </c>
      <c r="T141" s="23">
        <f t="shared" si="56"/>
        <v>0.14709635154202783</v>
      </c>
      <c r="U141" s="23">
        <f t="shared" si="56"/>
        <v>0.1487578109252167</v>
      </c>
      <c r="V141" s="47">
        <v>0.15041927030840557</v>
      </c>
      <c r="W141" s="23">
        <f t="shared" si="62"/>
        <v>0.15075156218504335</v>
      </c>
      <c r="X141" s="23">
        <f t="shared" si="57"/>
        <v>0.15108385406168112</v>
      </c>
      <c r="Y141" s="23">
        <f t="shared" si="57"/>
        <v>0.1514161459383189</v>
      </c>
      <c r="Z141" s="23">
        <f t="shared" si="57"/>
        <v>0.15174843781495667</v>
      </c>
      <c r="AA141" s="47">
        <v>0.15208072969159445</v>
      </c>
      <c r="AB141" s="23">
        <f t="shared" si="63"/>
        <v>0.15374218907478332</v>
      </c>
      <c r="AC141" s="23">
        <f t="shared" si="58"/>
        <v>0.15540364845797219</v>
      </c>
      <c r="AD141" s="23">
        <f t="shared" si="58"/>
        <v>0.15706510784116107</v>
      </c>
      <c r="AE141" s="23">
        <f t="shared" si="58"/>
        <v>0.15872656722434994</v>
      </c>
      <c r="AF141" s="47">
        <v>0.16038802660753881</v>
      </c>
      <c r="AG141" s="23">
        <f t="shared" si="64"/>
        <v>0.16072031848417659</v>
      </c>
      <c r="AH141" s="23">
        <f t="shared" si="59"/>
        <v>0.16105261036081436</v>
      </c>
      <c r="AI141" s="23">
        <f t="shared" si="59"/>
        <v>0.16138490223745214</v>
      </c>
      <c r="AJ141" s="23">
        <f t="shared" si="59"/>
        <v>0.16171719411408991</v>
      </c>
      <c r="AK141" s="47">
        <v>0.16204948599072769</v>
      </c>
      <c r="AL141" s="23">
        <f t="shared" si="65"/>
        <v>0.16371094537391656</v>
      </c>
      <c r="AM141" s="23">
        <f t="shared" si="60"/>
        <v>0.16537240475710543</v>
      </c>
      <c r="AN141" s="23">
        <f t="shared" si="60"/>
        <v>0.16703386414029431</v>
      </c>
      <c r="AO141" s="23">
        <f t="shared" si="60"/>
        <v>0.16869532352348318</v>
      </c>
      <c r="AP141" s="47">
        <v>0.17035678290667206</v>
      </c>
    </row>
    <row r="142" spans="1:42" x14ac:dyDescent="0.3">
      <c r="A142" s="2" t="s">
        <v>15</v>
      </c>
      <c r="B142" s="47">
        <v>7.0000000000000007E-2</v>
      </c>
      <c r="C142">
        <f t="shared" si="82"/>
        <v>7.0089800443458986E-2</v>
      </c>
      <c r="D142">
        <f t="shared" si="82"/>
        <v>7.0179600886917964E-2</v>
      </c>
      <c r="E142">
        <f t="shared" si="82"/>
        <v>7.0269401330376943E-2</v>
      </c>
      <c r="F142">
        <f t="shared" si="82"/>
        <v>7.0359201773835922E-2</v>
      </c>
      <c r="G142" s="47">
        <v>7.0449002217294901E-2</v>
      </c>
      <c r="H142">
        <f t="shared" si="77"/>
        <v>7.0953436807095344E-2</v>
      </c>
      <c r="I142">
        <f t="shared" si="77"/>
        <v>7.1457871396895786E-2</v>
      </c>
      <c r="J142">
        <f t="shared" si="77"/>
        <v>7.1962305986696229E-2</v>
      </c>
      <c r="K142">
        <f t="shared" si="77"/>
        <v>7.2466740576496672E-2</v>
      </c>
      <c r="L142" s="47">
        <v>7.2971175166297114E-2</v>
      </c>
      <c r="M142" s="23">
        <f t="shared" si="78"/>
        <v>7.3072062084257206E-2</v>
      </c>
      <c r="N142" s="23">
        <f t="shared" si="78"/>
        <v>7.3172949002217297E-2</v>
      </c>
      <c r="O142" s="23">
        <f t="shared" si="78"/>
        <v>7.3273835920177374E-2</v>
      </c>
      <c r="P142" s="23">
        <f t="shared" si="78"/>
        <v>7.3374722838137466E-2</v>
      </c>
      <c r="Q142" s="47">
        <v>7.3475609756097557E-2</v>
      </c>
      <c r="R142" s="23">
        <f t="shared" si="61"/>
        <v>7.3980044345897999E-2</v>
      </c>
      <c r="S142" s="23">
        <f t="shared" si="56"/>
        <v>7.4484478935698442E-2</v>
      </c>
      <c r="T142" s="23">
        <f t="shared" si="56"/>
        <v>7.4988913525498885E-2</v>
      </c>
      <c r="U142" s="23">
        <f t="shared" si="56"/>
        <v>7.5493348115299327E-2</v>
      </c>
      <c r="V142" s="47">
        <v>7.599778270509977E-2</v>
      </c>
      <c r="W142" s="23">
        <f t="shared" si="62"/>
        <v>7.6098669623059861E-2</v>
      </c>
      <c r="X142" s="23">
        <f t="shared" si="57"/>
        <v>7.6199556541019953E-2</v>
      </c>
      <c r="Y142" s="23">
        <f t="shared" si="57"/>
        <v>7.630044345898003E-2</v>
      </c>
      <c r="Z142" s="23">
        <f t="shared" si="57"/>
        <v>7.6401330376940121E-2</v>
      </c>
      <c r="AA142" s="47">
        <v>7.6502217294900213E-2</v>
      </c>
      <c r="AB142" s="23">
        <f t="shared" si="63"/>
        <v>7.7006651884700655E-2</v>
      </c>
      <c r="AC142" s="23">
        <f t="shared" si="58"/>
        <v>7.7511086474501098E-2</v>
      </c>
      <c r="AD142" s="23">
        <f t="shared" si="58"/>
        <v>7.8015521064301541E-2</v>
      </c>
      <c r="AE142" s="23">
        <f t="shared" si="58"/>
        <v>7.8519955654101983E-2</v>
      </c>
      <c r="AF142" s="47">
        <v>7.9024390243902426E-2</v>
      </c>
      <c r="AG142" s="23">
        <f t="shared" si="64"/>
        <v>7.9125277161862517E-2</v>
      </c>
      <c r="AH142" s="23">
        <f t="shared" si="59"/>
        <v>7.9226164079822609E-2</v>
      </c>
      <c r="AI142" s="23">
        <f t="shared" si="59"/>
        <v>7.9327050997782686E-2</v>
      </c>
      <c r="AJ142" s="23">
        <f t="shared" si="59"/>
        <v>7.9427937915742777E-2</v>
      </c>
      <c r="AK142" s="47">
        <v>7.9528824833702869E-2</v>
      </c>
      <c r="AL142" s="23">
        <f t="shared" si="65"/>
        <v>8.0033259423503311E-2</v>
      </c>
      <c r="AM142" s="23">
        <f t="shared" si="60"/>
        <v>8.0537694013303754E-2</v>
      </c>
      <c r="AN142" s="23">
        <f t="shared" si="60"/>
        <v>8.1042128603104197E-2</v>
      </c>
      <c r="AO142" s="23">
        <f t="shared" si="60"/>
        <v>8.1546563192904639E-2</v>
      </c>
      <c r="AP142" s="47">
        <v>8.2050997782705082E-2</v>
      </c>
    </row>
    <row r="143" spans="1:42" x14ac:dyDescent="0.3">
      <c r="A143" s="2" t="s">
        <v>16</v>
      </c>
      <c r="B143" s="47"/>
      <c r="C143" s="23"/>
      <c r="D143" s="23"/>
      <c r="E143" s="23"/>
      <c r="F143" s="23"/>
      <c r="G143" s="47"/>
      <c r="H143">
        <f t="shared" si="77"/>
        <v>0</v>
      </c>
      <c r="I143">
        <f t="shared" si="77"/>
        <v>0</v>
      </c>
      <c r="J143">
        <f t="shared" si="77"/>
        <v>0</v>
      </c>
      <c r="K143">
        <f t="shared" si="77"/>
        <v>0</v>
      </c>
      <c r="L143" s="47"/>
      <c r="M143" s="23">
        <f t="shared" si="78"/>
        <v>0</v>
      </c>
      <c r="N143" s="23">
        <f t="shared" si="78"/>
        <v>0</v>
      </c>
      <c r="O143" s="23">
        <f t="shared" si="78"/>
        <v>0</v>
      </c>
      <c r="P143" s="23">
        <f t="shared" si="78"/>
        <v>0</v>
      </c>
      <c r="Q143" s="47"/>
      <c r="R143" s="23">
        <f t="shared" si="61"/>
        <v>0</v>
      </c>
      <c r="S143" s="23">
        <f t="shared" si="56"/>
        <v>0</v>
      </c>
      <c r="T143" s="23">
        <f t="shared" si="56"/>
        <v>0</v>
      </c>
      <c r="U143" s="23">
        <f t="shared" si="56"/>
        <v>0</v>
      </c>
      <c r="V143" s="47"/>
      <c r="W143" s="23">
        <f t="shared" si="62"/>
        <v>0</v>
      </c>
      <c r="X143" s="23">
        <f t="shared" si="57"/>
        <v>0</v>
      </c>
      <c r="Y143" s="23">
        <f t="shared" si="57"/>
        <v>0</v>
      </c>
      <c r="Z143" s="23">
        <f t="shared" si="57"/>
        <v>0</v>
      </c>
      <c r="AA143" s="47"/>
      <c r="AB143" s="23">
        <f t="shared" si="63"/>
        <v>0</v>
      </c>
      <c r="AC143" s="23">
        <f t="shared" si="58"/>
        <v>0</v>
      </c>
      <c r="AD143" s="23">
        <f t="shared" si="58"/>
        <v>0</v>
      </c>
      <c r="AE143" s="23">
        <f t="shared" si="58"/>
        <v>0</v>
      </c>
      <c r="AF143" s="47"/>
      <c r="AG143" s="23">
        <f t="shared" si="64"/>
        <v>0</v>
      </c>
      <c r="AH143" s="23">
        <f t="shared" si="59"/>
        <v>0</v>
      </c>
      <c r="AI143" s="23">
        <f t="shared" si="59"/>
        <v>0</v>
      </c>
      <c r="AJ143" s="23">
        <f t="shared" si="59"/>
        <v>0</v>
      </c>
      <c r="AK143" s="47"/>
      <c r="AL143" s="23">
        <f t="shared" si="65"/>
        <v>0</v>
      </c>
      <c r="AM143" s="23">
        <f t="shared" si="60"/>
        <v>0</v>
      </c>
      <c r="AN143" s="23">
        <f t="shared" si="60"/>
        <v>0</v>
      </c>
      <c r="AO143" s="23">
        <f t="shared" si="60"/>
        <v>0</v>
      </c>
      <c r="AP143" s="47"/>
    </row>
    <row r="144" spans="1:42" x14ac:dyDescent="0.3">
      <c r="B144" s="47"/>
      <c r="C144" s="23"/>
      <c r="D144" s="23"/>
      <c r="E144" s="23"/>
      <c r="F144" s="23"/>
      <c r="G144" s="47"/>
      <c r="L144" s="47"/>
      <c r="M144" s="23"/>
      <c r="N144" s="23"/>
      <c r="O144" s="23"/>
      <c r="P144" s="23"/>
      <c r="Q144" s="47"/>
      <c r="R144" s="23"/>
      <c r="S144" s="23"/>
      <c r="T144" s="23"/>
      <c r="U144" s="23"/>
      <c r="V144" s="47"/>
      <c r="W144" s="23"/>
      <c r="X144" s="23"/>
      <c r="Y144" s="23"/>
      <c r="Z144" s="23"/>
      <c r="AA144" s="47"/>
      <c r="AB144" s="23"/>
      <c r="AC144" s="23"/>
      <c r="AD144" s="23"/>
      <c r="AE144" s="23"/>
      <c r="AF144" s="47"/>
      <c r="AG144" s="23"/>
      <c r="AH144" s="23"/>
      <c r="AI144" s="23"/>
      <c r="AJ144" s="23"/>
      <c r="AK144" s="47"/>
      <c r="AL144" s="23"/>
      <c r="AM144" s="23"/>
      <c r="AN144" s="23"/>
      <c r="AO144" s="23"/>
      <c r="AP144" s="47"/>
    </row>
    <row r="145" spans="1:42" x14ac:dyDescent="0.3">
      <c r="B145" s="47"/>
      <c r="C145" s="23"/>
      <c r="D145" s="23"/>
      <c r="E145" s="23"/>
      <c r="F145" s="23"/>
      <c r="G145" s="47"/>
      <c r="L145" s="47"/>
      <c r="M145" s="23"/>
      <c r="N145" s="23"/>
      <c r="O145" s="23"/>
      <c r="P145" s="23"/>
      <c r="Q145" s="47"/>
      <c r="R145" s="23"/>
      <c r="S145" s="23"/>
      <c r="T145" s="23"/>
      <c r="U145" s="23"/>
      <c r="V145" s="47"/>
      <c r="W145" s="23"/>
      <c r="X145" s="23"/>
      <c r="Y145" s="23"/>
      <c r="Z145" s="23"/>
      <c r="AA145" s="47"/>
      <c r="AB145" s="23"/>
      <c r="AC145" s="23"/>
      <c r="AD145" s="23"/>
      <c r="AE145" s="23"/>
      <c r="AF145" s="47"/>
      <c r="AG145" s="23"/>
      <c r="AH145" s="23"/>
      <c r="AI145" s="23"/>
      <c r="AJ145" s="23"/>
      <c r="AK145" s="47"/>
      <c r="AL145" s="23"/>
      <c r="AM145" s="23"/>
      <c r="AN145" s="23"/>
      <c r="AO145" s="23"/>
      <c r="AP145" s="47"/>
    </row>
    <row r="146" spans="1:42" x14ac:dyDescent="0.3">
      <c r="A146" s="16" t="s">
        <v>63</v>
      </c>
      <c r="B146" s="47"/>
      <c r="C146" s="23"/>
      <c r="D146" s="23"/>
      <c r="E146" s="23"/>
      <c r="F146" s="23"/>
      <c r="G146" s="47"/>
      <c r="L146" s="47"/>
      <c r="M146" s="23"/>
      <c r="N146" s="23"/>
      <c r="O146" s="23"/>
      <c r="P146" s="23"/>
      <c r="Q146" s="47"/>
      <c r="R146" s="23"/>
      <c r="S146" s="23"/>
      <c r="T146" s="23"/>
      <c r="U146" s="23"/>
      <c r="V146" s="47"/>
      <c r="W146" s="23"/>
      <c r="X146" s="23"/>
      <c r="Y146" s="23"/>
      <c r="Z146" s="23"/>
      <c r="AA146" s="47"/>
      <c r="AB146" s="23"/>
      <c r="AC146" s="23"/>
      <c r="AD146" s="23"/>
      <c r="AE146" s="23"/>
      <c r="AF146" s="47"/>
      <c r="AG146" s="23"/>
      <c r="AH146" s="23"/>
      <c r="AI146" s="23"/>
      <c r="AJ146" s="23"/>
      <c r="AK146" s="47"/>
      <c r="AL146" s="23"/>
      <c r="AM146" s="23"/>
      <c r="AN146" s="23"/>
      <c r="AO146" s="23"/>
      <c r="AP146" s="47"/>
    </row>
    <row r="147" spans="1:42" x14ac:dyDescent="0.3">
      <c r="A147" s="2" t="s">
        <v>7</v>
      </c>
      <c r="B147" s="47">
        <v>0.26</v>
      </c>
      <c r="C147">
        <f t="shared" ref="C147:F147" si="83">$B147+((C$1-$B$1)*($G147-$B147)/($G$1-$B$1))</f>
        <v>0.26</v>
      </c>
      <c r="D147">
        <f t="shared" si="83"/>
        <v>0.26</v>
      </c>
      <c r="E147">
        <f t="shared" si="83"/>
        <v>0.25999999999999995</v>
      </c>
      <c r="F147">
        <f t="shared" si="83"/>
        <v>0.25999999999999995</v>
      </c>
      <c r="G147" s="47">
        <v>0.25999999999999995</v>
      </c>
      <c r="H147">
        <f t="shared" si="77"/>
        <v>0.26399999999999996</v>
      </c>
      <c r="I147">
        <f t="shared" si="77"/>
        <v>0.26799999999999996</v>
      </c>
      <c r="J147">
        <f t="shared" si="77"/>
        <v>0.27200000000000002</v>
      </c>
      <c r="K147">
        <f t="shared" si="77"/>
        <v>0.27600000000000002</v>
      </c>
      <c r="L147" s="47">
        <v>0.28000000000000003</v>
      </c>
      <c r="M147" s="23">
        <f t="shared" si="78"/>
        <v>0.28600000000000003</v>
      </c>
      <c r="N147" s="23">
        <f t="shared" si="78"/>
        <v>0.29200000000000004</v>
      </c>
      <c r="O147" s="23">
        <f t="shared" si="78"/>
        <v>0.29800000000000004</v>
      </c>
      <c r="P147" s="23">
        <f t="shared" si="78"/>
        <v>0.30400000000000005</v>
      </c>
      <c r="Q147" s="47">
        <v>0.31000000000000005</v>
      </c>
      <c r="R147" s="23">
        <f t="shared" si="61"/>
        <v>0.31600000000000006</v>
      </c>
      <c r="S147" s="23">
        <f t="shared" si="56"/>
        <v>0.32200000000000006</v>
      </c>
      <c r="T147" s="23">
        <f t="shared" si="56"/>
        <v>0.32800000000000001</v>
      </c>
      <c r="U147" s="23">
        <f t="shared" si="56"/>
        <v>0.33400000000000002</v>
      </c>
      <c r="V147" s="47">
        <v>0.34</v>
      </c>
      <c r="W147" s="23">
        <f t="shared" si="62"/>
        <v>0.34600000000000003</v>
      </c>
      <c r="X147" s="23">
        <f t="shared" si="57"/>
        <v>0.35200000000000004</v>
      </c>
      <c r="Y147" s="23">
        <f t="shared" si="57"/>
        <v>0.35800000000000004</v>
      </c>
      <c r="Z147" s="23">
        <f t="shared" si="57"/>
        <v>0.36400000000000005</v>
      </c>
      <c r="AA147" s="47">
        <v>0.37000000000000005</v>
      </c>
      <c r="AB147" s="23">
        <f t="shared" si="63"/>
        <v>0.37800000000000006</v>
      </c>
      <c r="AC147" s="23">
        <f t="shared" si="58"/>
        <v>0.38600000000000007</v>
      </c>
      <c r="AD147" s="23">
        <f t="shared" si="58"/>
        <v>0.39400000000000002</v>
      </c>
      <c r="AE147" s="23">
        <f t="shared" si="58"/>
        <v>0.40200000000000002</v>
      </c>
      <c r="AF147" s="47">
        <v>0.41000000000000003</v>
      </c>
      <c r="AG147" s="23">
        <f t="shared" si="64"/>
        <v>0.41600000000000004</v>
      </c>
      <c r="AH147" s="23">
        <f t="shared" si="59"/>
        <v>0.42200000000000004</v>
      </c>
      <c r="AI147" s="23">
        <f t="shared" si="59"/>
        <v>0.42799999999999999</v>
      </c>
      <c r="AJ147" s="23">
        <f t="shared" si="59"/>
        <v>0.434</v>
      </c>
      <c r="AK147" s="47">
        <v>0.44</v>
      </c>
      <c r="AL147" s="23">
        <f t="shared" si="65"/>
        <v>0.44600000000000001</v>
      </c>
      <c r="AM147" s="23">
        <f t="shared" si="60"/>
        <v>0.45200000000000001</v>
      </c>
      <c r="AN147" s="23">
        <f t="shared" si="60"/>
        <v>0.45799999999999996</v>
      </c>
      <c r="AO147" s="23">
        <f t="shared" si="60"/>
        <v>0.46399999999999997</v>
      </c>
      <c r="AP147" s="47">
        <v>0.47</v>
      </c>
    </row>
    <row r="148" spans="1:42" x14ac:dyDescent="0.3">
      <c r="A148" s="2" t="s">
        <v>8</v>
      </c>
      <c r="B148" s="47"/>
      <c r="C148" s="23"/>
      <c r="D148" s="23"/>
      <c r="E148" s="23"/>
      <c r="F148" s="23"/>
      <c r="G148" s="47"/>
      <c r="H148">
        <f t="shared" si="77"/>
        <v>0</v>
      </c>
      <c r="I148">
        <f t="shared" si="77"/>
        <v>0</v>
      </c>
      <c r="J148">
        <f t="shared" si="77"/>
        <v>0</v>
      </c>
      <c r="K148">
        <f t="shared" si="77"/>
        <v>0</v>
      </c>
      <c r="L148" s="47"/>
      <c r="M148" s="23">
        <f t="shared" si="78"/>
        <v>0</v>
      </c>
      <c r="N148" s="23">
        <f t="shared" si="78"/>
        <v>0</v>
      </c>
      <c r="O148" s="23">
        <f t="shared" si="78"/>
        <v>0</v>
      </c>
      <c r="P148" s="23">
        <f t="shared" si="78"/>
        <v>0</v>
      </c>
      <c r="Q148" s="47"/>
      <c r="R148" s="23">
        <f t="shared" si="61"/>
        <v>0</v>
      </c>
      <c r="S148" s="23">
        <f t="shared" si="56"/>
        <v>0</v>
      </c>
      <c r="T148" s="23">
        <f t="shared" si="56"/>
        <v>0</v>
      </c>
      <c r="U148" s="23">
        <f t="shared" si="56"/>
        <v>0</v>
      </c>
      <c r="V148" s="47"/>
      <c r="W148" s="23">
        <f t="shared" si="62"/>
        <v>0</v>
      </c>
      <c r="X148" s="23">
        <f t="shared" si="57"/>
        <v>0</v>
      </c>
      <c r="Y148" s="23">
        <f t="shared" si="57"/>
        <v>0</v>
      </c>
      <c r="Z148" s="23">
        <f t="shared" si="57"/>
        <v>0</v>
      </c>
      <c r="AA148" s="47"/>
      <c r="AB148" s="23">
        <f t="shared" si="63"/>
        <v>0</v>
      </c>
      <c r="AC148" s="23">
        <f t="shared" si="58"/>
        <v>0</v>
      </c>
      <c r="AD148" s="23">
        <f t="shared" si="58"/>
        <v>0</v>
      </c>
      <c r="AE148" s="23">
        <f t="shared" si="58"/>
        <v>0</v>
      </c>
      <c r="AF148" s="47"/>
      <c r="AG148" s="23">
        <f t="shared" si="64"/>
        <v>0</v>
      </c>
      <c r="AH148" s="23">
        <f t="shared" si="59"/>
        <v>0</v>
      </c>
      <c r="AI148" s="23">
        <f t="shared" si="59"/>
        <v>0</v>
      </c>
      <c r="AJ148" s="23">
        <f t="shared" si="59"/>
        <v>0</v>
      </c>
      <c r="AK148" s="47"/>
      <c r="AL148" s="23">
        <f t="shared" si="65"/>
        <v>0</v>
      </c>
      <c r="AM148" s="23">
        <f t="shared" si="60"/>
        <v>0</v>
      </c>
      <c r="AN148" s="23">
        <f t="shared" si="60"/>
        <v>0</v>
      </c>
      <c r="AO148" s="23">
        <f t="shared" si="60"/>
        <v>0</v>
      </c>
      <c r="AP148" s="47"/>
    </row>
    <row r="149" spans="1:42" x14ac:dyDescent="0.3">
      <c r="A149" s="2" t="s">
        <v>9</v>
      </c>
      <c r="B149" s="47"/>
      <c r="C149" s="23"/>
      <c r="D149" s="23"/>
      <c r="E149" s="23"/>
      <c r="F149" s="23"/>
      <c r="G149" s="47"/>
      <c r="H149">
        <f t="shared" si="77"/>
        <v>0</v>
      </c>
      <c r="I149">
        <f t="shared" si="77"/>
        <v>0</v>
      </c>
      <c r="J149">
        <f t="shared" si="77"/>
        <v>0</v>
      </c>
      <c r="K149">
        <f t="shared" si="77"/>
        <v>0</v>
      </c>
      <c r="L149" s="47"/>
      <c r="M149" s="23">
        <f t="shared" si="78"/>
        <v>0</v>
      </c>
      <c r="N149" s="23">
        <f t="shared" si="78"/>
        <v>0</v>
      </c>
      <c r="O149" s="23">
        <f t="shared" si="78"/>
        <v>0</v>
      </c>
      <c r="P149" s="23">
        <f t="shared" si="78"/>
        <v>0</v>
      </c>
      <c r="Q149" s="47"/>
      <c r="R149" s="23">
        <f t="shared" si="61"/>
        <v>0</v>
      </c>
      <c r="S149" s="23">
        <f t="shared" si="56"/>
        <v>0</v>
      </c>
      <c r="T149" s="23">
        <f t="shared" si="56"/>
        <v>0</v>
      </c>
      <c r="U149" s="23">
        <f t="shared" si="56"/>
        <v>0</v>
      </c>
      <c r="V149" s="47"/>
      <c r="W149" s="23">
        <f t="shared" si="62"/>
        <v>0</v>
      </c>
      <c r="X149" s="23">
        <f t="shared" si="57"/>
        <v>0</v>
      </c>
      <c r="Y149" s="23">
        <f t="shared" si="57"/>
        <v>0</v>
      </c>
      <c r="Z149" s="23">
        <f t="shared" si="57"/>
        <v>0</v>
      </c>
      <c r="AA149" s="47"/>
      <c r="AB149" s="23">
        <f t="shared" si="63"/>
        <v>0</v>
      </c>
      <c r="AC149" s="23">
        <f t="shared" si="58"/>
        <v>0</v>
      </c>
      <c r="AD149" s="23">
        <f t="shared" si="58"/>
        <v>0</v>
      </c>
      <c r="AE149" s="23">
        <f t="shared" si="58"/>
        <v>0</v>
      </c>
      <c r="AF149" s="47"/>
      <c r="AG149" s="23">
        <f t="shared" si="64"/>
        <v>0</v>
      </c>
      <c r="AH149" s="23">
        <f t="shared" si="59"/>
        <v>0</v>
      </c>
      <c r="AI149" s="23">
        <f t="shared" si="59"/>
        <v>0</v>
      </c>
      <c r="AJ149" s="23">
        <f t="shared" si="59"/>
        <v>0</v>
      </c>
      <c r="AK149" s="47"/>
      <c r="AL149" s="23">
        <f t="shared" si="65"/>
        <v>0</v>
      </c>
      <c r="AM149" s="23">
        <f t="shared" si="60"/>
        <v>0</v>
      </c>
      <c r="AN149" s="23">
        <f t="shared" si="60"/>
        <v>0</v>
      </c>
      <c r="AO149" s="23">
        <f t="shared" si="60"/>
        <v>0</v>
      </c>
      <c r="AP149" s="47"/>
    </row>
    <row r="150" spans="1:42" x14ac:dyDescent="0.3">
      <c r="A150" s="2" t="s">
        <v>10</v>
      </c>
      <c r="B150" s="47">
        <f>SUM(B151:B153)</f>
        <v>6.3300000000000018</v>
      </c>
      <c r="C150">
        <f t="shared" ref="C150:F153" si="84">$B150+((C$1-$B$1)*($G150-$B150)/($G$1-$B$1))</f>
        <v>6.3480000000000016</v>
      </c>
      <c r="D150">
        <f t="shared" si="84"/>
        <v>6.3660000000000014</v>
      </c>
      <c r="E150">
        <f t="shared" si="84"/>
        <v>6.3840000000000021</v>
      </c>
      <c r="F150">
        <f t="shared" si="84"/>
        <v>6.4020000000000019</v>
      </c>
      <c r="G150" s="47">
        <f t="shared" ref="G150:AP150" si="85">SUM(G151:G153)</f>
        <v>6.4200000000000017</v>
      </c>
      <c r="H150">
        <f t="shared" si="77"/>
        <v>6.5120000000000022</v>
      </c>
      <c r="I150">
        <f t="shared" si="77"/>
        <v>6.6040000000000019</v>
      </c>
      <c r="J150">
        <f t="shared" si="77"/>
        <v>6.6960000000000024</v>
      </c>
      <c r="K150">
        <f t="shared" si="77"/>
        <v>6.788000000000002</v>
      </c>
      <c r="L150" s="47">
        <f t="shared" si="85"/>
        <v>6.8800000000000026</v>
      </c>
      <c r="M150" s="23">
        <f t="shared" si="78"/>
        <v>7.0180000000000016</v>
      </c>
      <c r="N150" s="23">
        <f t="shared" si="78"/>
        <v>7.1560000000000015</v>
      </c>
      <c r="O150" s="23">
        <f t="shared" si="78"/>
        <v>7.2940000000000005</v>
      </c>
      <c r="P150" s="23">
        <f t="shared" si="78"/>
        <v>7.4320000000000004</v>
      </c>
      <c r="Q150" s="47">
        <f t="shared" si="85"/>
        <v>7.5699999999999994</v>
      </c>
      <c r="R150" s="23">
        <f t="shared" si="61"/>
        <v>7.6979999999999995</v>
      </c>
      <c r="S150" s="23">
        <f t="shared" si="56"/>
        <v>7.8259999999999996</v>
      </c>
      <c r="T150" s="23">
        <f t="shared" si="56"/>
        <v>7.9540000000000006</v>
      </c>
      <c r="U150" s="23">
        <f t="shared" si="56"/>
        <v>8.0820000000000007</v>
      </c>
      <c r="V150" s="47">
        <f t="shared" si="85"/>
        <v>8.2100000000000009</v>
      </c>
      <c r="W150" s="23">
        <f t="shared" si="62"/>
        <v>8.3680000000000003</v>
      </c>
      <c r="X150" s="23">
        <f t="shared" si="57"/>
        <v>8.5259999999999998</v>
      </c>
      <c r="Y150" s="23">
        <f t="shared" si="57"/>
        <v>8.6840000000000011</v>
      </c>
      <c r="Z150" s="23">
        <f t="shared" si="57"/>
        <v>8.8420000000000005</v>
      </c>
      <c r="AA150" s="47">
        <f t="shared" si="85"/>
        <v>9</v>
      </c>
      <c r="AB150" s="23">
        <f t="shared" si="63"/>
        <v>9.1300000000000008</v>
      </c>
      <c r="AC150" s="23">
        <f t="shared" si="58"/>
        <v>9.26</v>
      </c>
      <c r="AD150" s="23">
        <f t="shared" si="58"/>
        <v>9.39</v>
      </c>
      <c r="AE150" s="23">
        <f t="shared" si="58"/>
        <v>9.52</v>
      </c>
      <c r="AF150" s="47">
        <f t="shared" si="85"/>
        <v>9.65</v>
      </c>
      <c r="AG150" s="23">
        <f t="shared" si="64"/>
        <v>9.81</v>
      </c>
      <c r="AH150" s="23">
        <f t="shared" si="59"/>
        <v>9.9700000000000006</v>
      </c>
      <c r="AI150" s="23">
        <f t="shared" si="59"/>
        <v>10.130000000000001</v>
      </c>
      <c r="AJ150" s="23">
        <f t="shared" si="59"/>
        <v>10.290000000000001</v>
      </c>
      <c r="AK150" s="47">
        <f t="shared" si="85"/>
        <v>10.450000000000001</v>
      </c>
      <c r="AL150" s="23">
        <f t="shared" si="65"/>
        <v>10.610000000000001</v>
      </c>
      <c r="AM150" s="23">
        <f t="shared" si="60"/>
        <v>10.770000000000001</v>
      </c>
      <c r="AN150" s="23">
        <f t="shared" si="60"/>
        <v>10.93</v>
      </c>
      <c r="AO150" s="23">
        <f t="shared" si="60"/>
        <v>11.09</v>
      </c>
      <c r="AP150" s="47">
        <f t="shared" si="85"/>
        <v>11.25</v>
      </c>
    </row>
    <row r="151" spans="1:42" x14ac:dyDescent="0.3">
      <c r="A151" s="18" t="s">
        <v>159</v>
      </c>
      <c r="B151" s="47">
        <v>1.2600000000000002</v>
      </c>
      <c r="C151">
        <f t="shared" si="84"/>
        <v>1.2620000000000002</v>
      </c>
      <c r="D151">
        <f t="shared" si="84"/>
        <v>1.2640000000000002</v>
      </c>
      <c r="E151">
        <f t="shared" si="84"/>
        <v>1.2660000000000002</v>
      </c>
      <c r="F151">
        <f t="shared" si="84"/>
        <v>1.2680000000000002</v>
      </c>
      <c r="G151" s="47">
        <v>1.2700000000000002</v>
      </c>
      <c r="H151">
        <f t="shared" si="77"/>
        <v>1.2880000000000003</v>
      </c>
      <c r="I151">
        <f t="shared" si="77"/>
        <v>1.3060000000000003</v>
      </c>
      <c r="J151">
        <f t="shared" si="77"/>
        <v>1.3240000000000003</v>
      </c>
      <c r="K151">
        <f t="shared" si="77"/>
        <v>1.3420000000000003</v>
      </c>
      <c r="L151" s="47">
        <v>1.3600000000000003</v>
      </c>
      <c r="M151" s="23">
        <f t="shared" si="78"/>
        <v>1.3880000000000003</v>
      </c>
      <c r="N151" s="23">
        <f t="shared" si="78"/>
        <v>1.4160000000000001</v>
      </c>
      <c r="O151" s="23">
        <f t="shared" si="78"/>
        <v>1.4440000000000002</v>
      </c>
      <c r="P151" s="23">
        <f t="shared" si="78"/>
        <v>1.472</v>
      </c>
      <c r="Q151" s="47">
        <v>1.5</v>
      </c>
      <c r="R151" s="23">
        <f t="shared" si="61"/>
        <v>1.55</v>
      </c>
      <c r="S151" s="23">
        <f t="shared" si="56"/>
        <v>1.6</v>
      </c>
      <c r="T151" s="23">
        <f t="shared" si="56"/>
        <v>1.65</v>
      </c>
      <c r="U151" s="23">
        <f t="shared" si="56"/>
        <v>1.7</v>
      </c>
      <c r="V151" s="47">
        <v>1.75</v>
      </c>
      <c r="W151" s="23">
        <f t="shared" si="62"/>
        <v>1.784</v>
      </c>
      <c r="X151" s="23">
        <f t="shared" si="57"/>
        <v>1.8180000000000001</v>
      </c>
      <c r="Y151" s="23">
        <f t="shared" si="57"/>
        <v>1.8520000000000001</v>
      </c>
      <c r="Z151" s="23">
        <f t="shared" si="57"/>
        <v>1.8860000000000001</v>
      </c>
      <c r="AA151" s="47">
        <v>1.9200000000000002</v>
      </c>
      <c r="AB151" s="23">
        <f t="shared" si="63"/>
        <v>1.9800000000000002</v>
      </c>
      <c r="AC151" s="23">
        <f t="shared" si="58"/>
        <v>2.04</v>
      </c>
      <c r="AD151" s="23">
        <f t="shared" si="58"/>
        <v>2.1</v>
      </c>
      <c r="AE151" s="23">
        <f t="shared" si="58"/>
        <v>2.16</v>
      </c>
      <c r="AF151" s="47">
        <v>2.2200000000000002</v>
      </c>
      <c r="AG151" s="23">
        <f t="shared" si="64"/>
        <v>2.2560000000000002</v>
      </c>
      <c r="AH151" s="23">
        <f t="shared" si="59"/>
        <v>2.2920000000000003</v>
      </c>
      <c r="AI151" s="23">
        <f t="shared" si="59"/>
        <v>2.3279999999999998</v>
      </c>
      <c r="AJ151" s="23">
        <f t="shared" si="59"/>
        <v>2.3639999999999999</v>
      </c>
      <c r="AK151" s="47">
        <v>2.4</v>
      </c>
      <c r="AL151" s="23">
        <f t="shared" si="65"/>
        <v>2.4379999999999997</v>
      </c>
      <c r="AM151" s="23">
        <f t="shared" si="60"/>
        <v>2.476</v>
      </c>
      <c r="AN151" s="23">
        <f t="shared" si="60"/>
        <v>2.5139999999999998</v>
      </c>
      <c r="AO151" s="23">
        <f t="shared" si="60"/>
        <v>2.552</v>
      </c>
      <c r="AP151" s="47">
        <v>2.59</v>
      </c>
    </row>
    <row r="152" spans="1:42" x14ac:dyDescent="0.3">
      <c r="A152" s="18" t="s">
        <v>160</v>
      </c>
      <c r="B152" s="47">
        <v>4.4000000000000012</v>
      </c>
      <c r="C152">
        <f t="shared" si="84"/>
        <v>4.4140000000000015</v>
      </c>
      <c r="D152">
        <f t="shared" si="84"/>
        <v>4.4280000000000017</v>
      </c>
      <c r="E152">
        <f t="shared" si="84"/>
        <v>4.4420000000000011</v>
      </c>
      <c r="F152">
        <f t="shared" si="84"/>
        <v>4.4560000000000013</v>
      </c>
      <c r="G152" s="47">
        <v>4.4700000000000015</v>
      </c>
      <c r="H152">
        <f t="shared" si="77"/>
        <v>4.5340000000000016</v>
      </c>
      <c r="I152">
        <f t="shared" si="77"/>
        <v>4.5980000000000016</v>
      </c>
      <c r="J152">
        <f t="shared" si="77"/>
        <v>4.6620000000000017</v>
      </c>
      <c r="K152">
        <f t="shared" si="77"/>
        <v>4.7260000000000018</v>
      </c>
      <c r="L152" s="47">
        <v>4.7900000000000018</v>
      </c>
      <c r="M152" s="23">
        <f t="shared" si="78"/>
        <v>4.886000000000001</v>
      </c>
      <c r="N152" s="23">
        <f t="shared" si="78"/>
        <v>4.9820000000000011</v>
      </c>
      <c r="O152" s="23">
        <f t="shared" si="78"/>
        <v>5.0780000000000003</v>
      </c>
      <c r="P152" s="23">
        <f t="shared" si="78"/>
        <v>5.1740000000000004</v>
      </c>
      <c r="Q152" s="47">
        <v>5.27</v>
      </c>
      <c r="R152" s="23">
        <f t="shared" si="61"/>
        <v>5.3559999999999999</v>
      </c>
      <c r="S152" s="23">
        <f t="shared" si="56"/>
        <v>5.4420000000000002</v>
      </c>
      <c r="T152" s="23">
        <f t="shared" si="56"/>
        <v>5.5279999999999996</v>
      </c>
      <c r="U152" s="23">
        <f t="shared" si="56"/>
        <v>5.6139999999999999</v>
      </c>
      <c r="V152" s="47">
        <v>5.7</v>
      </c>
      <c r="W152" s="23">
        <f t="shared" si="62"/>
        <v>5.8100000000000005</v>
      </c>
      <c r="X152" s="23">
        <f t="shared" si="57"/>
        <v>5.92</v>
      </c>
      <c r="Y152" s="23">
        <f t="shared" si="57"/>
        <v>6.03</v>
      </c>
      <c r="Z152" s="23">
        <f t="shared" si="57"/>
        <v>6.14</v>
      </c>
      <c r="AA152" s="47">
        <v>6.25</v>
      </c>
      <c r="AB152" s="23">
        <f t="shared" si="63"/>
        <v>6.3639999999999999</v>
      </c>
      <c r="AC152" s="23">
        <f t="shared" si="58"/>
        <v>6.4780000000000006</v>
      </c>
      <c r="AD152" s="23">
        <f t="shared" si="58"/>
        <v>6.5920000000000005</v>
      </c>
      <c r="AE152" s="23">
        <f t="shared" si="58"/>
        <v>6.7060000000000013</v>
      </c>
      <c r="AF152" s="47">
        <v>6.8200000000000012</v>
      </c>
      <c r="AG152" s="23">
        <f t="shared" si="64"/>
        <v>6.9340000000000011</v>
      </c>
      <c r="AH152" s="23">
        <f t="shared" si="59"/>
        <v>7.0480000000000009</v>
      </c>
      <c r="AI152" s="23">
        <f t="shared" si="59"/>
        <v>7.1620000000000008</v>
      </c>
      <c r="AJ152" s="23">
        <f t="shared" si="59"/>
        <v>7.2760000000000007</v>
      </c>
      <c r="AK152" s="47">
        <v>7.3900000000000006</v>
      </c>
      <c r="AL152" s="23">
        <f t="shared" si="65"/>
        <v>7.5020000000000007</v>
      </c>
      <c r="AM152" s="23">
        <f t="shared" si="60"/>
        <v>7.6139999999999999</v>
      </c>
      <c r="AN152" s="23">
        <f t="shared" si="60"/>
        <v>7.726</v>
      </c>
      <c r="AO152" s="23">
        <f t="shared" si="60"/>
        <v>7.8379999999999992</v>
      </c>
      <c r="AP152" s="47">
        <v>7.9499999999999993</v>
      </c>
    </row>
    <row r="153" spans="1:42" x14ac:dyDescent="0.3">
      <c r="A153" s="18" t="s">
        <v>161</v>
      </c>
      <c r="B153" s="47">
        <v>0.67</v>
      </c>
      <c r="C153">
        <f t="shared" si="84"/>
        <v>0.67200000000000004</v>
      </c>
      <c r="D153">
        <f t="shared" si="84"/>
        <v>0.67400000000000004</v>
      </c>
      <c r="E153">
        <f t="shared" si="84"/>
        <v>0.67600000000000016</v>
      </c>
      <c r="F153">
        <f t="shared" si="84"/>
        <v>0.67800000000000016</v>
      </c>
      <c r="G153" s="47">
        <v>0.68000000000000016</v>
      </c>
      <c r="H153">
        <f t="shared" si="77"/>
        <v>0.69000000000000017</v>
      </c>
      <c r="I153">
        <f t="shared" si="77"/>
        <v>0.70000000000000007</v>
      </c>
      <c r="J153">
        <f t="shared" si="77"/>
        <v>0.71000000000000008</v>
      </c>
      <c r="K153">
        <f t="shared" si="77"/>
        <v>0.72</v>
      </c>
      <c r="L153" s="47">
        <v>0.73</v>
      </c>
      <c r="M153" s="23">
        <f t="shared" si="78"/>
        <v>0.74399999999999999</v>
      </c>
      <c r="N153" s="23">
        <f t="shared" si="78"/>
        <v>0.75800000000000001</v>
      </c>
      <c r="O153" s="23">
        <f t="shared" si="78"/>
        <v>0.77200000000000002</v>
      </c>
      <c r="P153" s="23">
        <f t="shared" si="78"/>
        <v>0.78600000000000003</v>
      </c>
      <c r="Q153" s="47">
        <v>0.8</v>
      </c>
      <c r="R153" s="23">
        <f t="shared" si="61"/>
        <v>0.79200000000000004</v>
      </c>
      <c r="S153" s="23">
        <f t="shared" si="56"/>
        <v>0.78400000000000003</v>
      </c>
      <c r="T153" s="23">
        <f t="shared" si="56"/>
        <v>0.77600000000000002</v>
      </c>
      <c r="U153" s="23">
        <f t="shared" si="56"/>
        <v>0.76800000000000002</v>
      </c>
      <c r="V153" s="47">
        <v>0.76</v>
      </c>
      <c r="W153" s="23">
        <f t="shared" si="62"/>
        <v>0.77400000000000002</v>
      </c>
      <c r="X153" s="23">
        <f t="shared" si="57"/>
        <v>0.78800000000000003</v>
      </c>
      <c r="Y153" s="23">
        <f t="shared" si="57"/>
        <v>0.80199999999999994</v>
      </c>
      <c r="Z153" s="23">
        <f t="shared" si="57"/>
        <v>0.81599999999999995</v>
      </c>
      <c r="AA153" s="47">
        <v>0.83</v>
      </c>
      <c r="AB153" s="23">
        <f t="shared" si="63"/>
        <v>0.78600000000000003</v>
      </c>
      <c r="AC153" s="23">
        <f t="shared" si="58"/>
        <v>0.74199999999999999</v>
      </c>
      <c r="AD153" s="23">
        <f t="shared" si="58"/>
        <v>0.69800000000000006</v>
      </c>
      <c r="AE153" s="23">
        <f t="shared" si="58"/>
        <v>0.65400000000000014</v>
      </c>
      <c r="AF153" s="47">
        <v>0.6100000000000001</v>
      </c>
      <c r="AG153" s="23">
        <f t="shared" si="64"/>
        <v>0.62000000000000011</v>
      </c>
      <c r="AH153" s="23">
        <f t="shared" si="59"/>
        <v>0.63</v>
      </c>
      <c r="AI153" s="23">
        <f t="shared" si="59"/>
        <v>0.64</v>
      </c>
      <c r="AJ153" s="23">
        <f t="shared" si="59"/>
        <v>0.64999999999999991</v>
      </c>
      <c r="AK153" s="47">
        <v>0.65999999999999992</v>
      </c>
      <c r="AL153" s="23">
        <f t="shared" si="65"/>
        <v>0.66999999999999993</v>
      </c>
      <c r="AM153" s="23">
        <f t="shared" si="60"/>
        <v>0.67999999999999994</v>
      </c>
      <c r="AN153" s="23">
        <f t="shared" si="60"/>
        <v>0.69</v>
      </c>
      <c r="AO153" s="23">
        <f t="shared" si="60"/>
        <v>0.7</v>
      </c>
      <c r="AP153" s="47">
        <v>0.71</v>
      </c>
    </row>
    <row r="154" spans="1:42" x14ac:dyDescent="0.3">
      <c r="A154" s="2" t="s">
        <v>11</v>
      </c>
      <c r="B154" s="47"/>
      <c r="C154" s="23"/>
      <c r="D154" s="23"/>
      <c r="E154" s="23"/>
      <c r="F154" s="23"/>
      <c r="G154" s="47"/>
      <c r="H154">
        <f t="shared" si="77"/>
        <v>0</v>
      </c>
      <c r="I154">
        <f t="shared" si="77"/>
        <v>0</v>
      </c>
      <c r="J154">
        <f t="shared" si="77"/>
        <v>0</v>
      </c>
      <c r="K154">
        <f t="shared" si="77"/>
        <v>0</v>
      </c>
      <c r="L154" s="47"/>
      <c r="M154" s="23">
        <f t="shared" si="78"/>
        <v>0</v>
      </c>
      <c r="N154" s="23">
        <f t="shared" si="78"/>
        <v>0</v>
      </c>
      <c r="O154" s="23">
        <f t="shared" si="78"/>
        <v>0</v>
      </c>
      <c r="P154" s="23">
        <f t="shared" si="78"/>
        <v>0</v>
      </c>
      <c r="Q154" s="47"/>
      <c r="R154" s="23">
        <f t="shared" si="61"/>
        <v>0</v>
      </c>
      <c r="S154" s="23">
        <f t="shared" si="56"/>
        <v>0</v>
      </c>
      <c r="T154" s="23">
        <f t="shared" si="56"/>
        <v>0</v>
      </c>
      <c r="U154" s="23">
        <f t="shared" si="56"/>
        <v>0</v>
      </c>
      <c r="V154" s="47"/>
      <c r="W154" s="23">
        <f t="shared" si="62"/>
        <v>0</v>
      </c>
      <c r="X154" s="23">
        <f t="shared" si="57"/>
        <v>0</v>
      </c>
      <c r="Y154" s="23">
        <f t="shared" si="57"/>
        <v>0</v>
      </c>
      <c r="Z154" s="23">
        <f t="shared" si="57"/>
        <v>0</v>
      </c>
      <c r="AA154" s="47"/>
      <c r="AB154" s="23">
        <f t="shared" si="63"/>
        <v>0</v>
      </c>
      <c r="AC154" s="23">
        <f t="shared" si="58"/>
        <v>0</v>
      </c>
      <c r="AD154" s="23">
        <f t="shared" si="58"/>
        <v>0</v>
      </c>
      <c r="AE154" s="23">
        <f t="shared" si="58"/>
        <v>0</v>
      </c>
      <c r="AF154" s="47"/>
      <c r="AG154" s="23">
        <f t="shared" si="64"/>
        <v>0</v>
      </c>
      <c r="AH154" s="23">
        <f t="shared" si="59"/>
        <v>0</v>
      </c>
      <c r="AI154" s="23">
        <f t="shared" si="59"/>
        <v>0</v>
      </c>
      <c r="AJ154" s="23">
        <f t="shared" si="59"/>
        <v>0</v>
      </c>
      <c r="AK154" s="47"/>
      <c r="AL154" s="23">
        <f t="shared" si="65"/>
        <v>0</v>
      </c>
      <c r="AM154" s="23">
        <f t="shared" si="60"/>
        <v>0</v>
      </c>
      <c r="AN154" s="23">
        <f t="shared" si="60"/>
        <v>0</v>
      </c>
      <c r="AO154" s="23">
        <f t="shared" si="60"/>
        <v>0</v>
      </c>
      <c r="AP154" s="47"/>
    </row>
    <row r="155" spans="1:42" x14ac:dyDescent="0.3">
      <c r="A155" s="2" t="s">
        <v>12</v>
      </c>
      <c r="B155" s="47"/>
      <c r="C155" s="23"/>
      <c r="D155" s="23"/>
      <c r="E155" s="23"/>
      <c r="F155" s="23"/>
      <c r="G155" s="47"/>
      <c r="H155">
        <f t="shared" si="77"/>
        <v>0</v>
      </c>
      <c r="I155">
        <f t="shared" si="77"/>
        <v>0</v>
      </c>
      <c r="J155">
        <f t="shared" si="77"/>
        <v>0</v>
      </c>
      <c r="K155">
        <f t="shared" si="77"/>
        <v>0</v>
      </c>
      <c r="L155" s="47"/>
      <c r="M155" s="23">
        <f t="shared" si="78"/>
        <v>0</v>
      </c>
      <c r="N155" s="23">
        <f t="shared" si="78"/>
        <v>0</v>
      </c>
      <c r="O155" s="23">
        <f t="shared" si="78"/>
        <v>0</v>
      </c>
      <c r="P155" s="23">
        <f t="shared" si="78"/>
        <v>0</v>
      </c>
      <c r="Q155" s="47"/>
      <c r="R155" s="23">
        <f t="shared" si="61"/>
        <v>0</v>
      </c>
      <c r="S155" s="23">
        <f t="shared" si="56"/>
        <v>0</v>
      </c>
      <c r="T155" s="23">
        <f t="shared" si="56"/>
        <v>0</v>
      </c>
      <c r="U155" s="23">
        <f t="shared" si="56"/>
        <v>0</v>
      </c>
      <c r="V155" s="47"/>
      <c r="W155" s="23">
        <f t="shared" si="62"/>
        <v>0</v>
      </c>
      <c r="X155" s="23">
        <f t="shared" si="57"/>
        <v>0</v>
      </c>
      <c r="Y155" s="23">
        <f t="shared" si="57"/>
        <v>0</v>
      </c>
      <c r="Z155" s="23">
        <f t="shared" si="57"/>
        <v>0</v>
      </c>
      <c r="AA155" s="47"/>
      <c r="AB155" s="23">
        <f t="shared" si="63"/>
        <v>0</v>
      </c>
      <c r="AC155" s="23">
        <f t="shared" si="58"/>
        <v>0</v>
      </c>
      <c r="AD155" s="23">
        <f t="shared" si="58"/>
        <v>0</v>
      </c>
      <c r="AE155" s="23">
        <f t="shared" si="58"/>
        <v>0</v>
      </c>
      <c r="AF155" s="47"/>
      <c r="AG155" s="23">
        <f t="shared" si="64"/>
        <v>0</v>
      </c>
      <c r="AH155" s="23">
        <f t="shared" si="59"/>
        <v>0</v>
      </c>
      <c r="AI155" s="23">
        <f t="shared" si="59"/>
        <v>0</v>
      </c>
      <c r="AJ155" s="23">
        <f t="shared" si="59"/>
        <v>0</v>
      </c>
      <c r="AK155" s="47"/>
      <c r="AL155" s="23">
        <f t="shared" si="65"/>
        <v>0</v>
      </c>
      <c r="AM155" s="23">
        <f t="shared" si="60"/>
        <v>0</v>
      </c>
      <c r="AN155" s="23">
        <f t="shared" si="60"/>
        <v>0</v>
      </c>
      <c r="AO155" s="23">
        <f t="shared" si="60"/>
        <v>0</v>
      </c>
      <c r="AP155" s="47"/>
    </row>
    <row r="156" spans="1:42" x14ac:dyDescent="0.3">
      <c r="A156" s="2" t="s">
        <v>13</v>
      </c>
      <c r="B156" s="47"/>
      <c r="C156" s="23"/>
      <c r="D156" s="23"/>
      <c r="E156" s="23"/>
      <c r="F156" s="23"/>
      <c r="G156" s="47"/>
      <c r="H156">
        <f t="shared" si="77"/>
        <v>0</v>
      </c>
      <c r="I156">
        <f t="shared" si="77"/>
        <v>0</v>
      </c>
      <c r="J156">
        <f t="shared" si="77"/>
        <v>0</v>
      </c>
      <c r="K156">
        <f t="shared" si="77"/>
        <v>0</v>
      </c>
      <c r="L156" s="47"/>
      <c r="M156" s="23">
        <f t="shared" si="78"/>
        <v>0</v>
      </c>
      <c r="N156" s="23">
        <f t="shared" si="78"/>
        <v>0</v>
      </c>
      <c r="O156" s="23">
        <f t="shared" si="78"/>
        <v>0</v>
      </c>
      <c r="P156" s="23">
        <f t="shared" si="78"/>
        <v>0</v>
      </c>
      <c r="Q156" s="47"/>
      <c r="R156" s="23">
        <f t="shared" si="61"/>
        <v>0</v>
      </c>
      <c r="S156" s="23">
        <f t="shared" si="56"/>
        <v>0</v>
      </c>
      <c r="T156" s="23">
        <f t="shared" si="56"/>
        <v>0</v>
      </c>
      <c r="U156" s="23">
        <f t="shared" si="56"/>
        <v>0</v>
      </c>
      <c r="V156" s="47"/>
      <c r="W156" s="23">
        <f t="shared" si="62"/>
        <v>0</v>
      </c>
      <c r="X156" s="23">
        <f t="shared" si="57"/>
        <v>0</v>
      </c>
      <c r="Y156" s="23">
        <f t="shared" si="57"/>
        <v>0</v>
      </c>
      <c r="Z156" s="23">
        <f t="shared" si="57"/>
        <v>0</v>
      </c>
      <c r="AA156" s="47"/>
      <c r="AB156" s="23">
        <f t="shared" si="63"/>
        <v>0</v>
      </c>
      <c r="AC156" s="23">
        <f t="shared" si="58"/>
        <v>0</v>
      </c>
      <c r="AD156" s="23">
        <f t="shared" si="58"/>
        <v>0</v>
      </c>
      <c r="AE156" s="23">
        <f t="shared" si="58"/>
        <v>0</v>
      </c>
      <c r="AF156" s="47"/>
      <c r="AG156" s="23">
        <f t="shared" si="64"/>
        <v>0</v>
      </c>
      <c r="AH156" s="23">
        <f t="shared" si="59"/>
        <v>0</v>
      </c>
      <c r="AI156" s="23">
        <f t="shared" si="59"/>
        <v>0</v>
      </c>
      <c r="AJ156" s="23">
        <f t="shared" si="59"/>
        <v>0</v>
      </c>
      <c r="AK156" s="47"/>
      <c r="AL156" s="23">
        <f t="shared" si="65"/>
        <v>0</v>
      </c>
      <c r="AM156" s="23">
        <f t="shared" si="60"/>
        <v>0</v>
      </c>
      <c r="AN156" s="23">
        <f t="shared" si="60"/>
        <v>0</v>
      </c>
      <c r="AO156" s="23">
        <f t="shared" si="60"/>
        <v>0</v>
      </c>
      <c r="AP156" s="47"/>
    </row>
    <row r="157" spans="1:42" x14ac:dyDescent="0.3">
      <c r="A157" s="2" t="s">
        <v>14</v>
      </c>
      <c r="B157" s="47"/>
      <c r="C157" s="23"/>
      <c r="D157" s="23"/>
      <c r="E157" s="23"/>
      <c r="F157" s="23"/>
      <c r="G157" s="47"/>
      <c r="H157">
        <f t="shared" si="77"/>
        <v>0</v>
      </c>
      <c r="I157">
        <f t="shared" si="77"/>
        <v>0</v>
      </c>
      <c r="J157">
        <f t="shared" si="77"/>
        <v>0</v>
      </c>
      <c r="K157">
        <f t="shared" si="77"/>
        <v>0</v>
      </c>
      <c r="L157" s="47"/>
      <c r="M157" s="23">
        <f t="shared" si="78"/>
        <v>0</v>
      </c>
      <c r="N157" s="23">
        <f t="shared" si="78"/>
        <v>0</v>
      </c>
      <c r="O157" s="23">
        <f t="shared" si="78"/>
        <v>0</v>
      </c>
      <c r="P157" s="23">
        <f t="shared" si="78"/>
        <v>0</v>
      </c>
      <c r="Q157" s="47"/>
      <c r="R157" s="23">
        <f t="shared" si="61"/>
        <v>0</v>
      </c>
      <c r="S157" s="23">
        <f t="shared" si="56"/>
        <v>0</v>
      </c>
      <c r="T157" s="23">
        <f t="shared" si="56"/>
        <v>0</v>
      </c>
      <c r="U157" s="23">
        <f t="shared" si="56"/>
        <v>0</v>
      </c>
      <c r="V157" s="47"/>
      <c r="W157" s="23">
        <f t="shared" si="62"/>
        <v>0</v>
      </c>
      <c r="X157" s="23">
        <f t="shared" si="57"/>
        <v>0</v>
      </c>
      <c r="Y157" s="23">
        <f t="shared" si="57"/>
        <v>0</v>
      </c>
      <c r="Z157" s="23">
        <f t="shared" si="57"/>
        <v>0</v>
      </c>
      <c r="AA157" s="47"/>
      <c r="AB157" s="23">
        <f t="shared" si="63"/>
        <v>0</v>
      </c>
      <c r="AC157" s="23">
        <f t="shared" si="58"/>
        <v>0</v>
      </c>
      <c r="AD157" s="23">
        <f t="shared" si="58"/>
        <v>0</v>
      </c>
      <c r="AE157" s="23">
        <f t="shared" si="58"/>
        <v>0</v>
      </c>
      <c r="AF157" s="47"/>
      <c r="AG157" s="23">
        <f t="shared" si="64"/>
        <v>0</v>
      </c>
      <c r="AH157" s="23">
        <f t="shared" si="59"/>
        <v>0</v>
      </c>
      <c r="AI157" s="23">
        <f t="shared" si="59"/>
        <v>0</v>
      </c>
      <c r="AJ157" s="23">
        <f t="shared" si="59"/>
        <v>0</v>
      </c>
      <c r="AK157" s="47"/>
      <c r="AL157" s="23">
        <f t="shared" si="65"/>
        <v>0</v>
      </c>
      <c r="AM157" s="23">
        <f t="shared" si="60"/>
        <v>0</v>
      </c>
      <c r="AN157" s="23">
        <f t="shared" si="60"/>
        <v>0</v>
      </c>
      <c r="AO157" s="23">
        <f t="shared" si="60"/>
        <v>0</v>
      </c>
      <c r="AP157" s="47"/>
    </row>
    <row r="158" spans="1:42" x14ac:dyDescent="0.3">
      <c r="A158" s="2" t="s">
        <v>15</v>
      </c>
      <c r="B158" s="47"/>
      <c r="C158" s="23"/>
      <c r="D158" s="23"/>
      <c r="E158" s="23"/>
      <c r="F158" s="23"/>
      <c r="G158" s="47"/>
      <c r="H158">
        <f t="shared" si="77"/>
        <v>0</v>
      </c>
      <c r="I158">
        <f t="shared" si="77"/>
        <v>0</v>
      </c>
      <c r="J158">
        <f t="shared" si="77"/>
        <v>0</v>
      </c>
      <c r="K158">
        <f t="shared" si="77"/>
        <v>0</v>
      </c>
      <c r="L158" s="47"/>
      <c r="M158" s="23">
        <f t="shared" si="78"/>
        <v>0</v>
      </c>
      <c r="N158" s="23">
        <f t="shared" si="78"/>
        <v>0</v>
      </c>
      <c r="O158" s="23">
        <f t="shared" si="78"/>
        <v>0</v>
      </c>
      <c r="P158" s="23">
        <f t="shared" si="78"/>
        <v>0</v>
      </c>
      <c r="Q158" s="47"/>
      <c r="R158" s="23">
        <f t="shared" si="61"/>
        <v>0</v>
      </c>
      <c r="S158" s="23">
        <f t="shared" si="56"/>
        <v>0</v>
      </c>
      <c r="T158" s="23">
        <f t="shared" si="56"/>
        <v>0</v>
      </c>
      <c r="U158" s="23">
        <f t="shared" si="56"/>
        <v>0</v>
      </c>
      <c r="V158" s="47"/>
      <c r="W158" s="23">
        <f t="shared" si="62"/>
        <v>0</v>
      </c>
      <c r="X158" s="23">
        <f t="shared" si="57"/>
        <v>0</v>
      </c>
      <c r="Y158" s="23">
        <f t="shared" si="57"/>
        <v>0</v>
      </c>
      <c r="Z158" s="23">
        <f t="shared" si="57"/>
        <v>0</v>
      </c>
      <c r="AA158" s="47"/>
      <c r="AB158" s="23">
        <f t="shared" si="63"/>
        <v>0</v>
      </c>
      <c r="AC158" s="23">
        <f t="shared" si="58"/>
        <v>0</v>
      </c>
      <c r="AD158" s="23">
        <f t="shared" si="58"/>
        <v>0</v>
      </c>
      <c r="AE158" s="23">
        <f t="shared" si="58"/>
        <v>0</v>
      </c>
      <c r="AF158" s="47"/>
      <c r="AG158" s="23">
        <f t="shared" si="64"/>
        <v>0</v>
      </c>
      <c r="AH158" s="23">
        <f t="shared" si="59"/>
        <v>0</v>
      </c>
      <c r="AI158" s="23">
        <f t="shared" si="59"/>
        <v>0</v>
      </c>
      <c r="AJ158" s="23">
        <f t="shared" si="59"/>
        <v>0</v>
      </c>
      <c r="AK158" s="47"/>
      <c r="AL158" s="23">
        <f t="shared" si="65"/>
        <v>0</v>
      </c>
      <c r="AM158" s="23">
        <f t="shared" si="60"/>
        <v>0</v>
      </c>
      <c r="AN158" s="23">
        <f t="shared" si="60"/>
        <v>0</v>
      </c>
      <c r="AO158" s="23">
        <f t="shared" si="60"/>
        <v>0</v>
      </c>
      <c r="AP158" s="47"/>
    </row>
    <row r="159" spans="1:42" x14ac:dyDescent="0.3">
      <c r="A159" s="2" t="s">
        <v>16</v>
      </c>
      <c r="B159" s="47"/>
      <c r="C159" s="23"/>
      <c r="D159" s="23"/>
      <c r="E159" s="23"/>
      <c r="F159" s="23"/>
      <c r="G159" s="47"/>
      <c r="H159">
        <f t="shared" si="77"/>
        <v>0</v>
      </c>
      <c r="I159">
        <f t="shared" si="77"/>
        <v>0</v>
      </c>
      <c r="J159">
        <f t="shared" si="77"/>
        <v>0</v>
      </c>
      <c r="K159">
        <f t="shared" si="77"/>
        <v>0</v>
      </c>
      <c r="L159" s="47"/>
      <c r="M159" s="23">
        <f t="shared" si="78"/>
        <v>0</v>
      </c>
      <c r="N159" s="23">
        <f t="shared" si="78"/>
        <v>0</v>
      </c>
      <c r="O159" s="23">
        <f t="shared" si="78"/>
        <v>0</v>
      </c>
      <c r="P159" s="23">
        <f t="shared" si="78"/>
        <v>0</v>
      </c>
      <c r="Q159" s="47"/>
      <c r="R159" s="23">
        <f t="shared" si="61"/>
        <v>0</v>
      </c>
      <c r="S159" s="23">
        <f t="shared" si="56"/>
        <v>0</v>
      </c>
      <c r="T159" s="23">
        <f t="shared" si="56"/>
        <v>0</v>
      </c>
      <c r="U159" s="23">
        <f t="shared" si="56"/>
        <v>0</v>
      </c>
      <c r="V159" s="47"/>
      <c r="W159" s="23">
        <f t="shared" si="62"/>
        <v>0</v>
      </c>
      <c r="X159" s="23">
        <f t="shared" si="57"/>
        <v>0</v>
      </c>
      <c r="Y159" s="23">
        <f t="shared" si="57"/>
        <v>0</v>
      </c>
      <c r="Z159" s="23">
        <f t="shared" si="57"/>
        <v>0</v>
      </c>
      <c r="AA159" s="47"/>
      <c r="AB159" s="23">
        <f t="shared" si="63"/>
        <v>0</v>
      </c>
      <c r="AC159" s="23">
        <f t="shared" si="58"/>
        <v>0</v>
      </c>
      <c r="AD159" s="23">
        <f t="shared" si="58"/>
        <v>0</v>
      </c>
      <c r="AE159" s="23">
        <f t="shared" si="58"/>
        <v>0</v>
      </c>
      <c r="AF159" s="47"/>
      <c r="AG159" s="23">
        <f t="shared" si="64"/>
        <v>0</v>
      </c>
      <c r="AH159" s="23">
        <f t="shared" si="59"/>
        <v>0</v>
      </c>
      <c r="AI159" s="23">
        <f t="shared" si="59"/>
        <v>0</v>
      </c>
      <c r="AJ159" s="23">
        <f t="shared" si="59"/>
        <v>0</v>
      </c>
      <c r="AK159" s="47"/>
      <c r="AL159" s="23">
        <f t="shared" si="65"/>
        <v>0</v>
      </c>
      <c r="AM159" s="23">
        <f t="shared" si="60"/>
        <v>0</v>
      </c>
      <c r="AN159" s="23">
        <f t="shared" si="60"/>
        <v>0</v>
      </c>
      <c r="AO159" s="23">
        <f t="shared" si="60"/>
        <v>0</v>
      </c>
      <c r="AP159" s="47"/>
    </row>
    <row r="160" spans="1:42" x14ac:dyDescent="0.3">
      <c r="B160" s="47"/>
      <c r="C160" s="23"/>
      <c r="D160" s="23"/>
      <c r="E160" s="23"/>
      <c r="F160" s="23"/>
      <c r="G160" s="47"/>
      <c r="L160" s="47"/>
      <c r="M160" s="23"/>
      <c r="N160" s="23"/>
      <c r="O160" s="23"/>
      <c r="P160" s="23"/>
      <c r="Q160" s="47"/>
      <c r="R160" s="23"/>
      <c r="S160" s="23"/>
      <c r="T160" s="23"/>
      <c r="U160" s="23"/>
      <c r="V160" s="47"/>
      <c r="W160" s="23"/>
      <c r="X160" s="23"/>
      <c r="Y160" s="23"/>
      <c r="Z160" s="23"/>
      <c r="AA160" s="47"/>
      <c r="AB160" s="23"/>
      <c r="AC160" s="23"/>
      <c r="AD160" s="23"/>
      <c r="AE160" s="23"/>
      <c r="AF160" s="47"/>
      <c r="AG160" s="23"/>
      <c r="AH160" s="23"/>
      <c r="AI160" s="23"/>
      <c r="AJ160" s="23"/>
      <c r="AK160" s="47"/>
      <c r="AL160" s="23"/>
      <c r="AM160" s="23"/>
      <c r="AN160" s="23"/>
      <c r="AO160" s="23"/>
      <c r="AP160" s="47"/>
    </row>
    <row r="161" spans="1:42" x14ac:dyDescent="0.3">
      <c r="A161" s="15" t="s">
        <v>62</v>
      </c>
      <c r="B161" s="47"/>
      <c r="C161" s="23"/>
      <c r="D161" s="23"/>
      <c r="E161" s="23"/>
      <c r="F161" s="23"/>
      <c r="G161" s="47"/>
      <c r="L161" s="47"/>
      <c r="M161" s="23"/>
      <c r="N161" s="23"/>
      <c r="O161" s="23"/>
      <c r="P161" s="23"/>
      <c r="Q161" s="47"/>
      <c r="R161" s="23"/>
      <c r="S161" s="23"/>
      <c r="T161" s="23"/>
      <c r="U161" s="23"/>
      <c r="V161" s="47"/>
      <c r="W161" s="23"/>
      <c r="X161" s="23"/>
      <c r="Y161" s="23"/>
      <c r="Z161" s="23"/>
      <c r="AA161" s="47"/>
      <c r="AB161" s="23"/>
      <c r="AC161" s="23"/>
      <c r="AD161" s="23"/>
      <c r="AE161" s="23"/>
      <c r="AF161" s="47"/>
      <c r="AG161" s="23"/>
      <c r="AH161" s="23"/>
      <c r="AI161" s="23"/>
      <c r="AJ161" s="23"/>
      <c r="AK161" s="47"/>
      <c r="AL161" s="23"/>
      <c r="AM161" s="23"/>
      <c r="AN161" s="23"/>
      <c r="AO161" s="23"/>
      <c r="AP161" s="47"/>
    </row>
    <row r="162" spans="1:42" x14ac:dyDescent="0.3">
      <c r="B162" s="47"/>
      <c r="C162" s="23"/>
      <c r="D162" s="23"/>
      <c r="E162" s="23"/>
      <c r="F162" s="23"/>
      <c r="G162" s="47"/>
      <c r="L162" s="47"/>
      <c r="M162" s="23"/>
      <c r="N162" s="23"/>
      <c r="O162" s="23"/>
      <c r="P162" s="23"/>
      <c r="Q162" s="47"/>
      <c r="R162" s="23"/>
      <c r="S162" s="23"/>
      <c r="T162" s="23"/>
      <c r="U162" s="23"/>
      <c r="V162" s="47"/>
      <c r="W162" s="23"/>
      <c r="X162" s="23"/>
      <c r="Y162" s="23"/>
      <c r="Z162" s="23"/>
      <c r="AA162" s="47"/>
      <c r="AB162" s="23"/>
      <c r="AC162" s="23"/>
      <c r="AD162" s="23"/>
      <c r="AE162" s="23"/>
      <c r="AF162" s="47"/>
      <c r="AG162" s="23"/>
      <c r="AH162" s="23"/>
      <c r="AI162" s="23"/>
      <c r="AJ162" s="23"/>
      <c r="AK162" s="47"/>
      <c r="AL162" s="23"/>
      <c r="AM162" s="23"/>
      <c r="AN162" s="23"/>
      <c r="AO162" s="23"/>
      <c r="AP162" s="47"/>
    </row>
    <row r="163" spans="1:42" x14ac:dyDescent="0.3">
      <c r="A163" s="2" t="s">
        <v>7</v>
      </c>
      <c r="B163" s="47">
        <f>(B122+B134+B147)*10^3</f>
        <v>260</v>
      </c>
      <c r="C163">
        <f t="shared" ref="C163:F172" si="86">$B163+((C$1-$B$1)*($G163-$B163)/($G$1-$B$1))</f>
        <v>260</v>
      </c>
      <c r="D163">
        <f t="shared" si="86"/>
        <v>260</v>
      </c>
      <c r="E163">
        <f t="shared" si="86"/>
        <v>259.99999999999994</v>
      </c>
      <c r="F163">
        <f t="shared" si="86"/>
        <v>259.99999999999994</v>
      </c>
      <c r="G163" s="47">
        <f t="shared" ref="G163:AP163" si="87">(G122+G134+G147)*10^3</f>
        <v>259.99999999999994</v>
      </c>
      <c r="H163">
        <f t="shared" si="77"/>
        <v>263.99999999999994</v>
      </c>
      <c r="I163">
        <f t="shared" si="77"/>
        <v>267.99999999999994</v>
      </c>
      <c r="J163">
        <f t="shared" si="77"/>
        <v>272</v>
      </c>
      <c r="K163">
        <f t="shared" si="77"/>
        <v>276</v>
      </c>
      <c r="L163" s="47">
        <f t="shared" si="87"/>
        <v>280</v>
      </c>
      <c r="M163" s="23">
        <f t="shared" si="78"/>
        <v>286</v>
      </c>
      <c r="N163" s="23">
        <f t="shared" si="78"/>
        <v>292</v>
      </c>
      <c r="O163" s="23">
        <f t="shared" si="78"/>
        <v>298.00000000000006</v>
      </c>
      <c r="P163" s="23">
        <f t="shared" si="78"/>
        <v>304.00000000000006</v>
      </c>
      <c r="Q163" s="47">
        <f t="shared" si="87"/>
        <v>310.00000000000006</v>
      </c>
      <c r="R163" s="23">
        <f t="shared" si="61"/>
        <v>316.00000000000006</v>
      </c>
      <c r="S163" s="23">
        <f t="shared" si="56"/>
        <v>322.00000000000006</v>
      </c>
      <c r="T163" s="23">
        <f t="shared" si="56"/>
        <v>328</v>
      </c>
      <c r="U163" s="23">
        <f t="shared" si="56"/>
        <v>334</v>
      </c>
      <c r="V163" s="47">
        <f t="shared" si="87"/>
        <v>340</v>
      </c>
      <c r="W163" s="23">
        <f t="shared" si="62"/>
        <v>346</v>
      </c>
      <c r="X163" s="23">
        <f t="shared" si="57"/>
        <v>352</v>
      </c>
      <c r="Y163" s="23">
        <f t="shared" si="57"/>
        <v>358.00000000000006</v>
      </c>
      <c r="Z163" s="23">
        <f t="shared" si="57"/>
        <v>364.00000000000006</v>
      </c>
      <c r="AA163" s="47">
        <f t="shared" si="87"/>
        <v>370.00000000000006</v>
      </c>
      <c r="AB163" s="23">
        <f t="shared" si="63"/>
        <v>378.00000000000006</v>
      </c>
      <c r="AC163" s="23">
        <f t="shared" si="58"/>
        <v>386.00000000000006</v>
      </c>
      <c r="AD163" s="23">
        <f t="shared" si="58"/>
        <v>394.00000000000006</v>
      </c>
      <c r="AE163" s="23">
        <f t="shared" si="58"/>
        <v>402.00000000000006</v>
      </c>
      <c r="AF163" s="47">
        <f t="shared" si="87"/>
        <v>410.00000000000006</v>
      </c>
      <c r="AG163" s="23">
        <f t="shared" si="64"/>
        <v>416.00000000000006</v>
      </c>
      <c r="AH163" s="23">
        <f t="shared" si="59"/>
        <v>422.00000000000006</v>
      </c>
      <c r="AI163" s="23">
        <f t="shared" si="59"/>
        <v>428</v>
      </c>
      <c r="AJ163" s="23">
        <f t="shared" si="59"/>
        <v>434</v>
      </c>
      <c r="AK163" s="47">
        <f t="shared" si="87"/>
        <v>440</v>
      </c>
      <c r="AL163" s="23">
        <f t="shared" si="65"/>
        <v>446</v>
      </c>
      <c r="AM163" s="23">
        <f t="shared" si="60"/>
        <v>452</v>
      </c>
      <c r="AN163" s="23">
        <f t="shared" si="60"/>
        <v>458</v>
      </c>
      <c r="AO163" s="23">
        <f t="shared" si="60"/>
        <v>464</v>
      </c>
      <c r="AP163" s="47">
        <f t="shared" si="87"/>
        <v>470</v>
      </c>
    </row>
    <row r="164" spans="1:42" x14ac:dyDescent="0.3">
      <c r="A164" s="2" t="s">
        <v>8</v>
      </c>
      <c r="B164" s="47">
        <f>(B123+B135+B148)*10^3</f>
        <v>0</v>
      </c>
      <c r="C164">
        <f t="shared" si="86"/>
        <v>0</v>
      </c>
      <c r="D164">
        <f t="shared" si="86"/>
        <v>0</v>
      </c>
      <c r="E164">
        <f t="shared" si="86"/>
        <v>0</v>
      </c>
      <c r="F164">
        <f t="shared" si="86"/>
        <v>0</v>
      </c>
      <c r="G164" s="47">
        <f t="shared" ref="G164:AP164" si="88">(G123+G135+G148)*10^3</f>
        <v>0</v>
      </c>
      <c r="H164">
        <f t="shared" si="77"/>
        <v>0</v>
      </c>
      <c r="I164">
        <f t="shared" si="77"/>
        <v>0</v>
      </c>
      <c r="J164">
        <f t="shared" si="77"/>
        <v>0</v>
      </c>
      <c r="K164">
        <f t="shared" si="77"/>
        <v>0</v>
      </c>
      <c r="L164" s="47">
        <f t="shared" si="88"/>
        <v>0</v>
      </c>
      <c r="M164" s="23">
        <f t="shared" si="78"/>
        <v>0</v>
      </c>
      <c r="N164" s="23">
        <f t="shared" si="78"/>
        <v>0</v>
      </c>
      <c r="O164" s="23">
        <f t="shared" si="78"/>
        <v>0</v>
      </c>
      <c r="P164" s="23">
        <f t="shared" si="78"/>
        <v>0</v>
      </c>
      <c r="Q164" s="47">
        <f t="shared" si="88"/>
        <v>0</v>
      </c>
      <c r="R164" s="23">
        <f t="shared" si="61"/>
        <v>0</v>
      </c>
      <c r="S164" s="23">
        <f t="shared" si="56"/>
        <v>0</v>
      </c>
      <c r="T164" s="23">
        <f t="shared" si="56"/>
        <v>0</v>
      </c>
      <c r="U164" s="23">
        <f t="shared" si="56"/>
        <v>0</v>
      </c>
      <c r="V164" s="47">
        <f t="shared" si="88"/>
        <v>0</v>
      </c>
      <c r="W164" s="23">
        <f t="shared" si="62"/>
        <v>0</v>
      </c>
      <c r="X164" s="23">
        <f t="shared" si="57"/>
        <v>0</v>
      </c>
      <c r="Y164" s="23">
        <f t="shared" si="57"/>
        <v>0</v>
      </c>
      <c r="Z164" s="23">
        <f t="shared" si="57"/>
        <v>0</v>
      </c>
      <c r="AA164" s="47">
        <f t="shared" si="88"/>
        <v>0</v>
      </c>
      <c r="AB164" s="23">
        <f t="shared" si="63"/>
        <v>0</v>
      </c>
      <c r="AC164" s="23">
        <f t="shared" si="58"/>
        <v>0</v>
      </c>
      <c r="AD164" s="23">
        <f t="shared" si="58"/>
        <v>0</v>
      </c>
      <c r="AE164" s="23">
        <f t="shared" si="58"/>
        <v>0</v>
      </c>
      <c r="AF164" s="47">
        <f t="shared" si="88"/>
        <v>0</v>
      </c>
      <c r="AG164" s="23">
        <f t="shared" si="64"/>
        <v>0</v>
      </c>
      <c r="AH164" s="23">
        <f t="shared" si="59"/>
        <v>0</v>
      </c>
      <c r="AI164" s="23">
        <f t="shared" si="59"/>
        <v>0</v>
      </c>
      <c r="AJ164" s="23">
        <f t="shared" si="59"/>
        <v>0</v>
      </c>
      <c r="AK164" s="47">
        <f t="shared" si="88"/>
        <v>0</v>
      </c>
      <c r="AL164" s="23">
        <f t="shared" si="65"/>
        <v>0</v>
      </c>
      <c r="AM164" s="23">
        <f t="shared" si="60"/>
        <v>0</v>
      </c>
      <c r="AN164" s="23">
        <f t="shared" si="60"/>
        <v>0</v>
      </c>
      <c r="AO164" s="23">
        <f t="shared" si="60"/>
        <v>0</v>
      </c>
      <c r="AP164" s="47">
        <f t="shared" si="88"/>
        <v>0</v>
      </c>
    </row>
    <row r="165" spans="1:42" x14ac:dyDescent="0.3">
      <c r="A165" s="2" t="s">
        <v>9</v>
      </c>
      <c r="B165" s="47">
        <f>(B124+B136+B149)*10^3</f>
        <v>580</v>
      </c>
      <c r="C165">
        <f t="shared" si="86"/>
        <v>582</v>
      </c>
      <c r="D165">
        <f t="shared" si="86"/>
        <v>584</v>
      </c>
      <c r="E165">
        <f t="shared" si="86"/>
        <v>586</v>
      </c>
      <c r="F165">
        <f t="shared" si="86"/>
        <v>588</v>
      </c>
      <c r="G165" s="47">
        <f t="shared" ref="G165:AP165" si="89">(G124+G136+G149)*10^3</f>
        <v>590</v>
      </c>
      <c r="H165">
        <f t="shared" si="77"/>
        <v>596</v>
      </c>
      <c r="I165">
        <f t="shared" si="77"/>
        <v>602</v>
      </c>
      <c r="J165">
        <f t="shared" si="77"/>
        <v>608</v>
      </c>
      <c r="K165">
        <f t="shared" si="77"/>
        <v>614</v>
      </c>
      <c r="L165" s="47">
        <f t="shared" si="89"/>
        <v>620</v>
      </c>
      <c r="M165" s="23">
        <f t="shared" si="78"/>
        <v>636</v>
      </c>
      <c r="N165" s="23">
        <f t="shared" si="78"/>
        <v>652</v>
      </c>
      <c r="O165" s="23">
        <f t="shared" si="78"/>
        <v>667.99999999999989</v>
      </c>
      <c r="P165" s="23">
        <f t="shared" si="78"/>
        <v>683.99999999999989</v>
      </c>
      <c r="Q165" s="47">
        <f t="shared" si="89"/>
        <v>699.99999999999989</v>
      </c>
      <c r="R165" s="23">
        <f t="shared" si="61"/>
        <v>724.339145333602</v>
      </c>
      <c r="S165" s="23">
        <f t="shared" si="56"/>
        <v>748.67829066720412</v>
      </c>
      <c r="T165" s="23">
        <f t="shared" si="56"/>
        <v>773.01743600080624</v>
      </c>
      <c r="U165" s="23">
        <f t="shared" si="56"/>
        <v>797.35658133440836</v>
      </c>
      <c r="V165" s="47">
        <f t="shared" si="89"/>
        <v>821.69572666801048</v>
      </c>
      <c r="W165" s="23">
        <f t="shared" si="62"/>
        <v>839.35658133440836</v>
      </c>
      <c r="X165" s="23">
        <f t="shared" si="57"/>
        <v>857.01743600080624</v>
      </c>
      <c r="Y165" s="23">
        <f t="shared" si="57"/>
        <v>874.67829066720412</v>
      </c>
      <c r="Z165" s="23">
        <f t="shared" si="57"/>
        <v>892.339145333602</v>
      </c>
      <c r="AA165" s="47">
        <f t="shared" si="89"/>
        <v>909.99999999999989</v>
      </c>
      <c r="AB165" s="23">
        <f t="shared" si="63"/>
        <v>935.99999999999989</v>
      </c>
      <c r="AC165" s="23">
        <f t="shared" si="58"/>
        <v>961.99999999999989</v>
      </c>
      <c r="AD165" s="23">
        <f t="shared" si="58"/>
        <v>988</v>
      </c>
      <c r="AE165" s="23">
        <f t="shared" si="58"/>
        <v>1014</v>
      </c>
      <c r="AF165" s="47">
        <f t="shared" si="89"/>
        <v>1040</v>
      </c>
      <c r="AG165" s="23">
        <f t="shared" si="64"/>
        <v>1062</v>
      </c>
      <c r="AH165" s="23">
        <f t="shared" si="59"/>
        <v>1084</v>
      </c>
      <c r="AI165" s="23">
        <f t="shared" si="59"/>
        <v>1106</v>
      </c>
      <c r="AJ165" s="23">
        <f t="shared" si="59"/>
        <v>1128</v>
      </c>
      <c r="AK165" s="47">
        <f t="shared" si="89"/>
        <v>1150</v>
      </c>
      <c r="AL165" s="23">
        <f t="shared" si="65"/>
        <v>1166</v>
      </c>
      <c r="AM165" s="23">
        <f t="shared" si="60"/>
        <v>1182</v>
      </c>
      <c r="AN165" s="23">
        <f t="shared" si="60"/>
        <v>1198</v>
      </c>
      <c r="AO165" s="23">
        <f t="shared" si="60"/>
        <v>1214</v>
      </c>
      <c r="AP165" s="47">
        <f t="shared" si="89"/>
        <v>1230</v>
      </c>
    </row>
    <row r="166" spans="1:42" x14ac:dyDescent="0.3">
      <c r="A166" s="2" t="s">
        <v>10</v>
      </c>
      <c r="B166" s="47">
        <f>(B125+B137+B150)*10^3</f>
        <v>6330.0000000000018</v>
      </c>
      <c r="C166">
        <f t="shared" si="86"/>
        <v>6348.0000000000018</v>
      </c>
      <c r="D166">
        <f t="shared" si="86"/>
        <v>6366.0000000000018</v>
      </c>
      <c r="E166">
        <f t="shared" si="86"/>
        <v>6384.0000000000018</v>
      </c>
      <c r="F166">
        <f t="shared" si="86"/>
        <v>6402.0000000000018</v>
      </c>
      <c r="G166" s="47">
        <f t="shared" ref="G166:AK166" si="90">(G125+G137+G150)*10^3</f>
        <v>6420.0000000000018</v>
      </c>
      <c r="H166">
        <f t="shared" si="77"/>
        <v>6512.0000000000018</v>
      </c>
      <c r="I166">
        <f t="shared" si="77"/>
        <v>6604.0000000000018</v>
      </c>
      <c r="J166">
        <f t="shared" si="77"/>
        <v>6696.0000000000027</v>
      </c>
      <c r="K166">
        <f t="shared" si="77"/>
        <v>6788.0000000000027</v>
      </c>
      <c r="L166" s="47">
        <f t="shared" si="90"/>
        <v>6880.0000000000027</v>
      </c>
      <c r="M166" s="23">
        <f t="shared" si="78"/>
        <v>7018.0000000000018</v>
      </c>
      <c r="N166" s="23">
        <f t="shared" si="78"/>
        <v>7156.0000000000009</v>
      </c>
      <c r="O166" s="23">
        <f t="shared" si="78"/>
        <v>7294.0000000000009</v>
      </c>
      <c r="P166" s="23">
        <f t="shared" si="78"/>
        <v>7432</v>
      </c>
      <c r="Q166" s="47">
        <f t="shared" si="90"/>
        <v>7569.9999999999991</v>
      </c>
      <c r="R166" s="23">
        <f t="shared" si="61"/>
        <v>7697.9999999999991</v>
      </c>
      <c r="S166" s="23">
        <f t="shared" si="56"/>
        <v>7825.9999999999991</v>
      </c>
      <c r="T166" s="23">
        <f t="shared" si="56"/>
        <v>7954</v>
      </c>
      <c r="U166" s="23">
        <f t="shared" si="56"/>
        <v>8082</v>
      </c>
      <c r="V166" s="47">
        <f t="shared" si="90"/>
        <v>8210</v>
      </c>
      <c r="W166" s="23">
        <f t="shared" si="62"/>
        <v>8368</v>
      </c>
      <c r="X166" s="23">
        <f t="shared" si="57"/>
        <v>8526</v>
      </c>
      <c r="Y166" s="23">
        <f t="shared" si="57"/>
        <v>8684</v>
      </c>
      <c r="Z166" s="23">
        <f t="shared" si="57"/>
        <v>8842</v>
      </c>
      <c r="AA166" s="47">
        <f t="shared" si="90"/>
        <v>9000</v>
      </c>
      <c r="AB166" s="23">
        <f t="shared" si="63"/>
        <v>9130</v>
      </c>
      <c r="AC166" s="23">
        <f t="shared" si="58"/>
        <v>9260</v>
      </c>
      <c r="AD166" s="23">
        <f t="shared" si="58"/>
        <v>9390</v>
      </c>
      <c r="AE166" s="23">
        <f t="shared" si="58"/>
        <v>9520</v>
      </c>
      <c r="AF166" s="47">
        <f t="shared" si="90"/>
        <v>9650</v>
      </c>
      <c r="AG166" s="23">
        <f t="shared" si="64"/>
        <v>9810</v>
      </c>
      <c r="AH166" s="23">
        <f t="shared" si="59"/>
        <v>9970</v>
      </c>
      <c r="AI166" s="23">
        <f t="shared" si="59"/>
        <v>10130.000000000002</v>
      </c>
      <c r="AJ166" s="23">
        <f t="shared" si="59"/>
        <v>10290.000000000002</v>
      </c>
      <c r="AK166" s="47">
        <f t="shared" si="90"/>
        <v>10450.000000000002</v>
      </c>
      <c r="AL166" s="23">
        <f t="shared" si="65"/>
        <v>10610.000000000002</v>
      </c>
      <c r="AM166" s="23">
        <f t="shared" si="60"/>
        <v>10770.000000000002</v>
      </c>
      <c r="AN166" s="23">
        <f t="shared" si="60"/>
        <v>10930</v>
      </c>
      <c r="AO166" s="23">
        <f t="shared" si="60"/>
        <v>11090</v>
      </c>
      <c r="AP166" s="47">
        <f>(AP125+AP137+AP150)*10^3</f>
        <v>11250</v>
      </c>
    </row>
    <row r="167" spans="1:42" x14ac:dyDescent="0.3">
      <c r="A167" s="2" t="s">
        <v>11</v>
      </c>
      <c r="B167" s="47">
        <f t="shared" ref="B167:B172" si="91">(B126+B138+B154)*10^3</f>
        <v>100</v>
      </c>
      <c r="C167">
        <f t="shared" si="86"/>
        <v>100.49070751864544</v>
      </c>
      <c r="D167">
        <f t="shared" si="86"/>
        <v>100.98141503729087</v>
      </c>
      <c r="E167">
        <f t="shared" si="86"/>
        <v>101.47212255593629</v>
      </c>
      <c r="F167">
        <f t="shared" si="86"/>
        <v>101.96283007458173</v>
      </c>
      <c r="G167" s="47">
        <f t="shared" ref="G167:AP167" si="92">(G126+G138+G154)*10^3</f>
        <v>102.45353759322717</v>
      </c>
      <c r="H167">
        <f t="shared" si="77"/>
        <v>102.89236041120742</v>
      </c>
      <c r="I167">
        <f t="shared" si="77"/>
        <v>103.33118322918766</v>
      </c>
      <c r="J167">
        <f t="shared" si="77"/>
        <v>103.77000604716791</v>
      </c>
      <c r="K167">
        <f t="shared" si="77"/>
        <v>104.20882886514815</v>
      </c>
      <c r="L167" s="47">
        <f t="shared" si="92"/>
        <v>104.6476516831284</v>
      </c>
      <c r="M167" s="23">
        <f t="shared" si="78"/>
        <v>104.73541624672445</v>
      </c>
      <c r="N167" s="23">
        <f t="shared" si="78"/>
        <v>104.82318081032049</v>
      </c>
      <c r="O167" s="23">
        <f t="shared" si="78"/>
        <v>104.91094537391655</v>
      </c>
      <c r="P167" s="23">
        <f t="shared" si="78"/>
        <v>104.99870993751259</v>
      </c>
      <c r="Q167" s="47">
        <f t="shared" si="92"/>
        <v>105.08647450110864</v>
      </c>
      <c r="R167" s="23">
        <f t="shared" si="61"/>
        <v>105.52529731908889</v>
      </c>
      <c r="S167" s="23">
        <f t="shared" si="56"/>
        <v>105.96412013706913</v>
      </c>
      <c r="T167" s="23">
        <f t="shared" si="56"/>
        <v>106.40294295504938</v>
      </c>
      <c r="U167" s="23">
        <f t="shared" si="56"/>
        <v>106.84176577302962</v>
      </c>
      <c r="V167" s="47">
        <f t="shared" si="92"/>
        <v>107.28058859100987</v>
      </c>
      <c r="W167" s="23">
        <f t="shared" si="62"/>
        <v>107.36835315460593</v>
      </c>
      <c r="X167" s="23">
        <f t="shared" si="57"/>
        <v>107.45611771820198</v>
      </c>
      <c r="Y167" s="23">
        <f t="shared" si="57"/>
        <v>107.54388228179802</v>
      </c>
      <c r="Z167" s="23">
        <f t="shared" si="57"/>
        <v>107.63164684539407</v>
      </c>
      <c r="AA167" s="47">
        <f t="shared" si="92"/>
        <v>107.71941140899013</v>
      </c>
      <c r="AB167" s="23">
        <f t="shared" si="63"/>
        <v>108.15823422697038</v>
      </c>
      <c r="AC167" s="23">
        <f t="shared" si="58"/>
        <v>108.59705704495062</v>
      </c>
      <c r="AD167" s="23">
        <f t="shared" si="58"/>
        <v>109.03587986293087</v>
      </c>
      <c r="AE167" s="23">
        <f t="shared" si="58"/>
        <v>109.47470268091111</v>
      </c>
      <c r="AF167" s="47">
        <f t="shared" si="92"/>
        <v>109.91352549889136</v>
      </c>
      <c r="AG167" s="23">
        <f t="shared" si="64"/>
        <v>110.00129006248741</v>
      </c>
      <c r="AH167" s="23">
        <f t="shared" si="59"/>
        <v>110.08905462608345</v>
      </c>
      <c r="AI167" s="23">
        <f t="shared" si="59"/>
        <v>110.17681918967951</v>
      </c>
      <c r="AJ167" s="23">
        <f t="shared" si="59"/>
        <v>110.26458375327555</v>
      </c>
      <c r="AK167" s="47">
        <f t="shared" si="92"/>
        <v>110.3523483168716</v>
      </c>
      <c r="AL167" s="23">
        <f t="shared" si="65"/>
        <v>110.79117113485184</v>
      </c>
      <c r="AM167" s="23">
        <f t="shared" si="60"/>
        <v>111.22999395283209</v>
      </c>
      <c r="AN167" s="23">
        <f t="shared" si="60"/>
        <v>111.66881677081233</v>
      </c>
      <c r="AO167" s="23">
        <f t="shared" si="60"/>
        <v>112.10763958879258</v>
      </c>
      <c r="AP167" s="47">
        <f t="shared" si="92"/>
        <v>112.54646240677282</v>
      </c>
    </row>
    <row r="168" spans="1:42" x14ac:dyDescent="0.3">
      <c r="A168" s="2" t="s">
        <v>12</v>
      </c>
      <c r="B168" s="47">
        <f t="shared" si="91"/>
        <v>0</v>
      </c>
      <c r="C168">
        <f t="shared" si="86"/>
        <v>0</v>
      </c>
      <c r="D168">
        <f t="shared" si="86"/>
        <v>0</v>
      </c>
      <c r="E168">
        <f t="shared" si="86"/>
        <v>0</v>
      </c>
      <c r="F168">
        <f t="shared" si="86"/>
        <v>0</v>
      </c>
      <c r="G168" s="47">
        <f t="shared" ref="G168:AP168" si="93">(G127+G139+G155)*10^3</f>
        <v>0</v>
      </c>
      <c r="H168">
        <f t="shared" si="77"/>
        <v>0</v>
      </c>
      <c r="I168">
        <f t="shared" si="77"/>
        <v>0</v>
      </c>
      <c r="J168">
        <f t="shared" si="77"/>
        <v>0</v>
      </c>
      <c r="K168">
        <f t="shared" si="77"/>
        <v>0</v>
      </c>
      <c r="L168" s="47">
        <f t="shared" si="93"/>
        <v>0</v>
      </c>
      <c r="M168" s="23">
        <f t="shared" si="78"/>
        <v>0</v>
      </c>
      <c r="N168" s="23">
        <f t="shared" si="78"/>
        <v>0</v>
      </c>
      <c r="O168" s="23">
        <f t="shared" si="78"/>
        <v>0</v>
      </c>
      <c r="P168" s="23">
        <f t="shared" si="78"/>
        <v>0</v>
      </c>
      <c r="Q168" s="47">
        <f t="shared" si="93"/>
        <v>0</v>
      </c>
      <c r="R168" s="23">
        <f t="shared" si="61"/>
        <v>0</v>
      </c>
      <c r="S168" s="23">
        <f t="shared" si="56"/>
        <v>0</v>
      </c>
      <c r="T168" s="23">
        <f t="shared" si="56"/>
        <v>0</v>
      </c>
      <c r="U168" s="23">
        <f t="shared" si="56"/>
        <v>0</v>
      </c>
      <c r="V168" s="47">
        <f t="shared" si="93"/>
        <v>0</v>
      </c>
      <c r="W168" s="23">
        <f t="shared" si="62"/>
        <v>0</v>
      </c>
      <c r="X168" s="23">
        <f t="shared" si="57"/>
        <v>0</v>
      </c>
      <c r="Y168" s="23">
        <f t="shared" si="57"/>
        <v>0</v>
      </c>
      <c r="Z168" s="23">
        <f t="shared" si="57"/>
        <v>0</v>
      </c>
      <c r="AA168" s="47">
        <f t="shared" si="93"/>
        <v>0</v>
      </c>
      <c r="AB168" s="23">
        <f t="shared" si="63"/>
        <v>0</v>
      </c>
      <c r="AC168" s="23">
        <f t="shared" si="58"/>
        <v>0</v>
      </c>
      <c r="AD168" s="23">
        <f t="shared" si="58"/>
        <v>0</v>
      </c>
      <c r="AE168" s="23">
        <f t="shared" si="58"/>
        <v>0</v>
      </c>
      <c r="AF168" s="47">
        <f t="shared" si="93"/>
        <v>0</v>
      </c>
      <c r="AG168" s="23">
        <f t="shared" si="64"/>
        <v>0</v>
      </c>
      <c r="AH168" s="23">
        <f t="shared" si="59"/>
        <v>0</v>
      </c>
      <c r="AI168" s="23">
        <f t="shared" si="59"/>
        <v>0</v>
      </c>
      <c r="AJ168" s="23">
        <f t="shared" si="59"/>
        <v>0</v>
      </c>
      <c r="AK168" s="47">
        <f t="shared" si="93"/>
        <v>0</v>
      </c>
      <c r="AL168" s="23">
        <f t="shared" si="65"/>
        <v>0</v>
      </c>
      <c r="AM168" s="23">
        <f t="shared" si="60"/>
        <v>0</v>
      </c>
      <c r="AN168" s="23">
        <f t="shared" si="60"/>
        <v>0</v>
      </c>
      <c r="AO168" s="23">
        <f t="shared" si="60"/>
        <v>0</v>
      </c>
      <c r="AP168" s="47">
        <f t="shared" si="93"/>
        <v>0</v>
      </c>
    </row>
    <row r="169" spans="1:42" x14ac:dyDescent="0.3">
      <c r="A169" s="2" t="s">
        <v>13</v>
      </c>
      <c r="B169" s="47">
        <f t="shared" si="91"/>
        <v>0</v>
      </c>
      <c r="C169">
        <f t="shared" si="86"/>
        <v>0</v>
      </c>
      <c r="D169">
        <f t="shared" si="86"/>
        <v>0</v>
      </c>
      <c r="E169">
        <f t="shared" si="86"/>
        <v>0</v>
      </c>
      <c r="F169">
        <f t="shared" si="86"/>
        <v>0</v>
      </c>
      <c r="G169" s="47">
        <f t="shared" ref="G169:AP169" si="94">(G128+G140+G156)*10^3</f>
        <v>0</v>
      </c>
      <c r="H169">
        <f t="shared" si="77"/>
        <v>0</v>
      </c>
      <c r="I169">
        <f t="shared" si="77"/>
        <v>0</v>
      </c>
      <c r="J169">
        <f t="shared" si="77"/>
        <v>0</v>
      </c>
      <c r="K169">
        <f t="shared" si="77"/>
        <v>0</v>
      </c>
      <c r="L169" s="47">
        <f t="shared" si="94"/>
        <v>0</v>
      </c>
      <c r="M169" s="23">
        <f t="shared" si="78"/>
        <v>0</v>
      </c>
      <c r="N169" s="23">
        <f t="shared" si="78"/>
        <v>0</v>
      </c>
      <c r="O169" s="23">
        <f t="shared" si="78"/>
        <v>0</v>
      </c>
      <c r="P169" s="23">
        <f t="shared" si="78"/>
        <v>0</v>
      </c>
      <c r="Q169" s="47">
        <f t="shared" si="94"/>
        <v>0</v>
      </c>
      <c r="R169" s="23">
        <f t="shared" si="61"/>
        <v>0</v>
      </c>
      <c r="S169" s="23">
        <f t="shared" si="56"/>
        <v>0</v>
      </c>
      <c r="T169" s="23">
        <f t="shared" si="56"/>
        <v>0</v>
      </c>
      <c r="U169" s="23">
        <f t="shared" si="56"/>
        <v>0</v>
      </c>
      <c r="V169" s="47">
        <f t="shared" si="94"/>
        <v>0</v>
      </c>
      <c r="W169" s="23">
        <f t="shared" si="62"/>
        <v>0</v>
      </c>
      <c r="X169" s="23">
        <f t="shared" si="57"/>
        <v>0</v>
      </c>
      <c r="Y169" s="23">
        <f t="shared" si="57"/>
        <v>0</v>
      </c>
      <c r="Z169" s="23">
        <f t="shared" si="57"/>
        <v>0</v>
      </c>
      <c r="AA169" s="47">
        <f t="shared" si="94"/>
        <v>0</v>
      </c>
      <c r="AB169" s="23">
        <f t="shared" si="63"/>
        <v>0</v>
      </c>
      <c r="AC169" s="23">
        <f t="shared" si="58"/>
        <v>0</v>
      </c>
      <c r="AD169" s="23">
        <f t="shared" si="58"/>
        <v>0</v>
      </c>
      <c r="AE169" s="23">
        <f t="shared" si="58"/>
        <v>0</v>
      </c>
      <c r="AF169" s="47">
        <f t="shared" si="94"/>
        <v>0</v>
      </c>
      <c r="AG169" s="23">
        <f t="shared" si="64"/>
        <v>0</v>
      </c>
      <c r="AH169" s="23">
        <f t="shared" si="59"/>
        <v>0</v>
      </c>
      <c r="AI169" s="23">
        <f t="shared" si="59"/>
        <v>0</v>
      </c>
      <c r="AJ169" s="23">
        <f t="shared" si="59"/>
        <v>0</v>
      </c>
      <c r="AK169" s="47">
        <f t="shared" si="94"/>
        <v>0</v>
      </c>
      <c r="AL169" s="23">
        <f t="shared" si="65"/>
        <v>0</v>
      </c>
      <c r="AM169" s="23">
        <f t="shared" si="60"/>
        <v>0</v>
      </c>
      <c r="AN169" s="23">
        <f t="shared" si="60"/>
        <v>0</v>
      </c>
      <c r="AO169" s="23">
        <f t="shared" si="60"/>
        <v>0</v>
      </c>
      <c r="AP169" s="47">
        <f t="shared" si="94"/>
        <v>0</v>
      </c>
    </row>
    <row r="170" spans="1:42" x14ac:dyDescent="0.3">
      <c r="A170" s="2" t="s">
        <v>14</v>
      </c>
      <c r="B170" s="47">
        <f t="shared" si="91"/>
        <v>152.04918032786884</v>
      </c>
      <c r="C170">
        <f t="shared" si="86"/>
        <v>152.55979095964921</v>
      </c>
      <c r="D170">
        <f t="shared" si="86"/>
        <v>153.07040159142954</v>
      </c>
      <c r="E170">
        <f t="shared" si="86"/>
        <v>153.58101222320991</v>
      </c>
      <c r="F170">
        <f t="shared" si="86"/>
        <v>154.09162285499025</v>
      </c>
      <c r="G170" s="47">
        <f t="shared" ref="G170:AP170" si="95">(G129+G141+G157)*10^3</f>
        <v>154.60223348677061</v>
      </c>
      <c r="H170">
        <f t="shared" si="77"/>
        <v>156.18719013771906</v>
      </c>
      <c r="I170">
        <f t="shared" si="77"/>
        <v>157.77214678866747</v>
      </c>
      <c r="J170">
        <f t="shared" si="77"/>
        <v>159.35710343961591</v>
      </c>
      <c r="K170">
        <f t="shared" si="77"/>
        <v>160.94206009056433</v>
      </c>
      <c r="L170" s="47">
        <f t="shared" si="95"/>
        <v>162.52701674151277</v>
      </c>
      <c r="M170" s="23">
        <f t="shared" si="78"/>
        <v>164.44400807170246</v>
      </c>
      <c r="N170" s="23">
        <f t="shared" si="78"/>
        <v>166.36099940189214</v>
      </c>
      <c r="O170" s="23">
        <f t="shared" si="78"/>
        <v>168.27799073208183</v>
      </c>
      <c r="P170" s="23">
        <f t="shared" si="78"/>
        <v>170.19498206227152</v>
      </c>
      <c r="Q170" s="47">
        <f t="shared" si="95"/>
        <v>172.11197339246121</v>
      </c>
      <c r="R170" s="23">
        <f t="shared" si="61"/>
        <v>172.36359671007631</v>
      </c>
      <c r="S170" s="23">
        <f t="shared" si="56"/>
        <v>172.61522002769141</v>
      </c>
      <c r="T170" s="23">
        <f t="shared" si="56"/>
        <v>172.86684334530651</v>
      </c>
      <c r="U170" s="23">
        <f t="shared" si="56"/>
        <v>173.11846666292161</v>
      </c>
      <c r="V170" s="47">
        <f t="shared" si="95"/>
        <v>173.3700899805367</v>
      </c>
      <c r="W170" s="23">
        <f t="shared" si="62"/>
        <v>173.11221792274824</v>
      </c>
      <c r="X170" s="23">
        <f t="shared" si="57"/>
        <v>172.85434586495978</v>
      </c>
      <c r="Y170" s="23">
        <f t="shared" si="57"/>
        <v>172.59647380717135</v>
      </c>
      <c r="Z170" s="23">
        <f t="shared" si="57"/>
        <v>172.33860174938289</v>
      </c>
      <c r="AA170" s="47">
        <f t="shared" si="95"/>
        <v>172.08072969159443</v>
      </c>
      <c r="AB170" s="23">
        <f t="shared" si="63"/>
        <v>173.74218907478331</v>
      </c>
      <c r="AC170" s="23">
        <f t="shared" si="58"/>
        <v>175.40364845797217</v>
      </c>
      <c r="AD170" s="23">
        <f t="shared" si="58"/>
        <v>177.06510784116105</v>
      </c>
      <c r="AE170" s="23">
        <f t="shared" si="58"/>
        <v>178.72656722434991</v>
      </c>
      <c r="AF170" s="47">
        <f t="shared" si="95"/>
        <v>180.38802660753879</v>
      </c>
      <c r="AG170" s="23">
        <f t="shared" si="64"/>
        <v>180.72031848417657</v>
      </c>
      <c r="AH170" s="23">
        <f t="shared" si="59"/>
        <v>181.05261036081436</v>
      </c>
      <c r="AI170" s="23">
        <f t="shared" si="59"/>
        <v>181.38490223745211</v>
      </c>
      <c r="AJ170" s="23">
        <f t="shared" si="59"/>
        <v>181.71719411408989</v>
      </c>
      <c r="AK170" s="47">
        <f t="shared" si="95"/>
        <v>182.04948599072767</v>
      </c>
      <c r="AL170" s="23">
        <f t="shared" si="65"/>
        <v>183.71094537391656</v>
      </c>
      <c r="AM170" s="23">
        <f t="shared" si="60"/>
        <v>185.37240475710541</v>
      </c>
      <c r="AN170" s="23">
        <f t="shared" si="60"/>
        <v>187.0338641402943</v>
      </c>
      <c r="AO170" s="23">
        <f t="shared" si="60"/>
        <v>188.69532352348315</v>
      </c>
      <c r="AP170" s="47">
        <f t="shared" si="95"/>
        <v>190.35678290667204</v>
      </c>
    </row>
    <row r="171" spans="1:42" x14ac:dyDescent="0.3">
      <c r="A171" s="2" t="s">
        <v>15</v>
      </c>
      <c r="B171" s="47">
        <f t="shared" si="91"/>
        <v>80</v>
      </c>
      <c r="C171">
        <f t="shared" si="86"/>
        <v>82.151703285627903</v>
      </c>
      <c r="D171">
        <f t="shared" si="86"/>
        <v>84.303406571255792</v>
      </c>
      <c r="E171">
        <f t="shared" si="86"/>
        <v>86.455109856883695</v>
      </c>
      <c r="F171">
        <f t="shared" si="86"/>
        <v>88.606813142511584</v>
      </c>
      <c r="G171" s="47">
        <f t="shared" ref="G171:AP171" si="96">(G130+G142+G158)*10^3</f>
        <v>90.758516428139487</v>
      </c>
      <c r="H171">
        <f t="shared" si="77"/>
        <v>91.018645434388233</v>
      </c>
      <c r="I171">
        <f t="shared" si="77"/>
        <v>91.278774440636965</v>
      </c>
      <c r="J171">
        <f t="shared" si="77"/>
        <v>91.538903446885712</v>
      </c>
      <c r="K171">
        <f t="shared" si="77"/>
        <v>91.799032453134444</v>
      </c>
      <c r="L171" s="47">
        <f t="shared" si="96"/>
        <v>92.059161459383191</v>
      </c>
      <c r="M171" s="23">
        <f t="shared" si="78"/>
        <v>92.111187260632931</v>
      </c>
      <c r="N171" s="23">
        <f t="shared" si="78"/>
        <v>92.163213061882686</v>
      </c>
      <c r="O171" s="23">
        <f t="shared" si="78"/>
        <v>92.215238863132427</v>
      </c>
      <c r="P171" s="23">
        <f t="shared" si="78"/>
        <v>92.267264664382182</v>
      </c>
      <c r="Q171" s="47">
        <f t="shared" si="96"/>
        <v>92.319290465631923</v>
      </c>
      <c r="R171" s="23">
        <f t="shared" si="61"/>
        <v>92.579419471880669</v>
      </c>
      <c r="S171" s="23">
        <f t="shared" si="56"/>
        <v>92.839548478129402</v>
      </c>
      <c r="T171" s="23">
        <f t="shared" si="56"/>
        <v>93.099677484378148</v>
      </c>
      <c r="U171" s="23">
        <f t="shared" si="56"/>
        <v>93.35980649062688</v>
      </c>
      <c r="V171" s="47">
        <f t="shared" si="96"/>
        <v>93.619935496875627</v>
      </c>
      <c r="W171" s="23">
        <f t="shared" si="62"/>
        <v>93.671961298125368</v>
      </c>
      <c r="X171" s="23">
        <f t="shared" si="57"/>
        <v>93.723987099375123</v>
      </c>
      <c r="Y171" s="23">
        <f t="shared" si="57"/>
        <v>93.776012900624863</v>
      </c>
      <c r="Z171" s="23">
        <f t="shared" si="57"/>
        <v>93.828038701874618</v>
      </c>
      <c r="AA171" s="47">
        <f t="shared" si="96"/>
        <v>93.880064503124359</v>
      </c>
      <c r="AB171" s="23">
        <f t="shared" si="63"/>
        <v>94.140193509373105</v>
      </c>
      <c r="AC171" s="23">
        <f t="shared" si="58"/>
        <v>94.400322515621838</v>
      </c>
      <c r="AD171" s="23">
        <f t="shared" si="58"/>
        <v>94.660451521870584</v>
      </c>
      <c r="AE171" s="23">
        <f t="shared" si="58"/>
        <v>94.920580528119316</v>
      </c>
      <c r="AF171" s="47">
        <f t="shared" si="96"/>
        <v>95.180709534368063</v>
      </c>
      <c r="AG171" s="23">
        <f t="shared" si="64"/>
        <v>95.232735335617804</v>
      </c>
      <c r="AH171" s="23">
        <f t="shared" si="59"/>
        <v>95.284761136867559</v>
      </c>
      <c r="AI171" s="23">
        <f t="shared" si="59"/>
        <v>95.336786938117299</v>
      </c>
      <c r="AJ171" s="23">
        <f t="shared" si="59"/>
        <v>95.388812739367054</v>
      </c>
      <c r="AK171" s="47">
        <f t="shared" si="96"/>
        <v>95.440838540616795</v>
      </c>
      <c r="AL171" s="23">
        <f t="shared" si="65"/>
        <v>95.700967546865542</v>
      </c>
      <c r="AM171" s="23">
        <f t="shared" si="60"/>
        <v>95.961096553114274</v>
      </c>
      <c r="AN171" s="23">
        <f t="shared" si="60"/>
        <v>96.22122555936302</v>
      </c>
      <c r="AO171" s="23">
        <f t="shared" si="60"/>
        <v>96.481354565611753</v>
      </c>
      <c r="AP171" s="47">
        <f t="shared" si="96"/>
        <v>96.741483571860499</v>
      </c>
    </row>
    <row r="172" spans="1:42" x14ac:dyDescent="0.3">
      <c r="A172" s="2" t="s">
        <v>16</v>
      </c>
      <c r="B172" s="47">
        <f t="shared" si="91"/>
        <v>0</v>
      </c>
      <c r="C172">
        <f t="shared" si="86"/>
        <v>0</v>
      </c>
      <c r="D172">
        <f t="shared" si="86"/>
        <v>0</v>
      </c>
      <c r="E172">
        <f t="shared" si="86"/>
        <v>0</v>
      </c>
      <c r="F172">
        <f t="shared" si="86"/>
        <v>0</v>
      </c>
      <c r="G172" s="47">
        <f t="shared" ref="G172:AP172" si="97">(G131+G143+G159)*10^3</f>
        <v>0</v>
      </c>
      <c r="H172">
        <f t="shared" si="77"/>
        <v>0</v>
      </c>
      <c r="I172">
        <f t="shared" si="77"/>
        <v>0</v>
      </c>
      <c r="J172">
        <f t="shared" si="77"/>
        <v>0</v>
      </c>
      <c r="K172">
        <f t="shared" si="77"/>
        <v>0</v>
      </c>
      <c r="L172" s="47">
        <f t="shared" si="97"/>
        <v>0</v>
      </c>
      <c r="M172" s="23">
        <f t="shared" si="78"/>
        <v>0</v>
      </c>
      <c r="N172" s="23">
        <f t="shared" si="78"/>
        <v>0</v>
      </c>
      <c r="O172" s="23">
        <f t="shared" si="78"/>
        <v>0</v>
      </c>
      <c r="P172" s="23">
        <f t="shared" si="78"/>
        <v>0</v>
      </c>
      <c r="Q172" s="47">
        <f t="shared" si="97"/>
        <v>0</v>
      </c>
      <c r="R172" s="23">
        <f t="shared" si="61"/>
        <v>0</v>
      </c>
      <c r="S172" s="23">
        <f t="shared" si="56"/>
        <v>0</v>
      </c>
      <c r="T172" s="23">
        <f t="shared" si="56"/>
        <v>0</v>
      </c>
      <c r="U172" s="23">
        <f t="shared" si="56"/>
        <v>0</v>
      </c>
      <c r="V172" s="47">
        <f t="shared" si="97"/>
        <v>0</v>
      </c>
      <c r="W172" s="23">
        <f t="shared" si="62"/>
        <v>0</v>
      </c>
      <c r="X172" s="23">
        <f t="shared" si="57"/>
        <v>0</v>
      </c>
      <c r="Y172" s="23">
        <f t="shared" si="57"/>
        <v>0</v>
      </c>
      <c r="Z172" s="23">
        <f t="shared" si="57"/>
        <v>0</v>
      </c>
      <c r="AA172" s="47">
        <f t="shared" si="97"/>
        <v>0</v>
      </c>
      <c r="AB172" s="23">
        <f t="shared" si="63"/>
        <v>0</v>
      </c>
      <c r="AC172" s="23">
        <f t="shared" si="58"/>
        <v>0</v>
      </c>
      <c r="AD172" s="23">
        <f t="shared" si="58"/>
        <v>0</v>
      </c>
      <c r="AE172" s="23">
        <f t="shared" si="58"/>
        <v>0</v>
      </c>
      <c r="AF172" s="47">
        <f t="shared" si="97"/>
        <v>0</v>
      </c>
      <c r="AG172" s="23">
        <f t="shared" si="64"/>
        <v>0</v>
      </c>
      <c r="AH172" s="23">
        <f t="shared" si="59"/>
        <v>0</v>
      </c>
      <c r="AI172" s="23">
        <f t="shared" si="59"/>
        <v>0</v>
      </c>
      <c r="AJ172" s="23">
        <f t="shared" si="59"/>
        <v>0</v>
      </c>
      <c r="AK172" s="47">
        <f t="shared" si="97"/>
        <v>0</v>
      </c>
      <c r="AL172" s="23">
        <f t="shared" si="65"/>
        <v>0</v>
      </c>
      <c r="AM172" s="23">
        <f t="shared" si="60"/>
        <v>0</v>
      </c>
      <c r="AN172" s="23">
        <f t="shared" si="60"/>
        <v>0</v>
      </c>
      <c r="AO172" s="23">
        <f t="shared" si="60"/>
        <v>0</v>
      </c>
      <c r="AP172" s="47">
        <f t="shared" si="97"/>
        <v>0</v>
      </c>
    </row>
    <row r="173" spans="1:42" x14ac:dyDescent="0.3">
      <c r="B173" s="47"/>
      <c r="C173" s="23"/>
      <c r="D173" s="23"/>
      <c r="E173" s="23"/>
      <c r="F173" s="23"/>
      <c r="G173" s="47"/>
      <c r="L173" s="47"/>
      <c r="M173" s="23"/>
      <c r="N173" s="23"/>
      <c r="O173" s="23"/>
      <c r="P173" s="23"/>
      <c r="Q173" s="47"/>
      <c r="R173" s="23"/>
      <c r="S173" s="23"/>
      <c r="T173" s="23"/>
      <c r="U173" s="23"/>
      <c r="V173" s="47"/>
      <c r="W173" s="23"/>
      <c r="X173" s="23"/>
      <c r="Y173" s="23"/>
      <c r="Z173" s="23"/>
      <c r="AA173" s="47"/>
      <c r="AB173" s="23"/>
      <c r="AC173" s="23"/>
      <c r="AD173" s="23"/>
      <c r="AE173" s="23"/>
      <c r="AF173" s="47"/>
      <c r="AG173" s="23"/>
      <c r="AH173" s="23"/>
      <c r="AI173" s="23"/>
      <c r="AJ173" s="23"/>
      <c r="AK173" s="47"/>
      <c r="AL173" s="23"/>
      <c r="AM173" s="23"/>
      <c r="AN173" s="23"/>
      <c r="AO173" s="23"/>
      <c r="AP173" s="47"/>
    </row>
    <row r="174" spans="1:42" x14ac:dyDescent="0.3">
      <c r="A174" s="1" t="s">
        <v>68</v>
      </c>
      <c r="B174" s="47"/>
      <c r="C174" s="23"/>
      <c r="D174" s="23"/>
      <c r="E174" s="23"/>
      <c r="F174" s="23"/>
      <c r="G174" s="47"/>
      <c r="H174">
        <f t="shared" si="77"/>
        <v>0</v>
      </c>
      <c r="I174">
        <f t="shared" si="77"/>
        <v>0</v>
      </c>
      <c r="J174">
        <f t="shared" si="77"/>
        <v>0</v>
      </c>
      <c r="K174">
        <f t="shared" si="77"/>
        <v>0</v>
      </c>
      <c r="L174" s="47"/>
      <c r="M174" s="23">
        <f t="shared" si="78"/>
        <v>0</v>
      </c>
      <c r="N174" s="23">
        <f t="shared" si="78"/>
        <v>0</v>
      </c>
      <c r="O174" s="23">
        <f t="shared" si="78"/>
        <v>0</v>
      </c>
      <c r="P174" s="23">
        <f t="shared" si="78"/>
        <v>0</v>
      </c>
      <c r="Q174" s="47"/>
      <c r="R174" s="23">
        <f t="shared" si="61"/>
        <v>0</v>
      </c>
      <c r="S174" s="23">
        <f t="shared" si="61"/>
        <v>0</v>
      </c>
      <c r="T174" s="23">
        <f t="shared" si="61"/>
        <v>0</v>
      </c>
      <c r="U174" s="23">
        <f t="shared" si="61"/>
        <v>0</v>
      </c>
      <c r="V174" s="47"/>
      <c r="W174" s="23">
        <f t="shared" si="62"/>
        <v>0</v>
      </c>
      <c r="X174" s="23">
        <f t="shared" si="62"/>
        <v>0</v>
      </c>
      <c r="Y174" s="23">
        <f t="shared" si="62"/>
        <v>0</v>
      </c>
      <c r="Z174" s="23">
        <f t="shared" si="62"/>
        <v>0</v>
      </c>
      <c r="AA174" s="47"/>
      <c r="AB174" s="23">
        <f t="shared" si="63"/>
        <v>0</v>
      </c>
      <c r="AC174" s="23">
        <f t="shared" si="63"/>
        <v>0</v>
      </c>
      <c r="AD174" s="23">
        <f t="shared" si="63"/>
        <v>0</v>
      </c>
      <c r="AE174" s="23">
        <f t="shared" si="63"/>
        <v>0</v>
      </c>
      <c r="AF174" s="47"/>
      <c r="AG174" s="23">
        <f t="shared" si="64"/>
        <v>0</v>
      </c>
      <c r="AH174" s="23">
        <f t="shared" si="64"/>
        <v>0</v>
      </c>
      <c r="AI174" s="23">
        <f t="shared" si="64"/>
        <v>0</v>
      </c>
      <c r="AJ174" s="23">
        <f t="shared" si="64"/>
        <v>0</v>
      </c>
      <c r="AK174" s="47"/>
      <c r="AL174" s="23">
        <f t="shared" si="65"/>
        <v>0</v>
      </c>
      <c r="AM174" s="23">
        <f t="shared" si="65"/>
        <v>0</v>
      </c>
      <c r="AN174" s="23">
        <f t="shared" si="65"/>
        <v>0</v>
      </c>
      <c r="AO174" s="23">
        <f t="shared" si="65"/>
        <v>0</v>
      </c>
      <c r="AP174" s="47"/>
    </row>
    <row r="175" spans="1:42" x14ac:dyDescent="0.3">
      <c r="A175" s="2" t="s">
        <v>7</v>
      </c>
      <c r="B175" s="47">
        <v>728</v>
      </c>
      <c r="C175">
        <f t="shared" ref="C175:F184" si="98">$B175+((C$1-$B$1)*($G175-$B175)/($G$1-$B$1))</f>
        <v>787.42840000000001</v>
      </c>
      <c r="D175">
        <f t="shared" si="98"/>
        <v>846.85679999999991</v>
      </c>
      <c r="E175">
        <f t="shared" si="98"/>
        <v>906.28519999999992</v>
      </c>
      <c r="F175">
        <f t="shared" si="98"/>
        <v>965.71359999999981</v>
      </c>
      <c r="G175" s="47">
        <v>1025.1419999999998</v>
      </c>
      <c r="H175">
        <f t="shared" si="77"/>
        <v>1052.0099999999998</v>
      </c>
      <c r="I175">
        <f t="shared" si="77"/>
        <v>1078.8779999999999</v>
      </c>
      <c r="J175">
        <f t="shared" si="77"/>
        <v>1105.7459999999999</v>
      </c>
      <c r="K175">
        <f t="shared" si="77"/>
        <v>1132.614</v>
      </c>
      <c r="L175" s="47">
        <v>1159.482</v>
      </c>
      <c r="M175" s="23">
        <f t="shared" si="78"/>
        <v>1179.0178000000001</v>
      </c>
      <c r="N175" s="23">
        <f t="shared" si="78"/>
        <v>1198.5536</v>
      </c>
      <c r="O175" s="23">
        <f t="shared" si="78"/>
        <v>1218.0894000000001</v>
      </c>
      <c r="P175" s="23">
        <f t="shared" si="78"/>
        <v>1237.6251999999999</v>
      </c>
      <c r="Q175" s="47">
        <v>1257.1610000000001</v>
      </c>
      <c r="R175" s="23">
        <f t="shared" ref="R175:U206" si="99">$Q175+((R$1-$Q$1)*($V175-$Q175)/($V$1-$Q$1))</f>
        <v>1276.4612</v>
      </c>
      <c r="S175" s="23">
        <f t="shared" si="99"/>
        <v>1295.7614000000001</v>
      </c>
      <c r="T175" s="23">
        <f t="shared" si="99"/>
        <v>1315.0616</v>
      </c>
      <c r="U175" s="23">
        <f t="shared" si="99"/>
        <v>1334.3618000000001</v>
      </c>
      <c r="V175" s="47">
        <v>1353.662</v>
      </c>
      <c r="W175" s="23">
        <f t="shared" ref="W175:Z206" si="100">$V175+((W$1-$V$1)*($AA175-$V175)/($AA$1-$V$1))</f>
        <v>1375.4146000000001</v>
      </c>
      <c r="X175" s="23">
        <f t="shared" si="100"/>
        <v>1397.1671999999999</v>
      </c>
      <c r="Y175" s="23">
        <f t="shared" si="100"/>
        <v>1418.9197999999999</v>
      </c>
      <c r="Z175" s="23">
        <f t="shared" si="100"/>
        <v>1440.6723999999997</v>
      </c>
      <c r="AA175" s="47">
        <v>1462.4249999999997</v>
      </c>
      <c r="AB175" s="23">
        <f t="shared" ref="AB175:AE206" si="101">$AA175+((AB$1-$AA$1)*($AF175-$AA175)/($AF$1-$AA$1))</f>
        <v>1483.2517999999998</v>
      </c>
      <c r="AC175" s="23">
        <f t="shared" si="101"/>
        <v>1504.0785999999998</v>
      </c>
      <c r="AD175" s="23">
        <f t="shared" si="101"/>
        <v>1524.9053999999996</v>
      </c>
      <c r="AE175" s="23">
        <f t="shared" si="101"/>
        <v>1545.7321999999997</v>
      </c>
      <c r="AF175" s="47">
        <v>1566.5589999999997</v>
      </c>
      <c r="AG175" s="23">
        <f t="shared" ref="AG175:AJ206" si="102">$AF175+((AG$1-$AF$1)*($AK175-$AF175)/($AK$1-$AF$1))</f>
        <v>1590.9165999999998</v>
      </c>
      <c r="AH175" s="23">
        <f t="shared" si="102"/>
        <v>1615.2741999999998</v>
      </c>
      <c r="AI175" s="23">
        <f t="shared" si="102"/>
        <v>1639.6317999999999</v>
      </c>
      <c r="AJ175" s="23">
        <f t="shared" si="102"/>
        <v>1663.9893999999999</v>
      </c>
      <c r="AK175" s="47">
        <v>1688.347</v>
      </c>
      <c r="AL175" s="23">
        <f t="shared" ref="AL175:AO206" si="103">$AK175+((AL$1-$AK$1)*($AP175-$AK175)/($AP$1-$AK$1))</f>
        <v>1709.9495999999999</v>
      </c>
      <c r="AM175" s="23">
        <f t="shared" si="103"/>
        <v>1731.5521999999999</v>
      </c>
      <c r="AN175" s="23">
        <f t="shared" si="103"/>
        <v>1753.1548</v>
      </c>
      <c r="AO175" s="23">
        <f t="shared" si="103"/>
        <v>1774.7574</v>
      </c>
      <c r="AP175" s="47">
        <v>1796.36</v>
      </c>
    </row>
    <row r="176" spans="1:42" x14ac:dyDescent="0.3">
      <c r="A176" s="2" t="s">
        <v>8</v>
      </c>
      <c r="B176" s="47">
        <v>107</v>
      </c>
      <c r="C176">
        <f t="shared" si="98"/>
        <v>112.02579999999999</v>
      </c>
      <c r="D176">
        <f t="shared" si="98"/>
        <v>117.05159999999998</v>
      </c>
      <c r="E176">
        <f t="shared" si="98"/>
        <v>122.07739999999998</v>
      </c>
      <c r="F176">
        <f t="shared" si="98"/>
        <v>127.10319999999997</v>
      </c>
      <c r="G176" s="47">
        <v>132.12899999999996</v>
      </c>
      <c r="H176">
        <f t="shared" si="77"/>
        <v>133.63059999999996</v>
      </c>
      <c r="I176">
        <f t="shared" si="77"/>
        <v>135.13219999999995</v>
      </c>
      <c r="J176">
        <f t="shared" si="77"/>
        <v>136.63379999999998</v>
      </c>
      <c r="K176">
        <f t="shared" si="77"/>
        <v>138.13539999999998</v>
      </c>
      <c r="L176" s="47">
        <v>139.63699999999997</v>
      </c>
      <c r="M176" s="23">
        <f t="shared" si="78"/>
        <v>140.59759999999997</v>
      </c>
      <c r="N176" s="23">
        <f t="shared" si="78"/>
        <v>141.55819999999997</v>
      </c>
      <c r="O176" s="23">
        <f t="shared" si="78"/>
        <v>142.5188</v>
      </c>
      <c r="P176" s="23">
        <f t="shared" si="78"/>
        <v>143.4794</v>
      </c>
      <c r="Q176" s="47">
        <v>144.44</v>
      </c>
      <c r="R176" s="23">
        <f t="shared" si="99"/>
        <v>145.76</v>
      </c>
      <c r="S176" s="23">
        <f t="shared" si="99"/>
        <v>147.07999999999998</v>
      </c>
      <c r="T176" s="23">
        <f t="shared" si="99"/>
        <v>148.4</v>
      </c>
      <c r="U176" s="23">
        <f t="shared" si="99"/>
        <v>149.72</v>
      </c>
      <c r="V176" s="47">
        <v>151.04</v>
      </c>
      <c r="W176" s="23">
        <f t="shared" si="100"/>
        <v>151.04</v>
      </c>
      <c r="X176" s="23">
        <f t="shared" si="100"/>
        <v>151.04</v>
      </c>
      <c r="Y176" s="23">
        <f t="shared" si="100"/>
        <v>151.03999999999996</v>
      </c>
      <c r="Z176" s="23">
        <f t="shared" si="100"/>
        <v>151.03999999999996</v>
      </c>
      <c r="AA176" s="47">
        <v>151.03999999999996</v>
      </c>
      <c r="AB176" s="23">
        <f t="shared" si="101"/>
        <v>150.98499999999996</v>
      </c>
      <c r="AC176" s="23">
        <f t="shared" si="101"/>
        <v>150.92999999999995</v>
      </c>
      <c r="AD176" s="23">
        <f t="shared" si="101"/>
        <v>150.87499999999997</v>
      </c>
      <c r="AE176" s="23">
        <f t="shared" si="101"/>
        <v>150.81999999999996</v>
      </c>
      <c r="AF176" s="47">
        <v>150.76499999999996</v>
      </c>
      <c r="AG176" s="23">
        <f t="shared" si="102"/>
        <v>150.42099999999996</v>
      </c>
      <c r="AH176" s="23">
        <f t="shared" si="102"/>
        <v>150.07699999999997</v>
      </c>
      <c r="AI176" s="23">
        <f t="shared" si="102"/>
        <v>149.733</v>
      </c>
      <c r="AJ176" s="23">
        <f t="shared" si="102"/>
        <v>149.38900000000001</v>
      </c>
      <c r="AK176" s="47">
        <v>149.04500000000002</v>
      </c>
      <c r="AL176" s="23">
        <f t="shared" si="103"/>
        <v>152.66520000000003</v>
      </c>
      <c r="AM176" s="23">
        <f t="shared" si="103"/>
        <v>156.28540000000001</v>
      </c>
      <c r="AN176" s="23">
        <f t="shared" si="103"/>
        <v>159.90560000000002</v>
      </c>
      <c r="AO176" s="23">
        <f t="shared" si="103"/>
        <v>163.5258</v>
      </c>
      <c r="AP176" s="47">
        <v>167.14600000000002</v>
      </c>
    </row>
    <row r="177" spans="1:42" x14ac:dyDescent="0.3">
      <c r="A177" s="2" t="s">
        <v>9</v>
      </c>
      <c r="B177" s="47">
        <v>2</v>
      </c>
      <c r="C177">
        <f t="shared" si="98"/>
        <v>2.2833999999999999</v>
      </c>
      <c r="D177">
        <f t="shared" si="98"/>
        <v>2.5667999999999997</v>
      </c>
      <c r="E177">
        <f t="shared" si="98"/>
        <v>2.8502000000000001</v>
      </c>
      <c r="F177">
        <f t="shared" si="98"/>
        <v>3.1335999999999999</v>
      </c>
      <c r="G177" s="47">
        <v>3.4169999999999998</v>
      </c>
      <c r="H177">
        <f t="shared" si="77"/>
        <v>3.7309999999999999</v>
      </c>
      <c r="I177">
        <f t="shared" si="77"/>
        <v>4.0449999999999999</v>
      </c>
      <c r="J177">
        <f t="shared" si="77"/>
        <v>4.359</v>
      </c>
      <c r="K177">
        <f t="shared" si="77"/>
        <v>4.673</v>
      </c>
      <c r="L177" s="47">
        <v>4.9870000000000001</v>
      </c>
      <c r="M177" s="23">
        <f t="shared" si="78"/>
        <v>5.327</v>
      </c>
      <c r="N177" s="23">
        <f t="shared" si="78"/>
        <v>5.6669999999999998</v>
      </c>
      <c r="O177" s="23">
        <f t="shared" si="78"/>
        <v>6.0069999999999997</v>
      </c>
      <c r="P177" s="23">
        <f t="shared" si="78"/>
        <v>6.3469999999999995</v>
      </c>
      <c r="Q177" s="47">
        <v>6.6869999999999994</v>
      </c>
      <c r="R177" s="23">
        <f t="shared" si="99"/>
        <v>7.0593999999999992</v>
      </c>
      <c r="S177" s="23">
        <f t="shared" si="99"/>
        <v>7.4317999999999991</v>
      </c>
      <c r="T177" s="23">
        <f t="shared" si="99"/>
        <v>7.8041999999999998</v>
      </c>
      <c r="U177" s="23">
        <f t="shared" si="99"/>
        <v>8.1765999999999988</v>
      </c>
      <c r="V177" s="47">
        <v>8.5489999999999995</v>
      </c>
      <c r="W177" s="23">
        <f t="shared" si="100"/>
        <v>8.8293999999999997</v>
      </c>
      <c r="X177" s="23">
        <f t="shared" si="100"/>
        <v>9.1097999999999999</v>
      </c>
      <c r="Y177" s="23">
        <f t="shared" si="100"/>
        <v>9.3902000000000001</v>
      </c>
      <c r="Z177" s="23">
        <f t="shared" si="100"/>
        <v>9.6706000000000003</v>
      </c>
      <c r="AA177" s="47">
        <v>9.9510000000000005</v>
      </c>
      <c r="AB177" s="23">
        <f t="shared" si="101"/>
        <v>10.1806</v>
      </c>
      <c r="AC177" s="23">
        <f t="shared" si="101"/>
        <v>10.410200000000001</v>
      </c>
      <c r="AD177" s="23">
        <f t="shared" si="101"/>
        <v>10.639800000000001</v>
      </c>
      <c r="AE177" s="23">
        <f t="shared" si="101"/>
        <v>10.869400000000002</v>
      </c>
      <c r="AF177" s="47">
        <v>11.099000000000002</v>
      </c>
      <c r="AG177" s="23">
        <f t="shared" si="102"/>
        <v>11.580600000000002</v>
      </c>
      <c r="AH177" s="23">
        <f t="shared" si="102"/>
        <v>12.062200000000002</v>
      </c>
      <c r="AI177" s="23">
        <f t="shared" si="102"/>
        <v>12.543800000000003</v>
      </c>
      <c r="AJ177" s="23">
        <f t="shared" si="102"/>
        <v>13.025400000000003</v>
      </c>
      <c r="AK177" s="47">
        <v>13.507000000000003</v>
      </c>
      <c r="AL177" s="23">
        <f t="shared" si="103"/>
        <v>15.785600000000002</v>
      </c>
      <c r="AM177" s="23">
        <f t="shared" si="103"/>
        <v>18.0642</v>
      </c>
      <c r="AN177" s="23">
        <f t="shared" si="103"/>
        <v>20.342799999999997</v>
      </c>
      <c r="AO177" s="23">
        <f t="shared" si="103"/>
        <v>22.621399999999994</v>
      </c>
      <c r="AP177" s="47">
        <v>24.899999999999995</v>
      </c>
    </row>
    <row r="178" spans="1:42" x14ac:dyDescent="0.3">
      <c r="A178" s="2" t="s">
        <v>10</v>
      </c>
      <c r="B178" s="47">
        <v>666.00000000000011</v>
      </c>
      <c r="C178">
        <f t="shared" si="98"/>
        <v>701.37900000000013</v>
      </c>
      <c r="D178">
        <f t="shared" si="98"/>
        <v>736.75800000000015</v>
      </c>
      <c r="E178">
        <f t="shared" si="98"/>
        <v>772.13700000000006</v>
      </c>
      <c r="F178">
        <f t="shared" si="98"/>
        <v>807.51600000000008</v>
      </c>
      <c r="G178" s="47">
        <v>842.8950000000001</v>
      </c>
      <c r="H178">
        <f t="shared" si="77"/>
        <v>855.0956000000001</v>
      </c>
      <c r="I178">
        <f t="shared" si="77"/>
        <v>867.29620000000011</v>
      </c>
      <c r="J178">
        <f t="shared" si="77"/>
        <v>879.49680000000012</v>
      </c>
      <c r="K178">
        <f t="shared" si="77"/>
        <v>891.69740000000013</v>
      </c>
      <c r="L178" s="47">
        <v>903.89800000000014</v>
      </c>
      <c r="M178" s="23">
        <f t="shared" si="78"/>
        <v>915.70480000000009</v>
      </c>
      <c r="N178" s="23">
        <f t="shared" si="78"/>
        <v>927.51160000000004</v>
      </c>
      <c r="O178" s="23">
        <f t="shared" si="78"/>
        <v>939.31840000000011</v>
      </c>
      <c r="P178" s="23">
        <f t="shared" si="78"/>
        <v>951.12520000000006</v>
      </c>
      <c r="Q178" s="47">
        <v>962.93200000000002</v>
      </c>
      <c r="R178" s="23">
        <f t="shared" si="99"/>
        <v>973.82240000000002</v>
      </c>
      <c r="S178" s="23">
        <f t="shared" si="99"/>
        <v>984.71280000000002</v>
      </c>
      <c r="T178" s="23">
        <f t="shared" si="99"/>
        <v>995.6031999999999</v>
      </c>
      <c r="U178" s="23">
        <f t="shared" si="99"/>
        <v>1006.4935999999999</v>
      </c>
      <c r="V178" s="47">
        <v>1017.3839999999999</v>
      </c>
      <c r="W178" s="23">
        <f t="shared" si="100"/>
        <v>1025.5819999999999</v>
      </c>
      <c r="X178" s="23">
        <f t="shared" si="100"/>
        <v>1033.78</v>
      </c>
      <c r="Y178" s="23">
        <f t="shared" si="100"/>
        <v>1041.9780000000001</v>
      </c>
      <c r="Z178" s="23">
        <f t="shared" si="100"/>
        <v>1050.1759999999999</v>
      </c>
      <c r="AA178" s="47">
        <v>1058.374</v>
      </c>
      <c r="AB178" s="23">
        <f t="shared" si="101"/>
        <v>1066.1442</v>
      </c>
      <c r="AC178" s="23">
        <f t="shared" si="101"/>
        <v>1073.9143999999999</v>
      </c>
      <c r="AD178" s="23">
        <f t="shared" si="101"/>
        <v>1081.6846</v>
      </c>
      <c r="AE178" s="23">
        <f t="shared" si="101"/>
        <v>1089.4548</v>
      </c>
      <c r="AF178" s="47">
        <v>1097.2249999999999</v>
      </c>
      <c r="AG178" s="23">
        <f t="shared" si="102"/>
        <v>1113.4731999999999</v>
      </c>
      <c r="AH178" s="23">
        <f t="shared" si="102"/>
        <v>1129.7213999999999</v>
      </c>
      <c r="AI178" s="23">
        <f t="shared" si="102"/>
        <v>1145.9695999999999</v>
      </c>
      <c r="AJ178" s="23">
        <f t="shared" si="102"/>
        <v>1162.2177999999999</v>
      </c>
      <c r="AK178" s="47">
        <v>1178.4659999999999</v>
      </c>
      <c r="AL178" s="23">
        <f t="shared" si="103"/>
        <v>1191.7731999999999</v>
      </c>
      <c r="AM178" s="23">
        <f t="shared" si="103"/>
        <v>1205.0803999999998</v>
      </c>
      <c r="AN178" s="23">
        <f t="shared" si="103"/>
        <v>1218.3876</v>
      </c>
      <c r="AO178" s="23">
        <f t="shared" si="103"/>
        <v>1231.6948</v>
      </c>
      <c r="AP178" s="47">
        <v>1245.002</v>
      </c>
    </row>
    <row r="179" spans="1:42" x14ac:dyDescent="0.3">
      <c r="A179" s="2" t="s">
        <v>11</v>
      </c>
      <c r="B179" s="47">
        <v>198</v>
      </c>
      <c r="C179">
        <f t="shared" si="98"/>
        <v>213.30200000000002</v>
      </c>
      <c r="D179">
        <f t="shared" si="98"/>
        <v>228.60400000000001</v>
      </c>
      <c r="E179">
        <f t="shared" si="98"/>
        <v>243.90600000000003</v>
      </c>
      <c r="F179">
        <f t="shared" si="98"/>
        <v>259.20800000000003</v>
      </c>
      <c r="G179" s="47">
        <v>274.51000000000005</v>
      </c>
      <c r="H179">
        <f t="shared" si="77"/>
        <v>276.70940000000007</v>
      </c>
      <c r="I179">
        <f t="shared" si="77"/>
        <v>278.90880000000004</v>
      </c>
      <c r="J179">
        <f t="shared" si="77"/>
        <v>281.10820000000007</v>
      </c>
      <c r="K179">
        <f t="shared" si="77"/>
        <v>283.30760000000004</v>
      </c>
      <c r="L179" s="47">
        <v>285.50700000000006</v>
      </c>
      <c r="M179" s="23">
        <f t="shared" si="78"/>
        <v>289.12380000000007</v>
      </c>
      <c r="N179" s="23">
        <f t="shared" si="78"/>
        <v>292.74060000000003</v>
      </c>
      <c r="O179" s="23">
        <f t="shared" si="78"/>
        <v>296.35740000000004</v>
      </c>
      <c r="P179" s="23">
        <f t="shared" si="78"/>
        <v>299.9742</v>
      </c>
      <c r="Q179" s="47">
        <v>303.59100000000001</v>
      </c>
      <c r="R179" s="23">
        <f t="shared" si="99"/>
        <v>306.70859999999999</v>
      </c>
      <c r="S179" s="23">
        <f t="shared" si="99"/>
        <v>309.82619999999997</v>
      </c>
      <c r="T179" s="23">
        <f t="shared" si="99"/>
        <v>312.94380000000001</v>
      </c>
      <c r="U179" s="23">
        <f t="shared" si="99"/>
        <v>316.06139999999999</v>
      </c>
      <c r="V179" s="47">
        <v>319.17899999999997</v>
      </c>
      <c r="W179" s="23">
        <f t="shared" si="100"/>
        <v>322.10219999999998</v>
      </c>
      <c r="X179" s="23">
        <f t="shared" si="100"/>
        <v>325.02539999999999</v>
      </c>
      <c r="Y179" s="23">
        <f t="shared" si="100"/>
        <v>327.9486</v>
      </c>
      <c r="Z179" s="23">
        <f t="shared" si="100"/>
        <v>330.87180000000001</v>
      </c>
      <c r="AA179" s="47">
        <v>333.79500000000002</v>
      </c>
      <c r="AB179" s="23">
        <f t="shared" si="101"/>
        <v>336.4846</v>
      </c>
      <c r="AC179" s="23">
        <f t="shared" si="101"/>
        <v>339.17419999999998</v>
      </c>
      <c r="AD179" s="23">
        <f t="shared" si="101"/>
        <v>341.86380000000003</v>
      </c>
      <c r="AE179" s="23">
        <f t="shared" si="101"/>
        <v>344.55340000000001</v>
      </c>
      <c r="AF179" s="47">
        <v>347.24299999999999</v>
      </c>
      <c r="AG179" s="23">
        <f t="shared" si="102"/>
        <v>343.64</v>
      </c>
      <c r="AH179" s="23">
        <f t="shared" si="102"/>
        <v>340.03699999999998</v>
      </c>
      <c r="AI179" s="23">
        <f t="shared" si="102"/>
        <v>336.43399999999997</v>
      </c>
      <c r="AJ179" s="23">
        <f t="shared" si="102"/>
        <v>332.83099999999996</v>
      </c>
      <c r="AK179" s="47">
        <v>329.22799999999995</v>
      </c>
      <c r="AL179" s="23">
        <f t="shared" si="103"/>
        <v>331.67959999999994</v>
      </c>
      <c r="AM179" s="23">
        <f t="shared" si="103"/>
        <v>334.13119999999992</v>
      </c>
      <c r="AN179" s="23">
        <f t="shared" si="103"/>
        <v>336.58279999999996</v>
      </c>
      <c r="AO179" s="23">
        <f t="shared" si="103"/>
        <v>339.03439999999995</v>
      </c>
      <c r="AP179" s="47">
        <v>341.48599999999993</v>
      </c>
    </row>
    <row r="180" spans="1:42" x14ac:dyDescent="0.3">
      <c r="A180" s="2" t="s">
        <v>12</v>
      </c>
      <c r="B180" s="47">
        <v>0</v>
      </c>
      <c r="C180">
        <f t="shared" si="98"/>
        <v>0</v>
      </c>
      <c r="D180">
        <f t="shared" si="98"/>
        <v>0</v>
      </c>
      <c r="E180">
        <f t="shared" si="98"/>
        <v>0</v>
      </c>
      <c r="F180">
        <f t="shared" si="98"/>
        <v>0</v>
      </c>
      <c r="G180" s="47">
        <v>0</v>
      </c>
      <c r="H180">
        <f t="shared" si="77"/>
        <v>0</v>
      </c>
      <c r="I180">
        <f t="shared" si="77"/>
        <v>0</v>
      </c>
      <c r="J180">
        <f t="shared" si="77"/>
        <v>0</v>
      </c>
      <c r="K180">
        <f t="shared" si="77"/>
        <v>0</v>
      </c>
      <c r="L180" s="47">
        <v>0</v>
      </c>
      <c r="M180" s="23">
        <f t="shared" si="78"/>
        <v>0</v>
      </c>
      <c r="N180" s="23">
        <f t="shared" si="78"/>
        <v>0</v>
      </c>
      <c r="O180" s="23">
        <f t="shared" si="78"/>
        <v>0</v>
      </c>
      <c r="P180" s="23">
        <f t="shared" si="78"/>
        <v>0</v>
      </c>
      <c r="Q180" s="47">
        <v>0</v>
      </c>
      <c r="R180" s="23">
        <f t="shared" si="99"/>
        <v>0</v>
      </c>
      <c r="S180" s="23">
        <f t="shared" si="99"/>
        <v>0</v>
      </c>
      <c r="T180" s="23">
        <f t="shared" si="99"/>
        <v>0</v>
      </c>
      <c r="U180" s="23">
        <f t="shared" si="99"/>
        <v>0</v>
      </c>
      <c r="V180" s="47">
        <v>0</v>
      </c>
      <c r="W180" s="23">
        <f t="shared" si="100"/>
        <v>0</v>
      </c>
      <c r="X180" s="23">
        <f t="shared" si="100"/>
        <v>0</v>
      </c>
      <c r="Y180" s="23">
        <f t="shared" si="100"/>
        <v>0</v>
      </c>
      <c r="Z180" s="23">
        <f t="shared" si="100"/>
        <v>0</v>
      </c>
      <c r="AA180" s="47">
        <v>0</v>
      </c>
      <c r="AB180" s="23">
        <f t="shared" si="101"/>
        <v>0</v>
      </c>
      <c r="AC180" s="23">
        <f t="shared" si="101"/>
        <v>0</v>
      </c>
      <c r="AD180" s="23">
        <f t="shared" si="101"/>
        <v>0</v>
      </c>
      <c r="AE180" s="23">
        <f t="shared" si="101"/>
        <v>0</v>
      </c>
      <c r="AF180" s="47">
        <v>0</v>
      </c>
      <c r="AG180" s="23">
        <f t="shared" si="102"/>
        <v>0</v>
      </c>
      <c r="AH180" s="23">
        <f t="shared" si="102"/>
        <v>0</v>
      </c>
      <c r="AI180" s="23">
        <f t="shared" si="102"/>
        <v>0</v>
      </c>
      <c r="AJ180" s="23">
        <f t="shared" si="102"/>
        <v>0</v>
      </c>
      <c r="AK180" s="47">
        <v>0</v>
      </c>
      <c r="AL180" s="23">
        <f t="shared" si="103"/>
        <v>0</v>
      </c>
      <c r="AM180" s="23">
        <f t="shared" si="103"/>
        <v>0</v>
      </c>
      <c r="AN180" s="23">
        <f t="shared" si="103"/>
        <v>0</v>
      </c>
      <c r="AO180" s="23">
        <f t="shared" si="103"/>
        <v>0</v>
      </c>
      <c r="AP180" s="47">
        <v>0</v>
      </c>
    </row>
    <row r="181" spans="1:42" x14ac:dyDescent="0.3">
      <c r="A181" s="2" t="s">
        <v>13</v>
      </c>
      <c r="B181" s="47">
        <v>0</v>
      </c>
      <c r="C181">
        <f t="shared" si="98"/>
        <v>0</v>
      </c>
      <c r="D181">
        <f t="shared" si="98"/>
        <v>0</v>
      </c>
      <c r="E181">
        <f t="shared" si="98"/>
        <v>0</v>
      </c>
      <c r="F181">
        <f t="shared" si="98"/>
        <v>0</v>
      </c>
      <c r="G181" s="47">
        <v>0</v>
      </c>
      <c r="H181">
        <f t="shared" si="77"/>
        <v>0</v>
      </c>
      <c r="I181">
        <f t="shared" si="77"/>
        <v>0</v>
      </c>
      <c r="J181">
        <f t="shared" si="77"/>
        <v>0</v>
      </c>
      <c r="K181">
        <f t="shared" si="77"/>
        <v>0</v>
      </c>
      <c r="L181" s="47">
        <v>0</v>
      </c>
      <c r="M181" s="23">
        <f t="shared" si="78"/>
        <v>0</v>
      </c>
      <c r="N181" s="23">
        <f t="shared" si="78"/>
        <v>0</v>
      </c>
      <c r="O181" s="23">
        <f t="shared" si="78"/>
        <v>0</v>
      </c>
      <c r="P181" s="23">
        <f t="shared" si="78"/>
        <v>0</v>
      </c>
      <c r="Q181" s="47">
        <v>0</v>
      </c>
      <c r="R181" s="23">
        <f t="shared" si="99"/>
        <v>0</v>
      </c>
      <c r="S181" s="23">
        <f t="shared" si="99"/>
        <v>0</v>
      </c>
      <c r="T181" s="23">
        <f t="shared" si="99"/>
        <v>0</v>
      </c>
      <c r="U181" s="23">
        <f t="shared" si="99"/>
        <v>0</v>
      </c>
      <c r="V181" s="47">
        <v>0</v>
      </c>
      <c r="W181" s="23">
        <f t="shared" si="100"/>
        <v>0</v>
      </c>
      <c r="X181" s="23">
        <f t="shared" si="100"/>
        <v>0</v>
      </c>
      <c r="Y181" s="23">
        <f t="shared" si="100"/>
        <v>0</v>
      </c>
      <c r="Z181" s="23">
        <f t="shared" si="100"/>
        <v>0</v>
      </c>
      <c r="AA181" s="47">
        <v>0</v>
      </c>
      <c r="AB181" s="23">
        <f t="shared" si="101"/>
        <v>0</v>
      </c>
      <c r="AC181" s="23">
        <f t="shared" si="101"/>
        <v>0</v>
      </c>
      <c r="AD181" s="23">
        <f t="shared" si="101"/>
        <v>0</v>
      </c>
      <c r="AE181" s="23">
        <f t="shared" si="101"/>
        <v>0</v>
      </c>
      <c r="AF181" s="47">
        <v>0</v>
      </c>
      <c r="AG181" s="23">
        <f t="shared" si="102"/>
        <v>0</v>
      </c>
      <c r="AH181" s="23">
        <f t="shared" si="102"/>
        <v>0</v>
      </c>
      <c r="AI181" s="23">
        <f t="shared" si="102"/>
        <v>0</v>
      </c>
      <c r="AJ181" s="23">
        <f t="shared" si="102"/>
        <v>0</v>
      </c>
      <c r="AK181" s="47">
        <v>0</v>
      </c>
      <c r="AL181" s="23">
        <f t="shared" si="103"/>
        <v>0</v>
      </c>
      <c r="AM181" s="23">
        <f t="shared" si="103"/>
        <v>0</v>
      </c>
      <c r="AN181" s="23">
        <f t="shared" si="103"/>
        <v>0</v>
      </c>
      <c r="AO181" s="23">
        <f t="shared" si="103"/>
        <v>0</v>
      </c>
      <c r="AP181" s="47">
        <v>0</v>
      </c>
    </row>
    <row r="182" spans="1:42" x14ac:dyDescent="0.3">
      <c r="A182" s="2" t="s">
        <v>14</v>
      </c>
      <c r="B182" s="47">
        <v>0</v>
      </c>
      <c r="C182">
        <f t="shared" si="98"/>
        <v>0</v>
      </c>
      <c r="D182">
        <f t="shared" si="98"/>
        <v>0</v>
      </c>
      <c r="E182">
        <f t="shared" si="98"/>
        <v>0</v>
      </c>
      <c r="F182">
        <f t="shared" si="98"/>
        <v>0</v>
      </c>
      <c r="G182" s="47">
        <v>0</v>
      </c>
      <c r="H182">
        <f t="shared" si="77"/>
        <v>0</v>
      </c>
      <c r="I182">
        <f t="shared" si="77"/>
        <v>0</v>
      </c>
      <c r="J182">
        <f t="shared" si="77"/>
        <v>0</v>
      </c>
      <c r="K182">
        <f t="shared" si="77"/>
        <v>0</v>
      </c>
      <c r="L182" s="47">
        <v>0</v>
      </c>
      <c r="M182" s="23">
        <f t="shared" si="78"/>
        <v>0</v>
      </c>
      <c r="N182" s="23">
        <f t="shared" si="78"/>
        <v>0</v>
      </c>
      <c r="O182" s="23">
        <f t="shared" si="78"/>
        <v>0</v>
      </c>
      <c r="P182" s="23">
        <f t="shared" si="78"/>
        <v>0</v>
      </c>
      <c r="Q182" s="47">
        <v>0</v>
      </c>
      <c r="R182" s="23">
        <f t="shared" si="99"/>
        <v>0</v>
      </c>
      <c r="S182" s="23">
        <f t="shared" si="99"/>
        <v>0</v>
      </c>
      <c r="T182" s="23">
        <f t="shared" si="99"/>
        <v>0</v>
      </c>
      <c r="U182" s="23">
        <f t="shared" si="99"/>
        <v>0</v>
      </c>
      <c r="V182" s="47">
        <v>0</v>
      </c>
      <c r="W182" s="23">
        <f t="shared" si="100"/>
        <v>0</v>
      </c>
      <c r="X182" s="23">
        <f t="shared" si="100"/>
        <v>0</v>
      </c>
      <c r="Y182" s="23">
        <f t="shared" si="100"/>
        <v>0</v>
      </c>
      <c r="Z182" s="23">
        <f t="shared" si="100"/>
        <v>0</v>
      </c>
      <c r="AA182" s="47">
        <v>0</v>
      </c>
      <c r="AB182" s="23">
        <f t="shared" si="101"/>
        <v>0</v>
      </c>
      <c r="AC182" s="23">
        <f t="shared" si="101"/>
        <v>0</v>
      </c>
      <c r="AD182" s="23">
        <f t="shared" si="101"/>
        <v>0</v>
      </c>
      <c r="AE182" s="23">
        <f t="shared" si="101"/>
        <v>0</v>
      </c>
      <c r="AF182" s="47">
        <v>0</v>
      </c>
      <c r="AG182" s="23">
        <f t="shared" si="102"/>
        <v>0</v>
      </c>
      <c r="AH182" s="23">
        <f t="shared" si="102"/>
        <v>0</v>
      </c>
      <c r="AI182" s="23">
        <f t="shared" si="102"/>
        <v>0</v>
      </c>
      <c r="AJ182" s="23">
        <f t="shared" si="102"/>
        <v>0</v>
      </c>
      <c r="AK182" s="47">
        <v>0</v>
      </c>
      <c r="AL182" s="23">
        <f t="shared" si="103"/>
        <v>0</v>
      </c>
      <c r="AM182" s="23">
        <f t="shared" si="103"/>
        <v>0</v>
      </c>
      <c r="AN182" s="23">
        <f t="shared" si="103"/>
        <v>0</v>
      </c>
      <c r="AO182" s="23">
        <f t="shared" si="103"/>
        <v>0</v>
      </c>
      <c r="AP182" s="47">
        <v>0</v>
      </c>
    </row>
    <row r="183" spans="1:42" x14ac:dyDescent="0.3">
      <c r="A183" s="2" t="s">
        <v>15</v>
      </c>
      <c r="B183" s="47">
        <v>0</v>
      </c>
      <c r="C183">
        <f t="shared" si="98"/>
        <v>0</v>
      </c>
      <c r="D183">
        <f t="shared" si="98"/>
        <v>0</v>
      </c>
      <c r="E183">
        <f t="shared" si="98"/>
        <v>0</v>
      </c>
      <c r="F183">
        <f t="shared" si="98"/>
        <v>0</v>
      </c>
      <c r="G183" s="47">
        <v>0</v>
      </c>
      <c r="H183">
        <f t="shared" si="77"/>
        <v>0</v>
      </c>
      <c r="I183">
        <f t="shared" si="77"/>
        <v>0</v>
      </c>
      <c r="J183">
        <f t="shared" si="77"/>
        <v>0</v>
      </c>
      <c r="K183">
        <f t="shared" si="77"/>
        <v>0</v>
      </c>
      <c r="L183" s="47">
        <v>0</v>
      </c>
      <c r="M183" s="23">
        <f t="shared" si="78"/>
        <v>0</v>
      </c>
      <c r="N183" s="23">
        <f t="shared" si="78"/>
        <v>0</v>
      </c>
      <c r="O183" s="23">
        <f t="shared" si="78"/>
        <v>0</v>
      </c>
      <c r="P183" s="23">
        <f t="shared" si="78"/>
        <v>0</v>
      </c>
      <c r="Q183" s="47">
        <v>0</v>
      </c>
      <c r="R183" s="23">
        <f t="shared" si="99"/>
        <v>0</v>
      </c>
      <c r="S183" s="23">
        <f t="shared" si="99"/>
        <v>0</v>
      </c>
      <c r="T183" s="23">
        <f t="shared" si="99"/>
        <v>0</v>
      </c>
      <c r="U183" s="23">
        <f t="shared" si="99"/>
        <v>0</v>
      </c>
      <c r="V183" s="47">
        <v>0</v>
      </c>
      <c r="W183" s="23">
        <f t="shared" si="100"/>
        <v>0</v>
      </c>
      <c r="X183" s="23">
        <f t="shared" si="100"/>
        <v>0</v>
      </c>
      <c r="Y183" s="23">
        <f t="shared" si="100"/>
        <v>0</v>
      </c>
      <c r="Z183" s="23">
        <f t="shared" si="100"/>
        <v>0</v>
      </c>
      <c r="AA183" s="47">
        <v>0</v>
      </c>
      <c r="AB183" s="23">
        <f t="shared" si="101"/>
        <v>0</v>
      </c>
      <c r="AC183" s="23">
        <f t="shared" si="101"/>
        <v>0</v>
      </c>
      <c r="AD183" s="23">
        <f t="shared" si="101"/>
        <v>0</v>
      </c>
      <c r="AE183" s="23">
        <f t="shared" si="101"/>
        <v>0</v>
      </c>
      <c r="AF183" s="47">
        <v>0</v>
      </c>
      <c r="AG183" s="23">
        <f t="shared" si="102"/>
        <v>0</v>
      </c>
      <c r="AH183" s="23">
        <f t="shared" si="102"/>
        <v>0</v>
      </c>
      <c r="AI183" s="23">
        <f t="shared" si="102"/>
        <v>0</v>
      </c>
      <c r="AJ183" s="23">
        <f t="shared" si="102"/>
        <v>0</v>
      </c>
      <c r="AK183" s="47">
        <v>0</v>
      </c>
      <c r="AL183" s="23">
        <f t="shared" si="103"/>
        <v>0</v>
      </c>
      <c r="AM183" s="23">
        <f t="shared" si="103"/>
        <v>0</v>
      </c>
      <c r="AN183" s="23">
        <f t="shared" si="103"/>
        <v>0</v>
      </c>
      <c r="AO183" s="23">
        <f t="shared" si="103"/>
        <v>0</v>
      </c>
      <c r="AP183" s="47">
        <v>0</v>
      </c>
    </row>
    <row r="184" spans="1:42" x14ac:dyDescent="0.3">
      <c r="A184" s="2" t="s">
        <v>16</v>
      </c>
      <c r="B184" s="47">
        <v>0</v>
      </c>
      <c r="C184">
        <f t="shared" si="98"/>
        <v>0</v>
      </c>
      <c r="D184">
        <f t="shared" si="98"/>
        <v>0</v>
      </c>
      <c r="E184">
        <f t="shared" si="98"/>
        <v>0</v>
      </c>
      <c r="F184">
        <f t="shared" si="98"/>
        <v>0</v>
      </c>
      <c r="G184" s="47">
        <v>0</v>
      </c>
      <c r="H184">
        <f t="shared" si="77"/>
        <v>0</v>
      </c>
      <c r="I184">
        <f t="shared" si="77"/>
        <v>0</v>
      </c>
      <c r="J184">
        <f t="shared" si="77"/>
        <v>0</v>
      </c>
      <c r="K184">
        <f t="shared" si="77"/>
        <v>0</v>
      </c>
      <c r="L184" s="47">
        <v>0</v>
      </c>
      <c r="M184" s="23">
        <f t="shared" si="78"/>
        <v>0</v>
      </c>
      <c r="N184" s="23">
        <f t="shared" si="78"/>
        <v>0</v>
      </c>
      <c r="O184" s="23">
        <f t="shared" si="78"/>
        <v>0</v>
      </c>
      <c r="P184" s="23">
        <f t="shared" si="78"/>
        <v>0</v>
      </c>
      <c r="Q184" s="47">
        <v>0</v>
      </c>
      <c r="R184" s="23">
        <f t="shared" si="99"/>
        <v>0</v>
      </c>
      <c r="S184" s="23">
        <f t="shared" si="99"/>
        <v>0</v>
      </c>
      <c r="T184" s="23">
        <f t="shared" si="99"/>
        <v>0</v>
      </c>
      <c r="U184" s="23">
        <f t="shared" si="99"/>
        <v>0</v>
      </c>
      <c r="V184" s="47">
        <v>0</v>
      </c>
      <c r="W184" s="23">
        <f t="shared" si="100"/>
        <v>0</v>
      </c>
      <c r="X184" s="23">
        <f t="shared" si="100"/>
        <v>0</v>
      </c>
      <c r="Y184" s="23">
        <f t="shared" si="100"/>
        <v>0</v>
      </c>
      <c r="Z184" s="23">
        <f t="shared" si="100"/>
        <v>0</v>
      </c>
      <c r="AA184" s="47">
        <v>0</v>
      </c>
      <c r="AB184" s="23">
        <f t="shared" si="101"/>
        <v>0</v>
      </c>
      <c r="AC184" s="23">
        <f t="shared" si="101"/>
        <v>0</v>
      </c>
      <c r="AD184" s="23">
        <f t="shared" si="101"/>
        <v>0</v>
      </c>
      <c r="AE184" s="23">
        <f t="shared" si="101"/>
        <v>0</v>
      </c>
      <c r="AF184" s="47">
        <v>0</v>
      </c>
      <c r="AG184" s="23">
        <f t="shared" si="102"/>
        <v>0</v>
      </c>
      <c r="AH184" s="23">
        <f t="shared" si="102"/>
        <v>0</v>
      </c>
      <c r="AI184" s="23">
        <f t="shared" si="102"/>
        <v>0</v>
      </c>
      <c r="AJ184" s="23">
        <f t="shared" si="102"/>
        <v>0</v>
      </c>
      <c r="AK184" s="47">
        <v>0</v>
      </c>
      <c r="AL184" s="23">
        <f t="shared" si="103"/>
        <v>0</v>
      </c>
      <c r="AM184" s="23">
        <f t="shared" si="103"/>
        <v>0</v>
      </c>
      <c r="AN184" s="23">
        <f t="shared" si="103"/>
        <v>0</v>
      </c>
      <c r="AO184" s="23">
        <f t="shared" si="103"/>
        <v>0</v>
      </c>
      <c r="AP184" s="47">
        <v>0</v>
      </c>
    </row>
    <row r="185" spans="1:42" x14ac:dyDescent="0.3">
      <c r="B185" s="47"/>
      <c r="C185" s="23"/>
      <c r="D185" s="23"/>
      <c r="E185" s="23"/>
      <c r="F185" s="23"/>
      <c r="G185" s="47"/>
      <c r="L185" s="47"/>
      <c r="M185" s="23"/>
      <c r="N185" s="23"/>
      <c r="O185" s="23"/>
      <c r="P185" s="23"/>
      <c r="Q185" s="47"/>
      <c r="R185" s="23"/>
      <c r="S185" s="23"/>
      <c r="T185" s="23"/>
      <c r="U185" s="23"/>
      <c r="V185" s="47"/>
      <c r="W185" s="23"/>
      <c r="X185" s="23"/>
      <c r="Y185" s="23"/>
      <c r="Z185" s="23"/>
      <c r="AA185" s="47"/>
      <c r="AB185" s="23"/>
      <c r="AC185" s="23"/>
      <c r="AD185" s="23"/>
      <c r="AE185" s="23"/>
      <c r="AF185" s="47"/>
      <c r="AG185" s="23"/>
      <c r="AH185" s="23"/>
      <c r="AI185" s="23"/>
      <c r="AJ185" s="23"/>
      <c r="AK185" s="47"/>
      <c r="AL185" s="23"/>
      <c r="AM185" s="23"/>
      <c r="AN185" s="23"/>
      <c r="AO185" s="23"/>
      <c r="AP185" s="47"/>
    </row>
    <row r="186" spans="1:42" x14ac:dyDescent="0.3">
      <c r="A186" s="1" t="s">
        <v>71</v>
      </c>
      <c r="B186" s="47"/>
      <c r="C186" s="23"/>
      <c r="D186" s="23"/>
      <c r="E186" s="23"/>
      <c r="F186" s="23"/>
      <c r="G186" s="47"/>
      <c r="H186">
        <f t="shared" si="77"/>
        <v>0</v>
      </c>
      <c r="I186">
        <f t="shared" si="77"/>
        <v>0</v>
      </c>
      <c r="J186">
        <f t="shared" si="77"/>
        <v>0</v>
      </c>
      <c r="K186">
        <f t="shared" si="77"/>
        <v>0</v>
      </c>
      <c r="L186" s="47"/>
      <c r="M186" s="23">
        <f t="shared" si="78"/>
        <v>0</v>
      </c>
      <c r="N186" s="23">
        <f t="shared" si="78"/>
        <v>0</v>
      </c>
      <c r="O186" s="23">
        <f t="shared" si="78"/>
        <v>0</v>
      </c>
      <c r="P186" s="23">
        <f t="shared" si="78"/>
        <v>0</v>
      </c>
      <c r="Q186" s="47"/>
      <c r="R186" s="23">
        <f t="shared" si="99"/>
        <v>0</v>
      </c>
      <c r="S186" s="23">
        <f t="shared" si="99"/>
        <v>0</v>
      </c>
      <c r="T186" s="23">
        <f t="shared" si="99"/>
        <v>0</v>
      </c>
      <c r="U186" s="23">
        <f t="shared" si="99"/>
        <v>0</v>
      </c>
      <c r="V186" s="47"/>
      <c r="W186" s="23">
        <f t="shared" si="100"/>
        <v>0</v>
      </c>
      <c r="X186" s="23">
        <f t="shared" si="100"/>
        <v>0</v>
      </c>
      <c r="Y186" s="23">
        <f t="shared" si="100"/>
        <v>0</v>
      </c>
      <c r="Z186" s="23">
        <f t="shared" si="100"/>
        <v>0</v>
      </c>
      <c r="AA186" s="47"/>
      <c r="AB186" s="23">
        <f t="shared" si="101"/>
        <v>0</v>
      </c>
      <c r="AC186" s="23">
        <f t="shared" si="101"/>
        <v>0</v>
      </c>
      <c r="AD186" s="23">
        <f t="shared" si="101"/>
        <v>0</v>
      </c>
      <c r="AE186" s="23">
        <f t="shared" si="101"/>
        <v>0</v>
      </c>
      <c r="AF186" s="47"/>
      <c r="AG186" s="23">
        <f t="shared" si="102"/>
        <v>0</v>
      </c>
      <c r="AH186" s="23">
        <f t="shared" si="102"/>
        <v>0</v>
      </c>
      <c r="AI186" s="23">
        <f t="shared" si="102"/>
        <v>0</v>
      </c>
      <c r="AJ186" s="23">
        <f t="shared" si="102"/>
        <v>0</v>
      </c>
      <c r="AK186" s="47"/>
      <c r="AL186" s="23">
        <f t="shared" si="103"/>
        <v>0</v>
      </c>
      <c r="AM186" s="23">
        <f t="shared" si="103"/>
        <v>0</v>
      </c>
      <c r="AN186" s="23">
        <f t="shared" si="103"/>
        <v>0</v>
      </c>
      <c r="AO186" s="23">
        <f t="shared" si="103"/>
        <v>0</v>
      </c>
      <c r="AP186" s="47"/>
    </row>
    <row r="187" spans="1:42" x14ac:dyDescent="0.3">
      <c r="A187" s="2" t="s">
        <v>7</v>
      </c>
      <c r="B187" s="47">
        <f>'Non-ferrous metallurgy'!B25</f>
        <v>3249.3062690069501</v>
      </c>
      <c r="C187">
        <f t="shared" ref="C187:F196" si="104">$B187+((C$1-$B$1)*($G187-$B187)/($G$1-$B$1))</f>
        <v>3143.4493937909356</v>
      </c>
      <c r="D187">
        <f t="shared" si="104"/>
        <v>3037.5925185749215</v>
      </c>
      <c r="E187">
        <f t="shared" si="104"/>
        <v>2931.7356433589071</v>
      </c>
      <c r="F187">
        <f t="shared" si="104"/>
        <v>2825.878768142893</v>
      </c>
      <c r="G187" s="47">
        <f>'Non-ferrous metallurgy'!C25</f>
        <v>2720.0218929268785</v>
      </c>
      <c r="H187">
        <f t="shared" si="77"/>
        <v>2828.9645982765869</v>
      </c>
      <c r="I187">
        <f t="shared" si="77"/>
        <v>2937.9073036262948</v>
      </c>
      <c r="J187">
        <f t="shared" si="77"/>
        <v>3046.8500089760032</v>
      </c>
      <c r="K187">
        <f t="shared" si="77"/>
        <v>3155.7927143257111</v>
      </c>
      <c r="L187" s="47">
        <f>'Non-ferrous metallurgy'!D25</f>
        <v>3264.7354196754195</v>
      </c>
      <c r="M187" s="23">
        <f t="shared" si="78"/>
        <v>3609.5435016625756</v>
      </c>
      <c r="N187" s="23">
        <f t="shared" si="78"/>
        <v>3954.3515836497318</v>
      </c>
      <c r="O187" s="23">
        <f t="shared" si="78"/>
        <v>4299.1596656368874</v>
      </c>
      <c r="P187" s="23">
        <f t="shared" si="78"/>
        <v>4643.9677476240431</v>
      </c>
      <c r="Q187" s="47">
        <f>'Non-ferrous metallurgy'!E25</f>
        <v>4988.7758296111997</v>
      </c>
      <c r="R187" s="23">
        <f t="shared" si="99"/>
        <v>5063.7263990949459</v>
      </c>
      <c r="S187" s="23">
        <f t="shared" si="99"/>
        <v>5138.6769685786921</v>
      </c>
      <c r="T187" s="23">
        <f t="shared" si="99"/>
        <v>5213.6275380624393</v>
      </c>
      <c r="U187" s="23">
        <f t="shared" si="99"/>
        <v>5288.5781075461855</v>
      </c>
      <c r="V187" s="47">
        <f>'Non-ferrous metallurgy'!F25</f>
        <v>5363.5286770299317</v>
      </c>
      <c r="W187" s="23">
        <f t="shared" si="100"/>
        <v>5435.8792617676127</v>
      </c>
      <c r="X187" s="23">
        <f t="shared" si="100"/>
        <v>5508.2298465052936</v>
      </c>
      <c r="Y187" s="23">
        <f t="shared" si="100"/>
        <v>5580.5804312429755</v>
      </c>
      <c r="Z187" s="23">
        <f t="shared" si="100"/>
        <v>5652.9310159806564</v>
      </c>
      <c r="AA187" s="47">
        <f>'Non-ferrous metallurgy'!G25</f>
        <v>5725.2816007183374</v>
      </c>
      <c r="AB187" s="23">
        <f t="shared" si="101"/>
        <v>5794.4922597449531</v>
      </c>
      <c r="AC187" s="23">
        <f t="shared" si="101"/>
        <v>5863.702918771568</v>
      </c>
      <c r="AD187" s="23">
        <f t="shared" si="101"/>
        <v>5932.9135777981837</v>
      </c>
      <c r="AE187" s="23">
        <f t="shared" si="101"/>
        <v>6002.1242368247986</v>
      </c>
      <c r="AF187" s="47">
        <f>'Non-ferrous metallurgy'!H25</f>
        <v>6071.3348958514143</v>
      </c>
      <c r="AG187" s="23">
        <f t="shared" si="102"/>
        <v>6133.9110569966724</v>
      </c>
      <c r="AH187" s="23">
        <f t="shared" si="102"/>
        <v>6196.4872181419305</v>
      </c>
      <c r="AI187" s="23">
        <f t="shared" si="102"/>
        <v>6259.0633792871895</v>
      </c>
      <c r="AJ187" s="23">
        <f t="shared" si="102"/>
        <v>6321.6395404324476</v>
      </c>
      <c r="AK187" s="47">
        <f>'Non-ferrous metallurgy'!I25</f>
        <v>6384.2157015777057</v>
      </c>
      <c r="AL187" s="23">
        <f t="shared" si="103"/>
        <v>6324.2656739067143</v>
      </c>
      <c r="AM187" s="23">
        <f t="shared" si="103"/>
        <v>6264.3156462357229</v>
      </c>
      <c r="AN187" s="23">
        <f t="shared" si="103"/>
        <v>6204.3656185647324</v>
      </c>
      <c r="AO187" s="23">
        <f t="shared" si="103"/>
        <v>6144.415590893741</v>
      </c>
      <c r="AP187" s="47">
        <f>'Non-ferrous metallurgy'!J25</f>
        <v>6084.4655632227496</v>
      </c>
    </row>
    <row r="188" spans="1:42" x14ac:dyDescent="0.3">
      <c r="A188" s="2" t="s">
        <v>8</v>
      </c>
      <c r="B188" s="47">
        <f>'Non-ferrous metallurgy'!B32</f>
        <v>509.82887509936728</v>
      </c>
      <c r="C188">
        <f t="shared" si="104"/>
        <v>499.55542234399127</v>
      </c>
      <c r="D188">
        <f t="shared" si="104"/>
        <v>489.28196958861525</v>
      </c>
      <c r="E188">
        <f t="shared" si="104"/>
        <v>479.00851683323918</v>
      </c>
      <c r="F188">
        <f t="shared" si="104"/>
        <v>468.73506407786317</v>
      </c>
      <c r="G188" s="47">
        <f>'Non-ferrous metallurgy'!C32</f>
        <v>458.46161132248716</v>
      </c>
      <c r="H188">
        <f t="shared" si="77"/>
        <v>424.78107746127586</v>
      </c>
      <c r="I188">
        <f t="shared" si="77"/>
        <v>391.10054360006455</v>
      </c>
      <c r="J188">
        <f t="shared" si="77"/>
        <v>357.42000973885325</v>
      </c>
      <c r="K188">
        <f t="shared" si="77"/>
        <v>323.73947587764195</v>
      </c>
      <c r="L188" s="47">
        <f>'Non-ferrous metallurgy'!D32</f>
        <v>290.05894201643065</v>
      </c>
      <c r="M188" s="23">
        <f t="shared" si="78"/>
        <v>232.04715361314453</v>
      </c>
      <c r="N188" s="23">
        <f t="shared" si="78"/>
        <v>174.03536520985838</v>
      </c>
      <c r="O188" s="23">
        <f t="shared" si="78"/>
        <v>116.02357680657224</v>
      </c>
      <c r="P188" s="23">
        <f t="shared" si="78"/>
        <v>58.011788403286118</v>
      </c>
      <c r="Q188" s="47">
        <f>'Non-ferrous metallurgy'!E32</f>
        <v>0</v>
      </c>
      <c r="R188" s="23">
        <f t="shared" si="99"/>
        <v>0</v>
      </c>
      <c r="S188" s="23">
        <f t="shared" si="99"/>
        <v>0</v>
      </c>
      <c r="T188" s="23">
        <f t="shared" si="99"/>
        <v>0</v>
      </c>
      <c r="U188" s="23">
        <f t="shared" si="99"/>
        <v>0</v>
      </c>
      <c r="V188" s="47">
        <f>'Non-ferrous metallurgy'!F32</f>
        <v>0</v>
      </c>
      <c r="W188" s="23">
        <f t="shared" si="100"/>
        <v>0</v>
      </c>
      <c r="X188" s="23">
        <f t="shared" si="100"/>
        <v>0</v>
      </c>
      <c r="Y188" s="23">
        <f t="shared" si="100"/>
        <v>0</v>
      </c>
      <c r="Z188" s="23">
        <f t="shared" si="100"/>
        <v>0</v>
      </c>
      <c r="AA188" s="47">
        <f>'Non-ferrous metallurgy'!G32</f>
        <v>0</v>
      </c>
      <c r="AB188" s="23">
        <f t="shared" si="101"/>
        <v>0</v>
      </c>
      <c r="AC188" s="23">
        <f t="shared" si="101"/>
        <v>0</v>
      </c>
      <c r="AD188" s="23">
        <f t="shared" si="101"/>
        <v>0</v>
      </c>
      <c r="AE188" s="23">
        <f t="shared" si="101"/>
        <v>0</v>
      </c>
      <c r="AF188" s="47">
        <f>'Non-ferrous metallurgy'!H32</f>
        <v>0</v>
      </c>
      <c r="AG188" s="23">
        <f t="shared" si="102"/>
        <v>0</v>
      </c>
      <c r="AH188" s="23">
        <f t="shared" si="102"/>
        <v>0</v>
      </c>
      <c r="AI188" s="23">
        <f t="shared" si="102"/>
        <v>0</v>
      </c>
      <c r="AJ188" s="23">
        <f t="shared" si="102"/>
        <v>0</v>
      </c>
      <c r="AK188" s="47">
        <f>'Non-ferrous metallurgy'!I32</f>
        <v>0</v>
      </c>
      <c r="AL188" s="23">
        <f t="shared" si="103"/>
        <v>45.539377762249288</v>
      </c>
      <c r="AM188" s="23">
        <f t="shared" si="103"/>
        <v>91.078755524498575</v>
      </c>
      <c r="AN188" s="23">
        <f t="shared" si="103"/>
        <v>136.61813328674785</v>
      </c>
      <c r="AO188" s="23">
        <f t="shared" si="103"/>
        <v>182.15751104899715</v>
      </c>
      <c r="AP188" s="47">
        <f>'Non-ferrous metallurgy'!J32</f>
        <v>227.69688881124642</v>
      </c>
    </row>
    <row r="189" spans="1:42" x14ac:dyDescent="0.3">
      <c r="A189" s="2" t="s">
        <v>9</v>
      </c>
      <c r="B189" s="47">
        <f>'Non-ferrous metallurgy'!B26</f>
        <v>988.75909415184469</v>
      </c>
      <c r="C189">
        <f t="shared" si="104"/>
        <v>968.83482379667964</v>
      </c>
      <c r="D189">
        <f t="shared" si="104"/>
        <v>948.91055344151459</v>
      </c>
      <c r="E189">
        <f t="shared" si="104"/>
        <v>928.98628308634954</v>
      </c>
      <c r="F189">
        <f t="shared" si="104"/>
        <v>909.0620127311845</v>
      </c>
      <c r="G189" s="47">
        <f>'Non-ferrous metallurgy'!C26</f>
        <v>889.13774237601945</v>
      </c>
      <c r="H189">
        <f t="shared" si="77"/>
        <v>823.81788720334384</v>
      </c>
      <c r="I189">
        <f t="shared" si="77"/>
        <v>758.49803203066836</v>
      </c>
      <c r="J189">
        <f t="shared" si="77"/>
        <v>693.17817685799275</v>
      </c>
      <c r="K189">
        <f t="shared" si="77"/>
        <v>627.85832168531715</v>
      </c>
      <c r="L189" s="47">
        <f>'Non-ferrous metallurgy'!D26</f>
        <v>562.53846651264166</v>
      </c>
      <c r="M189" s="23">
        <f t="shared" si="78"/>
        <v>450.03077321011335</v>
      </c>
      <c r="N189" s="23">
        <f t="shared" si="78"/>
        <v>337.52307990758499</v>
      </c>
      <c r="O189" s="23">
        <f t="shared" si="78"/>
        <v>225.01538660505668</v>
      </c>
      <c r="P189" s="23">
        <f t="shared" si="78"/>
        <v>112.50769330252831</v>
      </c>
      <c r="Q189" s="47">
        <f>'Non-ferrous metallurgy'!E26</f>
        <v>0</v>
      </c>
      <c r="R189" s="23">
        <f t="shared" si="99"/>
        <v>0</v>
      </c>
      <c r="S189" s="23">
        <f t="shared" si="99"/>
        <v>0</v>
      </c>
      <c r="T189" s="23">
        <f t="shared" si="99"/>
        <v>0</v>
      </c>
      <c r="U189" s="23">
        <f t="shared" si="99"/>
        <v>0</v>
      </c>
      <c r="V189" s="47">
        <f>'Non-ferrous metallurgy'!F26</f>
        <v>0</v>
      </c>
      <c r="W189" s="23">
        <f t="shared" si="100"/>
        <v>0</v>
      </c>
      <c r="X189" s="23">
        <f t="shared" si="100"/>
        <v>0</v>
      </c>
      <c r="Y189" s="23">
        <f t="shared" si="100"/>
        <v>0</v>
      </c>
      <c r="Z189" s="23">
        <f t="shared" si="100"/>
        <v>0</v>
      </c>
      <c r="AA189" s="47">
        <f>'Non-ferrous metallurgy'!G26</f>
        <v>0</v>
      </c>
      <c r="AB189" s="23">
        <f t="shared" si="101"/>
        <v>0</v>
      </c>
      <c r="AC189" s="23">
        <f t="shared" si="101"/>
        <v>0</v>
      </c>
      <c r="AD189" s="23">
        <f t="shared" si="101"/>
        <v>0</v>
      </c>
      <c r="AE189" s="23">
        <f t="shared" si="101"/>
        <v>0</v>
      </c>
      <c r="AF189" s="47">
        <f>'Non-ferrous metallurgy'!H26</f>
        <v>0</v>
      </c>
      <c r="AG189" s="23">
        <f t="shared" si="102"/>
        <v>0</v>
      </c>
      <c r="AH189" s="23">
        <f t="shared" si="102"/>
        <v>0</v>
      </c>
      <c r="AI189" s="23">
        <f t="shared" si="102"/>
        <v>0</v>
      </c>
      <c r="AJ189" s="23">
        <f t="shared" si="102"/>
        <v>0</v>
      </c>
      <c r="AK189" s="47">
        <f>'Non-ferrous metallurgy'!I26</f>
        <v>0</v>
      </c>
      <c r="AL189" s="23">
        <f t="shared" si="103"/>
        <v>88.318800688150233</v>
      </c>
      <c r="AM189" s="23">
        <f t="shared" si="103"/>
        <v>176.63760137630047</v>
      </c>
      <c r="AN189" s="23">
        <f t="shared" si="103"/>
        <v>264.95640206445069</v>
      </c>
      <c r="AO189" s="23">
        <f t="shared" si="103"/>
        <v>353.27520275260093</v>
      </c>
      <c r="AP189" s="47">
        <f>'Non-ferrous metallurgy'!J26</f>
        <v>441.59400344075118</v>
      </c>
    </row>
    <row r="190" spans="1:42" x14ac:dyDescent="0.3">
      <c r="A190" s="2" t="s">
        <v>10</v>
      </c>
      <c r="B190" s="47">
        <f>'Non-ferrous metallurgy'!B31</f>
        <v>61.797443384490293</v>
      </c>
      <c r="C190">
        <f t="shared" si="104"/>
        <v>60.552175639517671</v>
      </c>
      <c r="D190">
        <f t="shared" si="104"/>
        <v>59.306907894545041</v>
      </c>
      <c r="E190">
        <f t="shared" si="104"/>
        <v>58.061640149572419</v>
      </c>
      <c r="F190">
        <f t="shared" si="104"/>
        <v>56.81637240459979</v>
      </c>
      <c r="G190" s="47">
        <f>'Non-ferrous metallurgy'!C31</f>
        <v>55.571104659627167</v>
      </c>
      <c r="H190">
        <f t="shared" si="77"/>
        <v>51.488615115674058</v>
      </c>
      <c r="I190">
        <f t="shared" si="77"/>
        <v>47.406125571720949</v>
      </c>
      <c r="J190">
        <f t="shared" si="77"/>
        <v>43.323636027767847</v>
      </c>
      <c r="K190">
        <f t="shared" ref="I190:K253" si="105">$G190+((K$1-$G$1)*($L190-$G190)/($L$1-$G$1))</f>
        <v>39.241146483814738</v>
      </c>
      <c r="L190" s="47">
        <f>'Non-ferrous metallurgy'!D31</f>
        <v>35.158656939861629</v>
      </c>
      <c r="M190" s="23">
        <f t="shared" si="78"/>
        <v>28.126925551889304</v>
      </c>
      <c r="N190" s="23">
        <f t="shared" si="78"/>
        <v>21.095194163916979</v>
      </c>
      <c r="O190" s="23">
        <f t="shared" si="78"/>
        <v>14.06346277594465</v>
      </c>
      <c r="P190" s="23">
        <f t="shared" ref="N190:P253" si="106">$L190+((P$1-$L$1)*($Q190-$L190)/($Q$1-$L$1))</f>
        <v>7.0317313879723251</v>
      </c>
      <c r="Q190" s="47">
        <f>'Non-ferrous metallurgy'!E31</f>
        <v>0</v>
      </c>
      <c r="R190" s="23">
        <f t="shared" si="99"/>
        <v>0</v>
      </c>
      <c r="S190" s="23">
        <f t="shared" si="99"/>
        <v>0</v>
      </c>
      <c r="T190" s="23">
        <f t="shared" si="99"/>
        <v>0</v>
      </c>
      <c r="U190" s="23">
        <f t="shared" si="99"/>
        <v>0</v>
      </c>
      <c r="V190" s="47">
        <f>'Non-ferrous metallurgy'!F31</f>
        <v>0</v>
      </c>
      <c r="W190" s="23">
        <f t="shared" si="100"/>
        <v>0</v>
      </c>
      <c r="X190" s="23">
        <f t="shared" si="100"/>
        <v>0</v>
      </c>
      <c r="Y190" s="23">
        <f t="shared" si="100"/>
        <v>0</v>
      </c>
      <c r="Z190" s="23">
        <f t="shared" si="100"/>
        <v>0</v>
      </c>
      <c r="AA190" s="47">
        <f>'Non-ferrous metallurgy'!G31</f>
        <v>0</v>
      </c>
      <c r="AB190" s="23">
        <f t="shared" si="101"/>
        <v>0</v>
      </c>
      <c r="AC190" s="23">
        <f t="shared" si="101"/>
        <v>0</v>
      </c>
      <c r="AD190" s="23">
        <f t="shared" si="101"/>
        <v>0</v>
      </c>
      <c r="AE190" s="23">
        <f t="shared" si="101"/>
        <v>0</v>
      </c>
      <c r="AF190" s="47">
        <f>'Non-ferrous metallurgy'!H31</f>
        <v>0</v>
      </c>
      <c r="AG190" s="23">
        <f t="shared" si="102"/>
        <v>0</v>
      </c>
      <c r="AH190" s="23">
        <f t="shared" si="102"/>
        <v>0</v>
      </c>
      <c r="AI190" s="23">
        <f t="shared" si="102"/>
        <v>0</v>
      </c>
      <c r="AJ190" s="23">
        <f t="shared" si="102"/>
        <v>0</v>
      </c>
      <c r="AK190" s="47">
        <f>'Non-ferrous metallurgy'!I31</f>
        <v>0</v>
      </c>
      <c r="AL190" s="23">
        <f t="shared" si="103"/>
        <v>5.5199250430093896</v>
      </c>
      <c r="AM190" s="23">
        <f t="shared" si="103"/>
        <v>11.039850086018779</v>
      </c>
      <c r="AN190" s="23">
        <f t="shared" si="103"/>
        <v>16.559775129028168</v>
      </c>
      <c r="AO190" s="23">
        <f t="shared" si="103"/>
        <v>22.079700172037558</v>
      </c>
      <c r="AP190" s="47">
        <f>'Non-ferrous metallurgy'!J31</f>
        <v>27.599625215046949</v>
      </c>
    </row>
    <row r="191" spans="1:42" x14ac:dyDescent="0.3">
      <c r="A191" s="2" t="s">
        <v>11</v>
      </c>
      <c r="B191" s="47">
        <f>'Non-ferrous metallurgy'!B29</f>
        <v>0</v>
      </c>
      <c r="C191">
        <f t="shared" si="104"/>
        <v>0</v>
      </c>
      <c r="D191">
        <f t="shared" si="104"/>
        <v>0</v>
      </c>
      <c r="E191">
        <f t="shared" si="104"/>
        <v>0</v>
      </c>
      <c r="F191">
        <f t="shared" si="104"/>
        <v>0</v>
      </c>
      <c r="G191" s="47">
        <f>'Non-ferrous metallurgy'!C29</f>
        <v>0</v>
      </c>
      <c r="H191">
        <f t="shared" ref="H191:K254" si="107">$G191+((H$1-$G$1)*($L191-$G191)/($L$1-$G$1))</f>
        <v>0</v>
      </c>
      <c r="I191">
        <f t="shared" si="105"/>
        <v>0</v>
      </c>
      <c r="J191">
        <f t="shared" si="105"/>
        <v>0</v>
      </c>
      <c r="K191">
        <f t="shared" si="105"/>
        <v>0</v>
      </c>
      <c r="L191" s="47">
        <f>'Non-ferrous metallurgy'!D29</f>
        <v>0</v>
      </c>
      <c r="M191" s="23">
        <f t="shared" ref="M191:P254" si="108">$L191+((M$1-$L$1)*($Q191-$L191)/($Q$1-$L$1))</f>
        <v>0</v>
      </c>
      <c r="N191" s="23">
        <f t="shared" si="106"/>
        <v>0</v>
      </c>
      <c r="O191" s="23">
        <f t="shared" si="106"/>
        <v>0</v>
      </c>
      <c r="P191" s="23">
        <f t="shared" si="106"/>
        <v>0</v>
      </c>
      <c r="Q191" s="47">
        <f>'Non-ferrous metallurgy'!E29</f>
        <v>0</v>
      </c>
      <c r="R191" s="23">
        <f t="shared" si="99"/>
        <v>0</v>
      </c>
      <c r="S191" s="23">
        <f t="shared" si="99"/>
        <v>0</v>
      </c>
      <c r="T191" s="23">
        <f t="shared" si="99"/>
        <v>0</v>
      </c>
      <c r="U191" s="23">
        <f t="shared" si="99"/>
        <v>0</v>
      </c>
      <c r="V191" s="47">
        <f>'Non-ferrous metallurgy'!F29</f>
        <v>0</v>
      </c>
      <c r="W191" s="23">
        <f t="shared" si="100"/>
        <v>0</v>
      </c>
      <c r="X191" s="23">
        <f t="shared" si="100"/>
        <v>0</v>
      </c>
      <c r="Y191" s="23">
        <f t="shared" si="100"/>
        <v>0</v>
      </c>
      <c r="Z191" s="23">
        <f t="shared" si="100"/>
        <v>0</v>
      </c>
      <c r="AA191" s="47">
        <f>'Non-ferrous metallurgy'!G29</f>
        <v>0</v>
      </c>
      <c r="AB191" s="23">
        <f t="shared" si="101"/>
        <v>0</v>
      </c>
      <c r="AC191" s="23">
        <f t="shared" si="101"/>
        <v>0</v>
      </c>
      <c r="AD191" s="23">
        <f t="shared" si="101"/>
        <v>0</v>
      </c>
      <c r="AE191" s="23">
        <f t="shared" si="101"/>
        <v>0</v>
      </c>
      <c r="AF191" s="47">
        <f>'Non-ferrous metallurgy'!H29</f>
        <v>0</v>
      </c>
      <c r="AG191" s="23">
        <f t="shared" si="102"/>
        <v>0</v>
      </c>
      <c r="AH191" s="23">
        <f t="shared" si="102"/>
        <v>0</v>
      </c>
      <c r="AI191" s="23">
        <f t="shared" si="102"/>
        <v>0</v>
      </c>
      <c r="AJ191" s="23">
        <f t="shared" si="102"/>
        <v>0</v>
      </c>
      <c r="AK191" s="47">
        <f>'Non-ferrous metallurgy'!I29</f>
        <v>0</v>
      </c>
      <c r="AL191" s="23">
        <f t="shared" si="103"/>
        <v>0</v>
      </c>
      <c r="AM191" s="23">
        <f t="shared" si="103"/>
        <v>0</v>
      </c>
      <c r="AN191" s="23">
        <f t="shared" si="103"/>
        <v>0</v>
      </c>
      <c r="AO191" s="23">
        <f t="shared" si="103"/>
        <v>0</v>
      </c>
      <c r="AP191" s="47">
        <f>'Non-ferrous metallurgy'!J29</f>
        <v>0</v>
      </c>
    </row>
    <row r="192" spans="1:42" x14ac:dyDescent="0.3">
      <c r="A192" s="2" t="s">
        <v>12</v>
      </c>
      <c r="B192" s="47">
        <v>0</v>
      </c>
      <c r="C192">
        <f t="shared" si="104"/>
        <v>0</v>
      </c>
      <c r="D192">
        <f t="shared" si="104"/>
        <v>0</v>
      </c>
      <c r="E192">
        <f t="shared" si="104"/>
        <v>0</v>
      </c>
      <c r="F192">
        <f t="shared" si="104"/>
        <v>0</v>
      </c>
      <c r="G192" s="47">
        <v>0</v>
      </c>
      <c r="H192">
        <f t="shared" si="107"/>
        <v>0</v>
      </c>
      <c r="I192">
        <f t="shared" si="105"/>
        <v>0</v>
      </c>
      <c r="J192">
        <f t="shared" si="105"/>
        <v>0</v>
      </c>
      <c r="K192">
        <f t="shared" si="105"/>
        <v>0</v>
      </c>
      <c r="L192" s="47">
        <v>0</v>
      </c>
      <c r="M192" s="23">
        <f t="shared" si="108"/>
        <v>0</v>
      </c>
      <c r="N192" s="23">
        <f t="shared" si="106"/>
        <v>0</v>
      </c>
      <c r="O192" s="23">
        <f t="shared" si="106"/>
        <v>0</v>
      </c>
      <c r="P192" s="23">
        <f t="shared" si="106"/>
        <v>0</v>
      </c>
      <c r="Q192" s="47">
        <v>0</v>
      </c>
      <c r="R192" s="23">
        <f t="shared" si="99"/>
        <v>0</v>
      </c>
      <c r="S192" s="23">
        <f t="shared" si="99"/>
        <v>0</v>
      </c>
      <c r="T192" s="23">
        <f t="shared" si="99"/>
        <v>0</v>
      </c>
      <c r="U192" s="23">
        <f t="shared" si="99"/>
        <v>0</v>
      </c>
      <c r="V192" s="47">
        <v>0</v>
      </c>
      <c r="W192" s="23">
        <f t="shared" si="100"/>
        <v>0</v>
      </c>
      <c r="X192" s="23">
        <f t="shared" si="100"/>
        <v>0</v>
      </c>
      <c r="Y192" s="23">
        <f t="shared" si="100"/>
        <v>0</v>
      </c>
      <c r="Z192" s="23">
        <f t="shared" si="100"/>
        <v>0</v>
      </c>
      <c r="AA192" s="47">
        <v>0</v>
      </c>
      <c r="AB192" s="23">
        <f t="shared" si="101"/>
        <v>0</v>
      </c>
      <c r="AC192" s="23">
        <f t="shared" si="101"/>
        <v>0</v>
      </c>
      <c r="AD192" s="23">
        <f t="shared" si="101"/>
        <v>0</v>
      </c>
      <c r="AE192" s="23">
        <f t="shared" si="101"/>
        <v>0</v>
      </c>
      <c r="AF192" s="47">
        <v>0</v>
      </c>
      <c r="AG192" s="23">
        <f t="shared" si="102"/>
        <v>0</v>
      </c>
      <c r="AH192" s="23">
        <f t="shared" si="102"/>
        <v>0</v>
      </c>
      <c r="AI192" s="23">
        <f t="shared" si="102"/>
        <v>0</v>
      </c>
      <c r="AJ192" s="23">
        <f t="shared" si="102"/>
        <v>0</v>
      </c>
      <c r="AK192" s="47">
        <v>0</v>
      </c>
      <c r="AL192" s="23">
        <f t="shared" si="103"/>
        <v>0</v>
      </c>
      <c r="AM192" s="23">
        <f t="shared" si="103"/>
        <v>0</v>
      </c>
      <c r="AN192" s="23">
        <f t="shared" si="103"/>
        <v>0</v>
      </c>
      <c r="AO192" s="23">
        <f t="shared" si="103"/>
        <v>0</v>
      </c>
      <c r="AP192" s="47">
        <v>0</v>
      </c>
    </row>
    <row r="193" spans="1:42" x14ac:dyDescent="0.3">
      <c r="A193" s="2" t="s">
        <v>13</v>
      </c>
      <c r="B193" s="47">
        <v>0</v>
      </c>
      <c r="C193">
        <f t="shared" si="104"/>
        <v>0</v>
      </c>
      <c r="D193">
        <f t="shared" si="104"/>
        <v>0</v>
      </c>
      <c r="E193">
        <f t="shared" si="104"/>
        <v>0</v>
      </c>
      <c r="F193">
        <f t="shared" si="104"/>
        <v>0</v>
      </c>
      <c r="G193" s="47">
        <v>0</v>
      </c>
      <c r="H193">
        <f t="shared" si="107"/>
        <v>0</v>
      </c>
      <c r="I193">
        <f t="shared" si="105"/>
        <v>0</v>
      </c>
      <c r="J193">
        <f t="shared" si="105"/>
        <v>0</v>
      </c>
      <c r="K193">
        <f t="shared" si="105"/>
        <v>0</v>
      </c>
      <c r="L193" s="47">
        <v>0</v>
      </c>
      <c r="M193" s="23">
        <f t="shared" si="108"/>
        <v>0</v>
      </c>
      <c r="N193" s="23">
        <f t="shared" si="106"/>
        <v>0</v>
      </c>
      <c r="O193" s="23">
        <f t="shared" si="106"/>
        <v>0</v>
      </c>
      <c r="P193" s="23">
        <f t="shared" si="106"/>
        <v>0</v>
      </c>
      <c r="Q193" s="47">
        <v>0</v>
      </c>
      <c r="R193" s="23">
        <f t="shared" si="99"/>
        <v>0</v>
      </c>
      <c r="S193" s="23">
        <f t="shared" si="99"/>
        <v>0</v>
      </c>
      <c r="T193" s="23">
        <f t="shared" si="99"/>
        <v>0</v>
      </c>
      <c r="U193" s="23">
        <f t="shared" si="99"/>
        <v>0</v>
      </c>
      <c r="V193" s="47">
        <v>0</v>
      </c>
      <c r="W193" s="23">
        <f t="shared" si="100"/>
        <v>0</v>
      </c>
      <c r="X193" s="23">
        <f t="shared" si="100"/>
        <v>0</v>
      </c>
      <c r="Y193" s="23">
        <f t="shared" si="100"/>
        <v>0</v>
      </c>
      <c r="Z193" s="23">
        <f t="shared" si="100"/>
        <v>0</v>
      </c>
      <c r="AA193" s="47">
        <v>0</v>
      </c>
      <c r="AB193" s="23">
        <f t="shared" si="101"/>
        <v>0</v>
      </c>
      <c r="AC193" s="23">
        <f t="shared" si="101"/>
        <v>0</v>
      </c>
      <c r="AD193" s="23">
        <f t="shared" si="101"/>
        <v>0</v>
      </c>
      <c r="AE193" s="23">
        <f t="shared" si="101"/>
        <v>0</v>
      </c>
      <c r="AF193" s="47">
        <v>0</v>
      </c>
      <c r="AG193" s="23">
        <f t="shared" si="102"/>
        <v>0</v>
      </c>
      <c r="AH193" s="23">
        <f t="shared" si="102"/>
        <v>0</v>
      </c>
      <c r="AI193" s="23">
        <f t="shared" si="102"/>
        <v>0</v>
      </c>
      <c r="AJ193" s="23">
        <f t="shared" si="102"/>
        <v>0</v>
      </c>
      <c r="AK193" s="47">
        <v>0</v>
      </c>
      <c r="AL193" s="23">
        <f t="shared" si="103"/>
        <v>0</v>
      </c>
      <c r="AM193" s="23">
        <f t="shared" si="103"/>
        <v>0</v>
      </c>
      <c r="AN193" s="23">
        <f t="shared" si="103"/>
        <v>0</v>
      </c>
      <c r="AO193" s="23">
        <f t="shared" si="103"/>
        <v>0</v>
      </c>
      <c r="AP193" s="47">
        <v>0</v>
      </c>
    </row>
    <row r="194" spans="1:42" x14ac:dyDescent="0.3">
      <c r="A194" s="2" t="s">
        <v>14</v>
      </c>
      <c r="B194" s="47">
        <f>'Non-ferrous metallurgy'!B28</f>
        <v>1533.7967242724233</v>
      </c>
      <c r="C194">
        <f t="shared" si="104"/>
        <v>1502.8651525381531</v>
      </c>
      <c r="D194">
        <f t="shared" si="104"/>
        <v>1471.9335808038832</v>
      </c>
      <c r="E194">
        <f t="shared" si="104"/>
        <v>1441.002009069613</v>
      </c>
      <c r="F194">
        <f t="shared" si="104"/>
        <v>1410.0704373353431</v>
      </c>
      <c r="G194" s="47">
        <f>'Non-ferrous metallurgy'!C28</f>
        <v>1379.1388656010729</v>
      </c>
      <c r="H194">
        <f t="shared" si="107"/>
        <v>1415.5530180120361</v>
      </c>
      <c r="I194">
        <f t="shared" si="105"/>
        <v>1451.9671704229993</v>
      </c>
      <c r="J194">
        <f t="shared" si="105"/>
        <v>1488.3813228339623</v>
      </c>
      <c r="K194">
        <f t="shared" si="105"/>
        <v>1524.7954752449255</v>
      </c>
      <c r="L194" s="47">
        <f>'Non-ferrous metallurgy'!D28</f>
        <v>1561.2096276558887</v>
      </c>
      <c r="M194" s="23">
        <f t="shared" si="108"/>
        <v>1482.1025244608932</v>
      </c>
      <c r="N194" s="23">
        <f t="shared" si="106"/>
        <v>1402.9954212658979</v>
      </c>
      <c r="O194" s="23">
        <f t="shared" si="106"/>
        <v>1323.8883180709024</v>
      </c>
      <c r="P194" s="23">
        <f t="shared" si="106"/>
        <v>1244.7812148759072</v>
      </c>
      <c r="Q194" s="47">
        <f>'Non-ferrous metallurgy'!E28</f>
        <v>1165.6741116809117</v>
      </c>
      <c r="R194" s="23">
        <f t="shared" si="99"/>
        <v>1184.5772620885759</v>
      </c>
      <c r="S194" s="23">
        <f t="shared" si="99"/>
        <v>1203.4804124962404</v>
      </c>
      <c r="T194" s="23">
        <f t="shared" si="99"/>
        <v>1222.3835629039047</v>
      </c>
      <c r="U194" s="23">
        <f t="shared" si="99"/>
        <v>1241.2867133115692</v>
      </c>
      <c r="V194" s="47">
        <f>'Non-ferrous metallurgy'!F28</f>
        <v>1260.1898637192335</v>
      </c>
      <c r="W194" s="23">
        <f t="shared" si="100"/>
        <v>1280.1382266601609</v>
      </c>
      <c r="X194" s="23">
        <f t="shared" si="100"/>
        <v>1300.0865896010882</v>
      </c>
      <c r="Y194" s="23">
        <f t="shared" si="100"/>
        <v>1320.0349525420156</v>
      </c>
      <c r="Z194" s="23">
        <f t="shared" si="100"/>
        <v>1339.983315482943</v>
      </c>
      <c r="AA194" s="47">
        <f>'Non-ferrous metallurgy'!G28</f>
        <v>1359.9316784238704</v>
      </c>
      <c r="AB194" s="23">
        <f t="shared" si="101"/>
        <v>1380.9138813117972</v>
      </c>
      <c r="AC194" s="23">
        <f t="shared" si="101"/>
        <v>1401.8960841997239</v>
      </c>
      <c r="AD194" s="23">
        <f t="shared" si="101"/>
        <v>1422.8782870876507</v>
      </c>
      <c r="AE194" s="23">
        <f t="shared" si="101"/>
        <v>1443.8604899755774</v>
      </c>
      <c r="AF194" s="47">
        <f>'Non-ferrous metallurgy'!H28</f>
        <v>1464.8426928635042</v>
      </c>
      <c r="AG194" s="23">
        <f t="shared" si="102"/>
        <v>1489.2514444478791</v>
      </c>
      <c r="AH194" s="23">
        <f t="shared" si="102"/>
        <v>1513.6601960322539</v>
      </c>
      <c r="AI194" s="23">
        <f t="shared" si="102"/>
        <v>1538.0689476166285</v>
      </c>
      <c r="AJ194" s="23">
        <f t="shared" si="102"/>
        <v>1562.4776992010034</v>
      </c>
      <c r="AK194" s="47">
        <f>'Non-ferrous metallurgy'!I28</f>
        <v>1586.8864507853782</v>
      </c>
      <c r="AL194" s="23">
        <f t="shared" si="103"/>
        <v>1592.1692211396264</v>
      </c>
      <c r="AM194" s="23">
        <f t="shared" si="103"/>
        <v>1597.4519914938744</v>
      </c>
      <c r="AN194" s="23">
        <f t="shared" si="103"/>
        <v>1602.7347618481226</v>
      </c>
      <c r="AO194" s="23">
        <f t="shared" si="103"/>
        <v>1608.0175322023706</v>
      </c>
      <c r="AP194" s="47">
        <f>'Non-ferrous metallurgy'!J28</f>
        <v>1613.3003025566188</v>
      </c>
    </row>
    <row r="195" spans="1:42" x14ac:dyDescent="0.3">
      <c r="A195" s="2" t="s">
        <v>15</v>
      </c>
      <c r="B195" s="47">
        <f>'Non-ferrous metallurgy'!B27</f>
        <v>37.5115940849238</v>
      </c>
      <c r="C195">
        <f t="shared" si="104"/>
        <v>36.743031890722236</v>
      </c>
      <c r="D195">
        <f t="shared" si="104"/>
        <v>35.974469696520678</v>
      </c>
      <c r="E195">
        <f t="shared" si="104"/>
        <v>35.205907502319114</v>
      </c>
      <c r="F195">
        <f t="shared" si="104"/>
        <v>34.437345308117557</v>
      </c>
      <c r="G195" s="47">
        <f>'Non-ferrous metallurgy'!C27</f>
        <v>33.668783113915993</v>
      </c>
      <c r="H195">
        <f t="shared" si="107"/>
        <v>35.394803931084503</v>
      </c>
      <c r="I195">
        <f t="shared" si="105"/>
        <v>37.120824748253014</v>
      </c>
      <c r="J195">
        <f t="shared" si="105"/>
        <v>38.846845565421532</v>
      </c>
      <c r="K195">
        <f t="shared" si="105"/>
        <v>40.572866382590043</v>
      </c>
      <c r="L195" s="47">
        <f>'Non-ferrous metallurgy'!D27</f>
        <v>42.298887199758553</v>
      </c>
      <c r="M195" s="23">
        <f t="shared" si="108"/>
        <v>47.149121501384421</v>
      </c>
      <c r="N195" s="23">
        <f t="shared" si="106"/>
        <v>51.999355803010289</v>
      </c>
      <c r="O195" s="23">
        <f t="shared" si="106"/>
        <v>56.849590104636164</v>
      </c>
      <c r="P195" s="23">
        <f t="shared" si="106"/>
        <v>61.699824406262032</v>
      </c>
      <c r="Q195" s="47">
        <f>'Non-ferrous metallurgy'!E27</f>
        <v>66.550058707887899</v>
      </c>
      <c r="R195" s="23">
        <f t="shared" si="99"/>
        <v>67.696338816477493</v>
      </c>
      <c r="S195" s="23">
        <f t="shared" si="99"/>
        <v>68.842618925067072</v>
      </c>
      <c r="T195" s="23">
        <f t="shared" si="99"/>
        <v>69.988899033656665</v>
      </c>
      <c r="U195" s="23">
        <f t="shared" si="99"/>
        <v>71.135179142246244</v>
      </c>
      <c r="V195" s="47">
        <f>'Non-ferrous metallurgy'!F27</f>
        <v>72.281459250835837</v>
      </c>
      <c r="W195" s="23">
        <f t="shared" si="100"/>
        <v>73.382511572227074</v>
      </c>
      <c r="X195" s="23">
        <f t="shared" si="100"/>
        <v>74.483563893618324</v>
      </c>
      <c r="Y195" s="23">
        <f t="shared" si="100"/>
        <v>75.584616215009561</v>
      </c>
      <c r="Z195" s="23">
        <f t="shared" si="100"/>
        <v>76.685668536400811</v>
      </c>
      <c r="AA195" s="47">
        <f>'Non-ferrous metallurgy'!G27</f>
        <v>77.786720857792048</v>
      </c>
      <c r="AB195" s="23">
        <f t="shared" si="101"/>
        <v>78.993858943250146</v>
      </c>
      <c r="AC195" s="23">
        <f t="shared" si="101"/>
        <v>80.20099702870823</v>
      </c>
      <c r="AD195" s="23">
        <f t="shared" si="101"/>
        <v>81.408135114166328</v>
      </c>
      <c r="AE195" s="23">
        <f t="shared" si="101"/>
        <v>82.615273199624411</v>
      </c>
      <c r="AF195" s="47">
        <f>'Non-ferrous metallurgy'!H27</f>
        <v>83.822411285082509</v>
      </c>
      <c r="AG195" s="23">
        <f t="shared" si="102"/>
        <v>85.237498555449434</v>
      </c>
      <c r="AH195" s="23">
        <f t="shared" si="102"/>
        <v>86.652585825816359</v>
      </c>
      <c r="AI195" s="23">
        <f t="shared" si="102"/>
        <v>88.067673096183299</v>
      </c>
      <c r="AJ195" s="23">
        <f t="shared" si="102"/>
        <v>89.482760366550224</v>
      </c>
      <c r="AK195" s="47">
        <f>'Non-ferrous metallurgy'!I27</f>
        <v>90.897847636917149</v>
      </c>
      <c r="AL195" s="23">
        <f t="shared" si="103"/>
        <v>90.987001460251022</v>
      </c>
      <c r="AM195" s="23">
        <f t="shared" si="103"/>
        <v>91.07615528358491</v>
      </c>
      <c r="AN195" s="23">
        <f t="shared" si="103"/>
        <v>91.165309106918784</v>
      </c>
      <c r="AO195" s="23">
        <f t="shared" si="103"/>
        <v>91.254462930252672</v>
      </c>
      <c r="AP195" s="47">
        <f>'Non-ferrous metallurgy'!J27</f>
        <v>91.343616753586545</v>
      </c>
    </row>
    <row r="196" spans="1:42" x14ac:dyDescent="0.3">
      <c r="A196" s="2" t="s">
        <v>16</v>
      </c>
      <c r="B196" s="47">
        <v>0</v>
      </c>
      <c r="C196">
        <f t="shared" si="104"/>
        <v>0</v>
      </c>
      <c r="D196">
        <f t="shared" si="104"/>
        <v>0</v>
      </c>
      <c r="E196">
        <f t="shared" si="104"/>
        <v>0</v>
      </c>
      <c r="F196">
        <f t="shared" si="104"/>
        <v>0</v>
      </c>
      <c r="G196" s="47">
        <v>0</v>
      </c>
      <c r="H196">
        <f t="shared" si="107"/>
        <v>0</v>
      </c>
      <c r="I196">
        <f t="shared" si="105"/>
        <v>0</v>
      </c>
      <c r="J196">
        <f t="shared" si="105"/>
        <v>0</v>
      </c>
      <c r="K196">
        <f t="shared" si="105"/>
        <v>0</v>
      </c>
      <c r="L196" s="47">
        <v>0</v>
      </c>
      <c r="M196" s="23">
        <f t="shared" si="108"/>
        <v>0</v>
      </c>
      <c r="N196" s="23">
        <f t="shared" si="106"/>
        <v>0</v>
      </c>
      <c r="O196" s="23">
        <f t="shared" si="106"/>
        <v>0</v>
      </c>
      <c r="P196" s="23">
        <f t="shared" si="106"/>
        <v>0</v>
      </c>
      <c r="Q196" s="47">
        <v>0</v>
      </c>
      <c r="R196" s="23">
        <f t="shared" si="99"/>
        <v>0</v>
      </c>
      <c r="S196" s="23">
        <f t="shared" si="99"/>
        <v>0</v>
      </c>
      <c r="T196" s="23">
        <f t="shared" si="99"/>
        <v>0</v>
      </c>
      <c r="U196" s="23">
        <f t="shared" si="99"/>
        <v>0</v>
      </c>
      <c r="V196" s="47">
        <v>0</v>
      </c>
      <c r="W196" s="23">
        <f t="shared" si="100"/>
        <v>0</v>
      </c>
      <c r="X196" s="23">
        <f t="shared" si="100"/>
        <v>0</v>
      </c>
      <c r="Y196" s="23">
        <f t="shared" si="100"/>
        <v>0</v>
      </c>
      <c r="Z196" s="23">
        <f t="shared" si="100"/>
        <v>0</v>
      </c>
      <c r="AA196" s="47">
        <v>0</v>
      </c>
      <c r="AB196" s="23">
        <f t="shared" si="101"/>
        <v>0</v>
      </c>
      <c r="AC196" s="23">
        <f t="shared" si="101"/>
        <v>0</v>
      </c>
      <c r="AD196" s="23">
        <f t="shared" si="101"/>
        <v>0</v>
      </c>
      <c r="AE196" s="23">
        <f t="shared" si="101"/>
        <v>0</v>
      </c>
      <c r="AF196" s="47">
        <v>0</v>
      </c>
      <c r="AG196" s="23">
        <f t="shared" si="102"/>
        <v>0</v>
      </c>
      <c r="AH196" s="23">
        <f t="shared" si="102"/>
        <v>0</v>
      </c>
      <c r="AI196" s="23">
        <f t="shared" si="102"/>
        <v>0</v>
      </c>
      <c r="AJ196" s="23">
        <f t="shared" si="102"/>
        <v>0</v>
      </c>
      <c r="AK196" s="47">
        <v>0</v>
      </c>
      <c r="AL196" s="23">
        <f t="shared" si="103"/>
        <v>0</v>
      </c>
      <c r="AM196" s="23">
        <f t="shared" si="103"/>
        <v>0</v>
      </c>
      <c r="AN196" s="23">
        <f t="shared" si="103"/>
        <v>0</v>
      </c>
      <c r="AO196" s="23">
        <f t="shared" si="103"/>
        <v>0</v>
      </c>
      <c r="AP196" s="47">
        <v>0</v>
      </c>
    </row>
    <row r="197" spans="1:42" x14ac:dyDescent="0.3">
      <c r="B197" s="47"/>
      <c r="C197" s="23"/>
      <c r="D197" s="23"/>
      <c r="E197" s="23"/>
      <c r="F197" s="23"/>
      <c r="G197" s="47"/>
      <c r="L197" s="47"/>
      <c r="M197" s="23"/>
      <c r="N197" s="23"/>
      <c r="O197" s="23"/>
      <c r="P197" s="23"/>
      <c r="Q197" s="47"/>
      <c r="R197" s="23"/>
      <c r="S197" s="23"/>
      <c r="T197" s="23"/>
      <c r="U197" s="23"/>
      <c r="V197" s="47"/>
      <c r="W197" s="23"/>
      <c r="X197" s="23"/>
      <c r="Y197" s="23"/>
      <c r="Z197" s="23"/>
      <c r="AA197" s="47"/>
      <c r="AB197" s="23"/>
      <c r="AC197" s="23"/>
      <c r="AD197" s="23"/>
      <c r="AE197" s="23"/>
      <c r="AF197" s="47"/>
      <c r="AG197" s="23"/>
      <c r="AH197" s="23"/>
      <c r="AI197" s="23"/>
      <c r="AJ197" s="23"/>
      <c r="AK197" s="47"/>
      <c r="AL197" s="23"/>
      <c r="AM197" s="23"/>
      <c r="AN197" s="23"/>
      <c r="AO197" s="23"/>
      <c r="AP197" s="47"/>
    </row>
    <row r="198" spans="1:42" x14ac:dyDescent="0.3">
      <c r="A198" s="1" t="s">
        <v>96</v>
      </c>
      <c r="B198" s="47"/>
      <c r="C198" s="23"/>
      <c r="D198" s="23"/>
      <c r="E198" s="23"/>
      <c r="F198" s="23"/>
      <c r="G198" s="47"/>
      <c r="H198">
        <f t="shared" si="107"/>
        <v>0</v>
      </c>
      <c r="I198">
        <f t="shared" si="105"/>
        <v>0</v>
      </c>
      <c r="J198">
        <f t="shared" si="105"/>
        <v>0</v>
      </c>
      <c r="K198">
        <f t="shared" si="105"/>
        <v>0</v>
      </c>
      <c r="L198" s="47"/>
      <c r="M198" s="23">
        <f t="shared" si="108"/>
        <v>0</v>
      </c>
      <c r="N198" s="23">
        <f t="shared" si="106"/>
        <v>0</v>
      </c>
      <c r="O198" s="23">
        <f t="shared" si="106"/>
        <v>0</v>
      </c>
      <c r="P198" s="23">
        <f t="shared" si="106"/>
        <v>0</v>
      </c>
      <c r="Q198" s="47"/>
      <c r="R198" s="23">
        <f t="shared" si="99"/>
        <v>0</v>
      </c>
      <c r="S198" s="23">
        <f t="shared" si="99"/>
        <v>0</v>
      </c>
      <c r="T198" s="23">
        <f t="shared" si="99"/>
        <v>0</v>
      </c>
      <c r="U198" s="23">
        <f t="shared" si="99"/>
        <v>0</v>
      </c>
      <c r="V198" s="47"/>
      <c r="W198" s="23">
        <f t="shared" si="100"/>
        <v>0</v>
      </c>
      <c r="X198" s="23">
        <f t="shared" si="100"/>
        <v>0</v>
      </c>
      <c r="Y198" s="23">
        <f t="shared" si="100"/>
        <v>0</v>
      </c>
      <c r="Z198" s="23">
        <f t="shared" si="100"/>
        <v>0</v>
      </c>
      <c r="AA198" s="47"/>
      <c r="AB198" s="23">
        <f t="shared" si="101"/>
        <v>0</v>
      </c>
      <c r="AC198" s="23">
        <f t="shared" si="101"/>
        <v>0</v>
      </c>
      <c r="AD198" s="23">
        <f t="shared" si="101"/>
        <v>0</v>
      </c>
      <c r="AE198" s="23">
        <f t="shared" si="101"/>
        <v>0</v>
      </c>
      <c r="AF198" s="47"/>
      <c r="AG198" s="23">
        <f t="shared" si="102"/>
        <v>0</v>
      </c>
      <c r="AH198" s="23">
        <f t="shared" si="102"/>
        <v>0</v>
      </c>
      <c r="AI198" s="23">
        <f t="shared" si="102"/>
        <v>0</v>
      </c>
      <c r="AJ198" s="23">
        <f t="shared" si="102"/>
        <v>0</v>
      </c>
      <c r="AK198" s="47"/>
      <c r="AL198" s="23">
        <f t="shared" si="103"/>
        <v>0</v>
      </c>
      <c r="AM198" s="23">
        <f t="shared" si="103"/>
        <v>0</v>
      </c>
      <c r="AN198" s="23">
        <f t="shared" si="103"/>
        <v>0</v>
      </c>
      <c r="AO198" s="23">
        <f t="shared" si="103"/>
        <v>0</v>
      </c>
      <c r="AP198" s="47"/>
    </row>
    <row r="199" spans="1:42" x14ac:dyDescent="0.3">
      <c r="A199" s="2" t="s">
        <v>7</v>
      </c>
      <c r="B199" s="47">
        <v>1636</v>
      </c>
      <c r="C199">
        <f t="shared" ref="C199:F210" si="109">$B199+((C$1-$B$1)*($G199-$B199)/($G$1-$B$1))</f>
        <v>1681.6000000000001</v>
      </c>
      <c r="D199">
        <f t="shared" si="109"/>
        <v>1727.2</v>
      </c>
      <c r="E199">
        <f t="shared" si="109"/>
        <v>1772.8000000000002</v>
      </c>
      <c r="F199">
        <f t="shared" si="109"/>
        <v>1818.4</v>
      </c>
      <c r="G199" s="47">
        <v>1864.0000000000002</v>
      </c>
      <c r="H199">
        <f t="shared" si="107"/>
        <v>1999.8000000000002</v>
      </c>
      <c r="I199">
        <f t="shared" si="105"/>
        <v>2135.6000000000004</v>
      </c>
      <c r="J199">
        <f t="shared" si="105"/>
        <v>2271.4</v>
      </c>
      <c r="K199">
        <f t="shared" si="105"/>
        <v>2407.1999999999998</v>
      </c>
      <c r="L199" s="47">
        <v>2543</v>
      </c>
      <c r="M199" s="23">
        <f t="shared" si="108"/>
        <v>2583.8000000000002</v>
      </c>
      <c r="N199" s="23">
        <f t="shared" si="106"/>
        <v>2624.6</v>
      </c>
      <c r="O199" s="23">
        <f t="shared" si="106"/>
        <v>2665.4</v>
      </c>
      <c r="P199" s="23">
        <f t="shared" si="106"/>
        <v>2706.2</v>
      </c>
      <c r="Q199" s="47">
        <v>2747</v>
      </c>
      <c r="R199" s="23">
        <f t="shared" si="99"/>
        <v>2789</v>
      </c>
      <c r="S199" s="23">
        <f t="shared" si="99"/>
        <v>2831</v>
      </c>
      <c r="T199" s="23">
        <f t="shared" si="99"/>
        <v>2873</v>
      </c>
      <c r="U199" s="23">
        <f t="shared" si="99"/>
        <v>2915</v>
      </c>
      <c r="V199" s="47">
        <v>2957</v>
      </c>
      <c r="W199" s="23">
        <f t="shared" si="100"/>
        <v>2997.4</v>
      </c>
      <c r="X199" s="23">
        <f t="shared" si="100"/>
        <v>3037.8</v>
      </c>
      <c r="Y199" s="23">
        <f t="shared" si="100"/>
        <v>3078.2</v>
      </c>
      <c r="Z199" s="23">
        <f t="shared" si="100"/>
        <v>3118.6</v>
      </c>
      <c r="AA199" s="47">
        <v>3159</v>
      </c>
      <c r="AB199" s="23">
        <f t="shared" si="101"/>
        <v>3196.2</v>
      </c>
      <c r="AC199" s="23">
        <f t="shared" si="101"/>
        <v>3233.4</v>
      </c>
      <c r="AD199" s="23">
        <f t="shared" si="101"/>
        <v>3270.6</v>
      </c>
      <c r="AE199" s="23">
        <f t="shared" si="101"/>
        <v>3307.8</v>
      </c>
      <c r="AF199" s="47">
        <v>3345</v>
      </c>
      <c r="AG199" s="23">
        <f t="shared" si="102"/>
        <v>3378.2</v>
      </c>
      <c r="AH199" s="23">
        <f t="shared" si="102"/>
        <v>3411.4</v>
      </c>
      <c r="AI199" s="23">
        <f t="shared" si="102"/>
        <v>3444.6</v>
      </c>
      <c r="AJ199" s="23">
        <f t="shared" si="102"/>
        <v>3477.8</v>
      </c>
      <c r="AK199" s="47">
        <v>3511</v>
      </c>
      <c r="AL199" s="23">
        <f t="shared" si="103"/>
        <v>3539.4</v>
      </c>
      <c r="AM199" s="23">
        <f t="shared" si="103"/>
        <v>3567.8</v>
      </c>
      <c r="AN199" s="23">
        <f t="shared" si="103"/>
        <v>3596.2</v>
      </c>
      <c r="AO199" s="23">
        <f t="shared" si="103"/>
        <v>3624.6</v>
      </c>
      <c r="AP199" s="47">
        <v>3653</v>
      </c>
    </row>
    <row r="200" spans="1:42" x14ac:dyDescent="0.3">
      <c r="A200" s="2" t="s">
        <v>8</v>
      </c>
      <c r="B200" s="47">
        <v>111.99999999999999</v>
      </c>
      <c r="C200">
        <f t="shared" si="109"/>
        <v>106.8</v>
      </c>
      <c r="D200">
        <f t="shared" si="109"/>
        <v>101.6</v>
      </c>
      <c r="E200">
        <f t="shared" si="109"/>
        <v>96.4</v>
      </c>
      <c r="F200">
        <f t="shared" si="109"/>
        <v>91.200000000000017</v>
      </c>
      <c r="G200" s="47">
        <v>86.000000000000014</v>
      </c>
      <c r="H200">
        <f t="shared" si="107"/>
        <v>104.20000000000002</v>
      </c>
      <c r="I200">
        <f t="shared" si="105"/>
        <v>122.4</v>
      </c>
      <c r="J200">
        <f t="shared" si="105"/>
        <v>140.6</v>
      </c>
      <c r="K200">
        <f t="shared" si="105"/>
        <v>158.80000000000001</v>
      </c>
      <c r="L200" s="47">
        <v>177</v>
      </c>
      <c r="M200" s="23">
        <f t="shared" si="108"/>
        <v>180.4</v>
      </c>
      <c r="N200" s="23">
        <f t="shared" si="106"/>
        <v>183.8</v>
      </c>
      <c r="O200" s="23">
        <f t="shared" si="106"/>
        <v>187.2</v>
      </c>
      <c r="P200" s="23">
        <f t="shared" si="106"/>
        <v>190.6</v>
      </c>
      <c r="Q200" s="47">
        <v>194</v>
      </c>
      <c r="R200" s="23">
        <f t="shared" si="99"/>
        <v>197.2</v>
      </c>
      <c r="S200" s="23">
        <f t="shared" si="99"/>
        <v>200.4</v>
      </c>
      <c r="T200" s="23">
        <f t="shared" si="99"/>
        <v>203.6</v>
      </c>
      <c r="U200" s="23">
        <f t="shared" si="99"/>
        <v>206.8</v>
      </c>
      <c r="V200" s="47">
        <v>210</v>
      </c>
      <c r="W200" s="23">
        <f t="shared" si="100"/>
        <v>213.4</v>
      </c>
      <c r="X200" s="23">
        <f t="shared" si="100"/>
        <v>216.8</v>
      </c>
      <c r="Y200" s="23">
        <f t="shared" si="100"/>
        <v>220.2</v>
      </c>
      <c r="Z200" s="23">
        <f t="shared" si="100"/>
        <v>223.6</v>
      </c>
      <c r="AA200" s="47">
        <v>227</v>
      </c>
      <c r="AB200" s="23">
        <f t="shared" si="101"/>
        <v>230.2</v>
      </c>
      <c r="AC200" s="23">
        <f t="shared" si="101"/>
        <v>233.4</v>
      </c>
      <c r="AD200" s="23">
        <f t="shared" si="101"/>
        <v>236.6</v>
      </c>
      <c r="AE200" s="23">
        <f t="shared" si="101"/>
        <v>239.8</v>
      </c>
      <c r="AF200" s="47">
        <v>243</v>
      </c>
      <c r="AG200" s="23">
        <f t="shared" si="102"/>
        <v>245.8</v>
      </c>
      <c r="AH200" s="23">
        <f t="shared" si="102"/>
        <v>248.6</v>
      </c>
      <c r="AI200" s="23">
        <f t="shared" si="102"/>
        <v>251.4</v>
      </c>
      <c r="AJ200" s="23">
        <f t="shared" si="102"/>
        <v>254.2</v>
      </c>
      <c r="AK200" s="47">
        <v>257</v>
      </c>
      <c r="AL200" s="23">
        <f t="shared" si="103"/>
        <v>259.60000000000002</v>
      </c>
      <c r="AM200" s="23">
        <f t="shared" si="103"/>
        <v>262.2</v>
      </c>
      <c r="AN200" s="23">
        <f t="shared" si="103"/>
        <v>264.8</v>
      </c>
      <c r="AO200" s="23">
        <f t="shared" si="103"/>
        <v>267.39999999999998</v>
      </c>
      <c r="AP200" s="47">
        <v>270</v>
      </c>
    </row>
    <row r="201" spans="1:42" x14ac:dyDescent="0.3">
      <c r="A201" s="2" t="s">
        <v>9</v>
      </c>
      <c r="B201" s="47">
        <v>676</v>
      </c>
      <c r="C201">
        <f t="shared" si="109"/>
        <v>701.8</v>
      </c>
      <c r="D201">
        <f t="shared" si="109"/>
        <v>727.6</v>
      </c>
      <c r="E201">
        <f t="shared" si="109"/>
        <v>753.4</v>
      </c>
      <c r="F201">
        <f t="shared" si="109"/>
        <v>779.2</v>
      </c>
      <c r="G201" s="47">
        <v>805</v>
      </c>
      <c r="H201">
        <f t="shared" si="107"/>
        <v>859.4</v>
      </c>
      <c r="I201">
        <f t="shared" si="105"/>
        <v>913.8</v>
      </c>
      <c r="J201">
        <f t="shared" si="105"/>
        <v>968.2</v>
      </c>
      <c r="K201">
        <f t="shared" si="105"/>
        <v>1022.6</v>
      </c>
      <c r="L201" s="47">
        <v>1077</v>
      </c>
      <c r="M201" s="23">
        <f t="shared" si="108"/>
        <v>1097</v>
      </c>
      <c r="N201" s="23">
        <f t="shared" si="106"/>
        <v>1117</v>
      </c>
      <c r="O201" s="23">
        <f t="shared" si="106"/>
        <v>1137</v>
      </c>
      <c r="P201" s="23">
        <f t="shared" si="106"/>
        <v>1157</v>
      </c>
      <c r="Q201" s="47">
        <v>1177</v>
      </c>
      <c r="R201" s="23">
        <f t="shared" si="99"/>
        <v>1198.2</v>
      </c>
      <c r="S201" s="23">
        <f t="shared" si="99"/>
        <v>1219.4000000000001</v>
      </c>
      <c r="T201" s="23">
        <f t="shared" si="99"/>
        <v>1240.5999999999999</v>
      </c>
      <c r="U201" s="23">
        <f t="shared" si="99"/>
        <v>1261.8</v>
      </c>
      <c r="V201" s="47">
        <v>1283</v>
      </c>
      <c r="W201" s="23">
        <f t="shared" si="100"/>
        <v>1303.5999999999999</v>
      </c>
      <c r="X201" s="23">
        <f t="shared" si="100"/>
        <v>1324.2</v>
      </c>
      <c r="Y201" s="23">
        <f t="shared" si="100"/>
        <v>1344.8</v>
      </c>
      <c r="Z201" s="23">
        <f t="shared" si="100"/>
        <v>1365.4</v>
      </c>
      <c r="AA201" s="47">
        <v>1386</v>
      </c>
      <c r="AB201" s="23">
        <f t="shared" si="101"/>
        <v>1405.8</v>
      </c>
      <c r="AC201" s="23">
        <f t="shared" si="101"/>
        <v>1425.6</v>
      </c>
      <c r="AD201" s="23">
        <f t="shared" si="101"/>
        <v>1445.4</v>
      </c>
      <c r="AE201" s="23">
        <f t="shared" si="101"/>
        <v>1465.2</v>
      </c>
      <c r="AF201" s="47">
        <v>1485</v>
      </c>
      <c r="AG201" s="23">
        <f t="shared" si="102"/>
        <v>1503.6</v>
      </c>
      <c r="AH201" s="23">
        <f t="shared" si="102"/>
        <v>1522.2</v>
      </c>
      <c r="AI201" s="23">
        <f t="shared" si="102"/>
        <v>1540.8</v>
      </c>
      <c r="AJ201" s="23">
        <f t="shared" si="102"/>
        <v>1559.4</v>
      </c>
      <c r="AK201" s="47">
        <v>1578</v>
      </c>
      <c r="AL201" s="23">
        <f t="shared" si="103"/>
        <v>1594.4</v>
      </c>
      <c r="AM201" s="23">
        <f t="shared" si="103"/>
        <v>1610.8</v>
      </c>
      <c r="AN201" s="23">
        <f t="shared" si="103"/>
        <v>1627.2</v>
      </c>
      <c r="AO201" s="23">
        <f t="shared" si="103"/>
        <v>1643.6</v>
      </c>
      <c r="AP201" s="47">
        <v>1660</v>
      </c>
    </row>
    <row r="202" spans="1:42" x14ac:dyDescent="0.3">
      <c r="A202" s="2" t="s">
        <v>10</v>
      </c>
      <c r="B202" s="47">
        <f>SUM(B203:B206)</f>
        <v>6326</v>
      </c>
      <c r="C202">
        <f t="shared" si="109"/>
        <v>6617.6</v>
      </c>
      <c r="D202">
        <f t="shared" si="109"/>
        <v>6909.2</v>
      </c>
      <c r="E202">
        <f t="shared" si="109"/>
        <v>7200.8</v>
      </c>
      <c r="F202">
        <f t="shared" si="109"/>
        <v>7492.4</v>
      </c>
      <c r="G202" s="47">
        <f t="shared" ref="G202:AP202" si="110">SUM(G203:G206)</f>
        <v>7784</v>
      </c>
      <c r="H202">
        <f t="shared" si="107"/>
        <v>8210.6</v>
      </c>
      <c r="I202">
        <f t="shared" si="105"/>
        <v>8637.2000000000007</v>
      </c>
      <c r="J202">
        <f t="shared" si="105"/>
        <v>9063.7999999999993</v>
      </c>
      <c r="K202">
        <f t="shared" si="105"/>
        <v>9490.4</v>
      </c>
      <c r="L202" s="47">
        <f t="shared" si="110"/>
        <v>9917</v>
      </c>
      <c r="M202" s="23">
        <f t="shared" si="108"/>
        <v>10085.4</v>
      </c>
      <c r="N202" s="23">
        <f t="shared" si="106"/>
        <v>10253.799999999999</v>
      </c>
      <c r="O202" s="23">
        <f t="shared" si="106"/>
        <v>10422.200000000001</v>
      </c>
      <c r="P202" s="23">
        <f t="shared" si="106"/>
        <v>10590.6</v>
      </c>
      <c r="Q202" s="47">
        <f t="shared" si="110"/>
        <v>10759</v>
      </c>
      <c r="R202" s="23">
        <f t="shared" si="99"/>
        <v>10933</v>
      </c>
      <c r="S202" s="23">
        <f t="shared" si="99"/>
        <v>11107</v>
      </c>
      <c r="T202" s="23">
        <f t="shared" si="99"/>
        <v>11281</v>
      </c>
      <c r="U202" s="23">
        <f t="shared" si="99"/>
        <v>11455</v>
      </c>
      <c r="V202" s="47">
        <f t="shared" si="110"/>
        <v>11629</v>
      </c>
      <c r="W202" s="23">
        <f t="shared" si="100"/>
        <v>11798</v>
      </c>
      <c r="X202" s="23">
        <f t="shared" si="100"/>
        <v>11967</v>
      </c>
      <c r="Y202" s="23">
        <f t="shared" si="100"/>
        <v>12136</v>
      </c>
      <c r="Z202" s="23">
        <f t="shared" si="100"/>
        <v>12305</v>
      </c>
      <c r="AA202" s="47">
        <f t="shared" si="110"/>
        <v>12474</v>
      </c>
      <c r="AB202" s="23">
        <f t="shared" si="101"/>
        <v>12632.4</v>
      </c>
      <c r="AC202" s="23">
        <f t="shared" si="101"/>
        <v>12790.8</v>
      </c>
      <c r="AD202" s="23">
        <f t="shared" si="101"/>
        <v>12949.2</v>
      </c>
      <c r="AE202" s="23">
        <f t="shared" si="101"/>
        <v>13107.6</v>
      </c>
      <c r="AF202" s="47">
        <f t="shared" si="110"/>
        <v>13266</v>
      </c>
      <c r="AG202" s="23">
        <f t="shared" si="102"/>
        <v>13409.8</v>
      </c>
      <c r="AH202" s="23">
        <f t="shared" si="102"/>
        <v>13553.6</v>
      </c>
      <c r="AI202" s="23">
        <f t="shared" si="102"/>
        <v>13697.4</v>
      </c>
      <c r="AJ202" s="23">
        <f t="shared" si="102"/>
        <v>13841.2</v>
      </c>
      <c r="AK202" s="47">
        <f t="shared" si="110"/>
        <v>13985</v>
      </c>
      <c r="AL202" s="23">
        <f t="shared" si="103"/>
        <v>14110.2</v>
      </c>
      <c r="AM202" s="23">
        <f t="shared" si="103"/>
        <v>14235.4</v>
      </c>
      <c r="AN202" s="23">
        <f t="shared" si="103"/>
        <v>14360.6</v>
      </c>
      <c r="AO202" s="23">
        <f t="shared" si="103"/>
        <v>14485.8</v>
      </c>
      <c r="AP202" s="47">
        <f t="shared" si="110"/>
        <v>14611</v>
      </c>
    </row>
    <row r="203" spans="1:42" x14ac:dyDescent="0.3">
      <c r="A203" t="s">
        <v>155</v>
      </c>
      <c r="B203" s="47">
        <v>1513</v>
      </c>
      <c r="C203">
        <f t="shared" si="109"/>
        <v>1577</v>
      </c>
      <c r="D203">
        <f t="shared" si="109"/>
        <v>1641</v>
      </c>
      <c r="E203">
        <f t="shared" si="109"/>
        <v>1705</v>
      </c>
      <c r="F203">
        <f t="shared" si="109"/>
        <v>1769</v>
      </c>
      <c r="G203" s="47">
        <v>1833</v>
      </c>
      <c r="H203">
        <f t="shared" si="107"/>
        <v>1939.8</v>
      </c>
      <c r="I203">
        <f t="shared" si="105"/>
        <v>2046.6</v>
      </c>
      <c r="J203">
        <f t="shared" si="105"/>
        <v>2153.4</v>
      </c>
      <c r="K203">
        <f t="shared" si="105"/>
        <v>2260.1999999999998</v>
      </c>
      <c r="L203" s="47">
        <v>2367</v>
      </c>
      <c r="M203" s="23">
        <f t="shared" si="108"/>
        <v>2406.6</v>
      </c>
      <c r="N203" s="23">
        <f t="shared" si="106"/>
        <v>2446.1999999999998</v>
      </c>
      <c r="O203" s="23">
        <f t="shared" si="106"/>
        <v>2485.8000000000002</v>
      </c>
      <c r="P203" s="23">
        <f t="shared" si="106"/>
        <v>2525.4</v>
      </c>
      <c r="Q203" s="47">
        <v>2565</v>
      </c>
      <c r="R203" s="23">
        <f t="shared" si="99"/>
        <v>2606</v>
      </c>
      <c r="S203" s="23">
        <f t="shared" si="99"/>
        <v>2647</v>
      </c>
      <c r="T203" s="23">
        <f t="shared" si="99"/>
        <v>2688</v>
      </c>
      <c r="U203" s="23">
        <f t="shared" si="99"/>
        <v>2729</v>
      </c>
      <c r="V203" s="47">
        <v>2770</v>
      </c>
      <c r="W203" s="23">
        <f t="shared" si="100"/>
        <v>2809.6</v>
      </c>
      <c r="X203" s="23">
        <f t="shared" si="100"/>
        <v>2849.2</v>
      </c>
      <c r="Y203" s="23">
        <f t="shared" si="100"/>
        <v>2888.8</v>
      </c>
      <c r="Z203" s="23">
        <f t="shared" si="100"/>
        <v>2928.4</v>
      </c>
      <c r="AA203" s="47">
        <v>2968</v>
      </c>
      <c r="AB203" s="23">
        <f t="shared" si="101"/>
        <v>3005</v>
      </c>
      <c r="AC203" s="23">
        <f t="shared" si="101"/>
        <v>3042</v>
      </c>
      <c r="AD203" s="23">
        <f t="shared" si="101"/>
        <v>3079</v>
      </c>
      <c r="AE203" s="23">
        <f t="shared" si="101"/>
        <v>3116</v>
      </c>
      <c r="AF203" s="47">
        <v>3153</v>
      </c>
      <c r="AG203" s="23">
        <f t="shared" si="102"/>
        <v>3186.6</v>
      </c>
      <c r="AH203" s="23">
        <f t="shared" si="102"/>
        <v>3220.2</v>
      </c>
      <c r="AI203" s="23">
        <f t="shared" si="102"/>
        <v>3253.8</v>
      </c>
      <c r="AJ203" s="23">
        <f t="shared" si="102"/>
        <v>3287.4</v>
      </c>
      <c r="AK203" s="47">
        <v>3321</v>
      </c>
      <c r="AL203" s="23">
        <f t="shared" si="103"/>
        <v>3350</v>
      </c>
      <c r="AM203" s="23">
        <f t="shared" si="103"/>
        <v>3379</v>
      </c>
      <c r="AN203" s="23">
        <f t="shared" si="103"/>
        <v>3408</v>
      </c>
      <c r="AO203" s="23">
        <f t="shared" si="103"/>
        <v>3437</v>
      </c>
      <c r="AP203" s="47">
        <v>3466</v>
      </c>
    </row>
    <row r="204" spans="1:42" x14ac:dyDescent="0.3">
      <c r="A204" t="s">
        <v>156</v>
      </c>
      <c r="B204" s="47">
        <v>4711</v>
      </c>
      <c r="C204">
        <f t="shared" si="109"/>
        <v>4936.2</v>
      </c>
      <c r="D204">
        <f t="shared" si="109"/>
        <v>5161.3999999999996</v>
      </c>
      <c r="E204">
        <f t="shared" si="109"/>
        <v>5386.6</v>
      </c>
      <c r="F204">
        <f t="shared" si="109"/>
        <v>5611.8</v>
      </c>
      <c r="G204" s="47">
        <v>5837</v>
      </c>
      <c r="H204">
        <f t="shared" si="107"/>
        <v>6145.6</v>
      </c>
      <c r="I204">
        <f t="shared" si="105"/>
        <v>6454.2</v>
      </c>
      <c r="J204">
        <f t="shared" si="105"/>
        <v>6762.8</v>
      </c>
      <c r="K204">
        <f t="shared" si="105"/>
        <v>7071.4</v>
      </c>
      <c r="L204" s="47">
        <v>7380</v>
      </c>
      <c r="M204" s="23">
        <f t="shared" si="108"/>
        <v>7505</v>
      </c>
      <c r="N204" s="23">
        <f t="shared" si="106"/>
        <v>7630</v>
      </c>
      <c r="O204" s="23">
        <f t="shared" si="106"/>
        <v>7755</v>
      </c>
      <c r="P204" s="23">
        <f t="shared" si="106"/>
        <v>7880</v>
      </c>
      <c r="Q204" s="47">
        <v>8005</v>
      </c>
      <c r="R204" s="23">
        <f t="shared" si="99"/>
        <v>8134</v>
      </c>
      <c r="S204" s="23">
        <f t="shared" si="99"/>
        <v>8263</v>
      </c>
      <c r="T204" s="23">
        <f t="shared" si="99"/>
        <v>8392</v>
      </c>
      <c r="U204" s="23">
        <f t="shared" si="99"/>
        <v>8521</v>
      </c>
      <c r="V204" s="47">
        <v>8650</v>
      </c>
      <c r="W204" s="23">
        <f t="shared" si="100"/>
        <v>8775.2000000000007</v>
      </c>
      <c r="X204" s="23">
        <f t="shared" si="100"/>
        <v>8900.4</v>
      </c>
      <c r="Y204" s="23">
        <f t="shared" si="100"/>
        <v>9025.6</v>
      </c>
      <c r="Z204" s="23">
        <f t="shared" si="100"/>
        <v>9150.7999999999993</v>
      </c>
      <c r="AA204" s="47">
        <v>9276</v>
      </c>
      <c r="AB204" s="23">
        <f t="shared" si="101"/>
        <v>9393</v>
      </c>
      <c r="AC204" s="23">
        <f t="shared" si="101"/>
        <v>9510</v>
      </c>
      <c r="AD204" s="23">
        <f t="shared" si="101"/>
        <v>9627</v>
      </c>
      <c r="AE204" s="23">
        <f t="shared" si="101"/>
        <v>9744</v>
      </c>
      <c r="AF204" s="47">
        <v>9861</v>
      </c>
      <c r="AG204" s="23">
        <f t="shared" si="102"/>
        <v>9967.2000000000007</v>
      </c>
      <c r="AH204" s="23">
        <f t="shared" si="102"/>
        <v>10073.4</v>
      </c>
      <c r="AI204" s="23">
        <f t="shared" si="102"/>
        <v>10179.6</v>
      </c>
      <c r="AJ204" s="23">
        <f t="shared" si="102"/>
        <v>10285.799999999999</v>
      </c>
      <c r="AK204" s="47">
        <v>10392</v>
      </c>
      <c r="AL204" s="23">
        <f t="shared" si="103"/>
        <v>10484.4</v>
      </c>
      <c r="AM204" s="23">
        <f t="shared" si="103"/>
        <v>10576.8</v>
      </c>
      <c r="AN204" s="23">
        <f t="shared" si="103"/>
        <v>10669.2</v>
      </c>
      <c r="AO204" s="23">
        <f t="shared" si="103"/>
        <v>10761.6</v>
      </c>
      <c r="AP204" s="47">
        <v>10854</v>
      </c>
    </row>
    <row r="205" spans="1:42" x14ac:dyDescent="0.3">
      <c r="A205" t="s">
        <v>157</v>
      </c>
      <c r="B205" s="47">
        <v>41</v>
      </c>
      <c r="C205">
        <f t="shared" si="109"/>
        <v>38.200000000000003</v>
      </c>
      <c r="D205">
        <f t="shared" si="109"/>
        <v>35.4</v>
      </c>
      <c r="E205">
        <f t="shared" si="109"/>
        <v>32.6</v>
      </c>
      <c r="F205">
        <f t="shared" si="109"/>
        <v>29.8</v>
      </c>
      <c r="G205" s="47">
        <v>27</v>
      </c>
      <c r="H205">
        <f t="shared" si="107"/>
        <v>37</v>
      </c>
      <c r="I205">
        <f t="shared" si="105"/>
        <v>47</v>
      </c>
      <c r="J205">
        <f t="shared" si="105"/>
        <v>57</v>
      </c>
      <c r="K205">
        <f t="shared" si="105"/>
        <v>67</v>
      </c>
      <c r="L205" s="47">
        <v>77</v>
      </c>
      <c r="M205" s="23">
        <f t="shared" si="108"/>
        <v>79.599999999999994</v>
      </c>
      <c r="N205" s="23">
        <f t="shared" si="106"/>
        <v>82.2</v>
      </c>
      <c r="O205" s="23">
        <f t="shared" si="106"/>
        <v>84.8</v>
      </c>
      <c r="P205" s="23">
        <f t="shared" si="106"/>
        <v>87.4</v>
      </c>
      <c r="Q205" s="47">
        <v>90</v>
      </c>
      <c r="R205" s="23">
        <f t="shared" si="99"/>
        <v>92.8</v>
      </c>
      <c r="S205" s="23">
        <f t="shared" si="99"/>
        <v>95.6</v>
      </c>
      <c r="T205" s="23">
        <f t="shared" si="99"/>
        <v>98.4</v>
      </c>
      <c r="U205" s="23">
        <f t="shared" si="99"/>
        <v>101.2</v>
      </c>
      <c r="V205" s="47">
        <v>104</v>
      </c>
      <c r="W205" s="23">
        <f t="shared" si="100"/>
        <v>107</v>
      </c>
      <c r="X205" s="23">
        <f t="shared" si="100"/>
        <v>110</v>
      </c>
      <c r="Y205" s="23">
        <f t="shared" si="100"/>
        <v>113</v>
      </c>
      <c r="Z205" s="23">
        <f t="shared" si="100"/>
        <v>116</v>
      </c>
      <c r="AA205" s="47">
        <v>119</v>
      </c>
      <c r="AB205" s="23">
        <f t="shared" si="101"/>
        <v>122.2</v>
      </c>
      <c r="AC205" s="23">
        <f t="shared" si="101"/>
        <v>125.4</v>
      </c>
      <c r="AD205" s="23">
        <f t="shared" si="101"/>
        <v>128.6</v>
      </c>
      <c r="AE205" s="23">
        <f t="shared" si="101"/>
        <v>131.80000000000001</v>
      </c>
      <c r="AF205" s="47">
        <v>135</v>
      </c>
      <c r="AG205" s="23">
        <f t="shared" si="102"/>
        <v>138.19999999999999</v>
      </c>
      <c r="AH205" s="23">
        <f t="shared" si="102"/>
        <v>141.4</v>
      </c>
      <c r="AI205" s="23">
        <f t="shared" si="102"/>
        <v>144.6</v>
      </c>
      <c r="AJ205" s="23">
        <f t="shared" si="102"/>
        <v>147.80000000000001</v>
      </c>
      <c r="AK205" s="47">
        <v>151</v>
      </c>
      <c r="AL205" s="23">
        <f t="shared" si="103"/>
        <v>154</v>
      </c>
      <c r="AM205" s="23">
        <f t="shared" si="103"/>
        <v>157</v>
      </c>
      <c r="AN205" s="23">
        <f t="shared" si="103"/>
        <v>160</v>
      </c>
      <c r="AO205" s="23">
        <f t="shared" si="103"/>
        <v>163</v>
      </c>
      <c r="AP205" s="47">
        <v>166</v>
      </c>
    </row>
    <row r="206" spans="1:42" x14ac:dyDescent="0.3">
      <c r="A206" t="s">
        <v>158</v>
      </c>
      <c r="B206" s="47">
        <v>61</v>
      </c>
      <c r="C206">
        <f t="shared" si="109"/>
        <v>66.2</v>
      </c>
      <c r="D206">
        <f t="shared" si="109"/>
        <v>71.400000000000006</v>
      </c>
      <c r="E206">
        <f t="shared" si="109"/>
        <v>76.599999999999994</v>
      </c>
      <c r="F206">
        <f t="shared" si="109"/>
        <v>81.8</v>
      </c>
      <c r="G206" s="47">
        <v>87</v>
      </c>
      <c r="H206">
        <f t="shared" si="107"/>
        <v>88.2</v>
      </c>
      <c r="I206">
        <f t="shared" si="105"/>
        <v>89.4</v>
      </c>
      <c r="J206">
        <f t="shared" si="105"/>
        <v>90.6</v>
      </c>
      <c r="K206">
        <f t="shared" si="105"/>
        <v>91.8</v>
      </c>
      <c r="L206" s="47">
        <v>93</v>
      </c>
      <c r="M206" s="23">
        <f t="shared" si="108"/>
        <v>94.2</v>
      </c>
      <c r="N206" s="23">
        <f t="shared" si="106"/>
        <v>95.4</v>
      </c>
      <c r="O206" s="23">
        <f t="shared" si="106"/>
        <v>96.6</v>
      </c>
      <c r="P206" s="23">
        <f t="shared" si="106"/>
        <v>97.8</v>
      </c>
      <c r="Q206" s="47">
        <v>99</v>
      </c>
      <c r="R206" s="23">
        <f t="shared" si="99"/>
        <v>100.2</v>
      </c>
      <c r="S206" s="23">
        <f t="shared" si="99"/>
        <v>101.4</v>
      </c>
      <c r="T206" s="23">
        <f t="shared" si="99"/>
        <v>102.6</v>
      </c>
      <c r="U206" s="23">
        <f t="shared" si="99"/>
        <v>103.8</v>
      </c>
      <c r="V206" s="47">
        <v>105</v>
      </c>
      <c r="W206" s="23">
        <f t="shared" si="100"/>
        <v>106.2</v>
      </c>
      <c r="X206" s="23">
        <f t="shared" si="100"/>
        <v>107.4</v>
      </c>
      <c r="Y206" s="23">
        <f t="shared" si="100"/>
        <v>108.6</v>
      </c>
      <c r="Z206" s="23">
        <f t="shared" si="100"/>
        <v>109.8</v>
      </c>
      <c r="AA206" s="47">
        <v>111</v>
      </c>
      <c r="AB206" s="23">
        <f t="shared" si="101"/>
        <v>112.2</v>
      </c>
      <c r="AC206" s="23">
        <f t="shared" si="101"/>
        <v>113.4</v>
      </c>
      <c r="AD206" s="23">
        <f t="shared" si="101"/>
        <v>114.6</v>
      </c>
      <c r="AE206" s="23">
        <f t="shared" si="101"/>
        <v>115.8</v>
      </c>
      <c r="AF206" s="47">
        <v>117</v>
      </c>
      <c r="AG206" s="23">
        <f t="shared" si="102"/>
        <v>117.8</v>
      </c>
      <c r="AH206" s="23">
        <f t="shared" si="102"/>
        <v>118.6</v>
      </c>
      <c r="AI206" s="23">
        <f t="shared" si="102"/>
        <v>119.4</v>
      </c>
      <c r="AJ206" s="23">
        <f t="shared" si="102"/>
        <v>120.2</v>
      </c>
      <c r="AK206" s="47">
        <v>121</v>
      </c>
      <c r="AL206" s="23">
        <f t="shared" si="103"/>
        <v>121.8</v>
      </c>
      <c r="AM206" s="23">
        <f t="shared" si="103"/>
        <v>122.6</v>
      </c>
      <c r="AN206" s="23">
        <f t="shared" si="103"/>
        <v>123.4</v>
      </c>
      <c r="AO206" s="23">
        <f t="shared" si="103"/>
        <v>124.2</v>
      </c>
      <c r="AP206" s="47">
        <v>125</v>
      </c>
    </row>
    <row r="207" spans="1:42" x14ac:dyDescent="0.3">
      <c r="A207" s="2" t="s">
        <v>11</v>
      </c>
      <c r="B207" s="47"/>
      <c r="G207" s="47"/>
      <c r="H207">
        <f t="shared" si="107"/>
        <v>0</v>
      </c>
      <c r="I207">
        <f t="shared" si="105"/>
        <v>0</v>
      </c>
      <c r="J207">
        <f t="shared" si="105"/>
        <v>0</v>
      </c>
      <c r="K207">
        <f t="shared" si="105"/>
        <v>0</v>
      </c>
      <c r="L207" s="47"/>
      <c r="M207" s="23">
        <f t="shared" si="108"/>
        <v>0</v>
      </c>
      <c r="N207" s="23">
        <f t="shared" si="106"/>
        <v>0</v>
      </c>
      <c r="O207" s="23">
        <f t="shared" si="106"/>
        <v>0</v>
      </c>
      <c r="P207" s="23">
        <f t="shared" si="106"/>
        <v>0</v>
      </c>
      <c r="Q207" s="47"/>
      <c r="R207" s="23">
        <f t="shared" ref="R207:U236" si="111">$Q207+((R$1-$Q$1)*($V207-$Q207)/($V$1-$Q$1))</f>
        <v>0</v>
      </c>
      <c r="S207" s="23">
        <f t="shared" si="111"/>
        <v>0</v>
      </c>
      <c r="T207" s="23">
        <f t="shared" si="111"/>
        <v>0</v>
      </c>
      <c r="U207" s="23">
        <f t="shared" si="111"/>
        <v>0</v>
      </c>
      <c r="V207" s="47"/>
      <c r="W207" s="23">
        <f t="shared" ref="W207:Z236" si="112">$V207+((W$1-$V$1)*($AA207-$V207)/($AA$1-$V$1))</f>
        <v>0</v>
      </c>
      <c r="X207" s="23">
        <f t="shared" si="112"/>
        <v>0</v>
      </c>
      <c r="Y207" s="23">
        <f t="shared" si="112"/>
        <v>0</v>
      </c>
      <c r="Z207" s="23">
        <f t="shared" si="112"/>
        <v>0</v>
      </c>
      <c r="AA207" s="47"/>
      <c r="AB207" s="23">
        <f t="shared" ref="AB207:AE236" si="113">$AA207+((AB$1-$AA$1)*($AF207-$AA207)/($AF$1-$AA$1))</f>
        <v>0</v>
      </c>
      <c r="AC207" s="23">
        <f t="shared" si="113"/>
        <v>0</v>
      </c>
      <c r="AD207" s="23">
        <f t="shared" si="113"/>
        <v>0</v>
      </c>
      <c r="AE207" s="23">
        <f t="shared" si="113"/>
        <v>0</v>
      </c>
      <c r="AF207" s="47"/>
      <c r="AG207" s="23">
        <f t="shared" ref="AG207:AJ236" si="114">$AF207+((AG$1-$AF$1)*($AK207-$AF207)/($AK$1-$AF$1))</f>
        <v>0</v>
      </c>
      <c r="AH207" s="23">
        <f t="shared" si="114"/>
        <v>0</v>
      </c>
      <c r="AI207" s="23">
        <f t="shared" si="114"/>
        <v>0</v>
      </c>
      <c r="AJ207" s="23">
        <f t="shared" si="114"/>
        <v>0</v>
      </c>
      <c r="AK207" s="47"/>
      <c r="AL207" s="23">
        <f t="shared" ref="AL207:AO236" si="115">$AK207+((AL$1-$AK$1)*($AP207-$AK207)/($AP$1-$AK$1))</f>
        <v>0</v>
      </c>
      <c r="AM207" s="23">
        <f t="shared" si="115"/>
        <v>0</v>
      </c>
      <c r="AN207" s="23">
        <f t="shared" si="115"/>
        <v>0</v>
      </c>
      <c r="AO207" s="23">
        <f t="shared" si="115"/>
        <v>0</v>
      </c>
      <c r="AP207" s="47"/>
    </row>
    <row r="208" spans="1:42" x14ac:dyDescent="0.3">
      <c r="A208" s="2" t="s">
        <v>12</v>
      </c>
      <c r="B208" s="47"/>
      <c r="G208" s="47"/>
      <c r="H208">
        <f t="shared" si="107"/>
        <v>0</v>
      </c>
      <c r="I208">
        <f t="shared" si="105"/>
        <v>0</v>
      </c>
      <c r="J208">
        <f t="shared" si="105"/>
        <v>0</v>
      </c>
      <c r="K208">
        <f t="shared" si="105"/>
        <v>0</v>
      </c>
      <c r="L208" s="47"/>
      <c r="M208" s="23">
        <f t="shared" si="108"/>
        <v>0</v>
      </c>
      <c r="N208" s="23">
        <f t="shared" si="106"/>
        <v>0</v>
      </c>
      <c r="O208" s="23">
        <f t="shared" si="106"/>
        <v>0</v>
      </c>
      <c r="P208" s="23">
        <f t="shared" si="106"/>
        <v>0</v>
      </c>
      <c r="Q208" s="47"/>
      <c r="R208" s="23">
        <f t="shared" si="111"/>
        <v>0</v>
      </c>
      <c r="S208" s="23">
        <f t="shared" si="111"/>
        <v>0</v>
      </c>
      <c r="T208" s="23">
        <f t="shared" si="111"/>
        <v>0</v>
      </c>
      <c r="U208" s="23">
        <f t="shared" si="111"/>
        <v>0</v>
      </c>
      <c r="V208" s="47"/>
      <c r="W208" s="23">
        <f t="shared" si="112"/>
        <v>0</v>
      </c>
      <c r="X208" s="23">
        <f t="shared" si="112"/>
        <v>0</v>
      </c>
      <c r="Y208" s="23">
        <f t="shared" si="112"/>
        <v>0</v>
      </c>
      <c r="Z208" s="23">
        <f t="shared" si="112"/>
        <v>0</v>
      </c>
      <c r="AA208" s="47"/>
      <c r="AB208" s="23">
        <f t="shared" si="113"/>
        <v>0</v>
      </c>
      <c r="AC208" s="23">
        <f t="shared" si="113"/>
        <v>0</v>
      </c>
      <c r="AD208" s="23">
        <f t="shared" si="113"/>
        <v>0</v>
      </c>
      <c r="AE208" s="23">
        <f t="shared" si="113"/>
        <v>0</v>
      </c>
      <c r="AF208" s="47"/>
      <c r="AG208" s="23">
        <f t="shared" si="114"/>
        <v>0</v>
      </c>
      <c r="AH208" s="23">
        <f t="shared" si="114"/>
        <v>0</v>
      </c>
      <c r="AI208" s="23">
        <f t="shared" si="114"/>
        <v>0</v>
      </c>
      <c r="AJ208" s="23">
        <f t="shared" si="114"/>
        <v>0</v>
      </c>
      <c r="AK208" s="47"/>
      <c r="AL208" s="23">
        <f t="shared" si="115"/>
        <v>0</v>
      </c>
      <c r="AM208" s="23">
        <f t="shared" si="115"/>
        <v>0</v>
      </c>
      <c r="AN208" s="23">
        <f t="shared" si="115"/>
        <v>0</v>
      </c>
      <c r="AO208" s="23">
        <f t="shared" si="115"/>
        <v>0</v>
      </c>
      <c r="AP208" s="47"/>
    </row>
    <row r="209" spans="1:42" x14ac:dyDescent="0.3">
      <c r="A209" s="2" t="s">
        <v>13</v>
      </c>
      <c r="B209" s="47"/>
      <c r="C209" s="23"/>
      <c r="D209" s="23"/>
      <c r="E209" s="23"/>
      <c r="F209" s="23"/>
      <c r="G209" s="47"/>
      <c r="H209">
        <f t="shared" si="107"/>
        <v>0</v>
      </c>
      <c r="I209">
        <f t="shared" si="105"/>
        <v>0</v>
      </c>
      <c r="J209">
        <f t="shared" si="105"/>
        <v>0</v>
      </c>
      <c r="K209">
        <f t="shared" si="105"/>
        <v>0</v>
      </c>
      <c r="L209" s="47"/>
      <c r="M209" s="23">
        <f t="shared" si="108"/>
        <v>0</v>
      </c>
      <c r="N209" s="23">
        <f t="shared" si="106"/>
        <v>0</v>
      </c>
      <c r="O209" s="23">
        <f t="shared" si="106"/>
        <v>0</v>
      </c>
      <c r="P209" s="23">
        <f t="shared" si="106"/>
        <v>0</v>
      </c>
      <c r="Q209" s="47"/>
      <c r="R209" s="23">
        <f t="shared" si="111"/>
        <v>0</v>
      </c>
      <c r="S209" s="23">
        <f t="shared" si="111"/>
        <v>0</v>
      </c>
      <c r="T209" s="23">
        <f t="shared" si="111"/>
        <v>0</v>
      </c>
      <c r="U209" s="23">
        <f t="shared" si="111"/>
        <v>0</v>
      </c>
      <c r="V209" s="47"/>
      <c r="W209" s="23">
        <f t="shared" si="112"/>
        <v>0</v>
      </c>
      <c r="X209" s="23">
        <f t="shared" si="112"/>
        <v>0</v>
      </c>
      <c r="Y209" s="23">
        <f t="shared" si="112"/>
        <v>0</v>
      </c>
      <c r="Z209" s="23">
        <f t="shared" si="112"/>
        <v>0</v>
      </c>
      <c r="AA209" s="47"/>
      <c r="AB209" s="23">
        <f t="shared" si="113"/>
        <v>0</v>
      </c>
      <c r="AC209" s="23">
        <f t="shared" si="113"/>
        <v>0</v>
      </c>
      <c r="AD209" s="23">
        <f t="shared" si="113"/>
        <v>0</v>
      </c>
      <c r="AE209" s="23">
        <f t="shared" si="113"/>
        <v>0</v>
      </c>
      <c r="AF209" s="47"/>
      <c r="AG209" s="23">
        <f t="shared" si="114"/>
        <v>0</v>
      </c>
      <c r="AH209" s="23">
        <f t="shared" si="114"/>
        <v>0</v>
      </c>
      <c r="AI209" s="23">
        <f t="shared" si="114"/>
        <v>0</v>
      </c>
      <c r="AJ209" s="23">
        <f t="shared" si="114"/>
        <v>0</v>
      </c>
      <c r="AK209" s="47"/>
      <c r="AL209" s="23">
        <f t="shared" si="115"/>
        <v>0</v>
      </c>
      <c r="AM209" s="23">
        <f t="shared" si="115"/>
        <v>0</v>
      </c>
      <c r="AN209" s="23">
        <f t="shared" si="115"/>
        <v>0</v>
      </c>
      <c r="AO209" s="23">
        <f t="shared" si="115"/>
        <v>0</v>
      </c>
      <c r="AP209" s="47"/>
    </row>
    <row r="210" spans="1:42" x14ac:dyDescent="0.3">
      <c r="A210" s="2" t="s">
        <v>14</v>
      </c>
      <c r="B210" s="47">
        <v>466</v>
      </c>
      <c r="C210">
        <f t="shared" si="109"/>
        <v>441</v>
      </c>
      <c r="D210">
        <f t="shared" si="109"/>
        <v>416</v>
      </c>
      <c r="E210">
        <f t="shared" si="109"/>
        <v>391</v>
      </c>
      <c r="F210">
        <f t="shared" si="109"/>
        <v>366.00000000000006</v>
      </c>
      <c r="G210" s="47">
        <v>341.00000000000006</v>
      </c>
      <c r="H210">
        <f t="shared" si="107"/>
        <v>401.00000000000006</v>
      </c>
      <c r="I210">
        <f t="shared" si="105"/>
        <v>461</v>
      </c>
      <c r="J210">
        <f t="shared" si="105"/>
        <v>521</v>
      </c>
      <c r="K210">
        <f t="shared" si="105"/>
        <v>581</v>
      </c>
      <c r="L210" s="47">
        <v>641</v>
      </c>
      <c r="M210" s="23">
        <f t="shared" si="108"/>
        <v>642.4</v>
      </c>
      <c r="N210" s="23">
        <f t="shared" si="106"/>
        <v>643.79999999999995</v>
      </c>
      <c r="O210" s="23">
        <f t="shared" si="106"/>
        <v>645.20000000000005</v>
      </c>
      <c r="P210" s="23">
        <f t="shared" si="106"/>
        <v>646.6</v>
      </c>
      <c r="Q210" s="47">
        <v>648</v>
      </c>
      <c r="R210" s="23">
        <f t="shared" si="111"/>
        <v>648.20000000000005</v>
      </c>
      <c r="S210" s="23">
        <f t="shared" si="111"/>
        <v>648.4</v>
      </c>
      <c r="T210" s="23">
        <f t="shared" si="111"/>
        <v>648.6</v>
      </c>
      <c r="U210" s="23">
        <f t="shared" si="111"/>
        <v>648.79999999999995</v>
      </c>
      <c r="V210" s="47">
        <v>649</v>
      </c>
      <c r="W210" s="23">
        <f t="shared" si="112"/>
        <v>647.4</v>
      </c>
      <c r="X210" s="23">
        <f t="shared" si="112"/>
        <v>645.79999999999995</v>
      </c>
      <c r="Y210" s="23">
        <f t="shared" si="112"/>
        <v>644.20000000000005</v>
      </c>
      <c r="Z210" s="23">
        <f t="shared" si="112"/>
        <v>642.6</v>
      </c>
      <c r="AA210" s="47">
        <v>641</v>
      </c>
      <c r="AB210" s="23">
        <f t="shared" si="113"/>
        <v>637.6</v>
      </c>
      <c r="AC210" s="23">
        <f t="shared" si="113"/>
        <v>634.20000000000005</v>
      </c>
      <c r="AD210" s="23">
        <f t="shared" si="113"/>
        <v>630.79999999999995</v>
      </c>
      <c r="AE210" s="23">
        <f t="shared" si="113"/>
        <v>627.4</v>
      </c>
      <c r="AF210" s="47">
        <v>624</v>
      </c>
      <c r="AG210" s="23">
        <f t="shared" si="114"/>
        <v>618.6</v>
      </c>
      <c r="AH210" s="23">
        <f t="shared" si="114"/>
        <v>613.20000000000005</v>
      </c>
      <c r="AI210" s="23">
        <f t="shared" si="114"/>
        <v>607.79999999999995</v>
      </c>
      <c r="AJ210" s="23">
        <f t="shared" si="114"/>
        <v>602.4</v>
      </c>
      <c r="AK210" s="47">
        <v>597</v>
      </c>
      <c r="AL210" s="23">
        <f t="shared" si="115"/>
        <v>589.6</v>
      </c>
      <c r="AM210" s="23">
        <f t="shared" si="115"/>
        <v>582.20000000000005</v>
      </c>
      <c r="AN210" s="23">
        <f t="shared" si="115"/>
        <v>574.79999999999995</v>
      </c>
      <c r="AO210" s="23">
        <f t="shared" si="115"/>
        <v>567.4</v>
      </c>
      <c r="AP210" s="47">
        <v>560</v>
      </c>
    </row>
    <row r="211" spans="1:42" x14ac:dyDescent="0.3">
      <c r="A211" s="2" t="s">
        <v>15</v>
      </c>
      <c r="B211" s="47"/>
      <c r="C211" s="23"/>
      <c r="D211" s="23"/>
      <c r="E211" s="23"/>
      <c r="F211" s="23"/>
      <c r="G211" s="47"/>
      <c r="H211">
        <f t="shared" si="107"/>
        <v>0</v>
      </c>
      <c r="I211">
        <f t="shared" si="105"/>
        <v>0</v>
      </c>
      <c r="J211">
        <f t="shared" si="105"/>
        <v>0</v>
      </c>
      <c r="K211">
        <f t="shared" si="105"/>
        <v>0</v>
      </c>
      <c r="L211" s="47"/>
      <c r="M211" s="23">
        <f t="shared" si="108"/>
        <v>0</v>
      </c>
      <c r="N211" s="23">
        <f t="shared" si="106"/>
        <v>0</v>
      </c>
      <c r="O211" s="23">
        <f t="shared" si="106"/>
        <v>0</v>
      </c>
      <c r="P211" s="23">
        <f t="shared" si="106"/>
        <v>0</v>
      </c>
      <c r="Q211" s="47"/>
      <c r="R211" s="23">
        <f t="shared" si="111"/>
        <v>0</v>
      </c>
      <c r="S211" s="23">
        <f t="shared" si="111"/>
        <v>0</v>
      </c>
      <c r="T211" s="23">
        <f t="shared" si="111"/>
        <v>0</v>
      </c>
      <c r="U211" s="23">
        <f t="shared" si="111"/>
        <v>0</v>
      </c>
      <c r="V211" s="47"/>
      <c r="W211" s="23">
        <f t="shared" si="112"/>
        <v>0</v>
      </c>
      <c r="X211" s="23">
        <f t="shared" si="112"/>
        <v>0</v>
      </c>
      <c r="Y211" s="23">
        <f t="shared" si="112"/>
        <v>0</v>
      </c>
      <c r="Z211" s="23">
        <f t="shared" si="112"/>
        <v>0</v>
      </c>
      <c r="AA211" s="47"/>
      <c r="AB211" s="23">
        <f t="shared" si="113"/>
        <v>0</v>
      </c>
      <c r="AC211" s="23">
        <f t="shared" si="113"/>
        <v>0</v>
      </c>
      <c r="AD211" s="23">
        <f t="shared" si="113"/>
        <v>0</v>
      </c>
      <c r="AE211" s="23">
        <f t="shared" si="113"/>
        <v>0</v>
      </c>
      <c r="AF211" s="47"/>
      <c r="AG211" s="23">
        <f t="shared" si="114"/>
        <v>0</v>
      </c>
      <c r="AH211" s="23">
        <f t="shared" si="114"/>
        <v>0</v>
      </c>
      <c r="AI211" s="23">
        <f t="shared" si="114"/>
        <v>0</v>
      </c>
      <c r="AJ211" s="23">
        <f t="shared" si="114"/>
        <v>0</v>
      </c>
      <c r="AK211" s="47"/>
      <c r="AL211" s="23">
        <f t="shared" si="115"/>
        <v>0</v>
      </c>
      <c r="AM211" s="23">
        <f t="shared" si="115"/>
        <v>0</v>
      </c>
      <c r="AN211" s="23">
        <f t="shared" si="115"/>
        <v>0</v>
      </c>
      <c r="AO211" s="23">
        <f t="shared" si="115"/>
        <v>0</v>
      </c>
      <c r="AP211" s="47"/>
    </row>
    <row r="212" spans="1:42" x14ac:dyDescent="0.3">
      <c r="A212" s="2" t="s">
        <v>16</v>
      </c>
      <c r="B212" s="47"/>
      <c r="C212" s="23"/>
      <c r="D212" s="23"/>
      <c r="E212" s="23"/>
      <c r="F212" s="23"/>
      <c r="G212" s="47"/>
      <c r="H212">
        <f t="shared" si="107"/>
        <v>0</v>
      </c>
      <c r="I212">
        <f t="shared" si="105"/>
        <v>0</v>
      </c>
      <c r="J212">
        <f t="shared" si="105"/>
        <v>0</v>
      </c>
      <c r="K212">
        <f t="shared" si="105"/>
        <v>0</v>
      </c>
      <c r="L212" s="47"/>
      <c r="M212" s="23">
        <f t="shared" si="108"/>
        <v>0</v>
      </c>
      <c r="N212" s="23">
        <f t="shared" si="106"/>
        <v>0</v>
      </c>
      <c r="O212" s="23">
        <f t="shared" si="106"/>
        <v>0</v>
      </c>
      <c r="P212" s="23">
        <f t="shared" si="106"/>
        <v>0</v>
      </c>
      <c r="Q212" s="47"/>
      <c r="R212" s="23">
        <f t="shared" si="111"/>
        <v>0</v>
      </c>
      <c r="S212" s="23">
        <f t="shared" si="111"/>
        <v>0</v>
      </c>
      <c r="T212" s="23">
        <f t="shared" si="111"/>
        <v>0</v>
      </c>
      <c r="U212" s="23">
        <f t="shared" si="111"/>
        <v>0</v>
      </c>
      <c r="V212" s="47"/>
      <c r="W212" s="23">
        <f t="shared" si="112"/>
        <v>0</v>
      </c>
      <c r="X212" s="23">
        <f t="shared" si="112"/>
        <v>0</v>
      </c>
      <c r="Y212" s="23">
        <f t="shared" si="112"/>
        <v>0</v>
      </c>
      <c r="Z212" s="23">
        <f t="shared" si="112"/>
        <v>0</v>
      </c>
      <c r="AA212" s="47"/>
      <c r="AB212" s="23">
        <f t="shared" si="113"/>
        <v>0</v>
      </c>
      <c r="AC212" s="23">
        <f t="shared" si="113"/>
        <v>0</v>
      </c>
      <c r="AD212" s="23">
        <f t="shared" si="113"/>
        <v>0</v>
      </c>
      <c r="AE212" s="23">
        <f t="shared" si="113"/>
        <v>0</v>
      </c>
      <c r="AF212" s="47"/>
      <c r="AG212" s="23">
        <f t="shared" si="114"/>
        <v>0</v>
      </c>
      <c r="AH212" s="23">
        <f t="shared" si="114"/>
        <v>0</v>
      </c>
      <c r="AI212" s="23">
        <f t="shared" si="114"/>
        <v>0</v>
      </c>
      <c r="AJ212" s="23">
        <f t="shared" si="114"/>
        <v>0</v>
      </c>
      <c r="AK212" s="47"/>
      <c r="AL212" s="23">
        <f t="shared" si="115"/>
        <v>0</v>
      </c>
      <c r="AM212" s="23">
        <f t="shared" si="115"/>
        <v>0</v>
      </c>
      <c r="AN212" s="23">
        <f t="shared" si="115"/>
        <v>0</v>
      </c>
      <c r="AO212" s="23">
        <f t="shared" si="115"/>
        <v>0</v>
      </c>
      <c r="AP212" s="47"/>
    </row>
    <row r="213" spans="1:42" x14ac:dyDescent="0.3">
      <c r="B213" s="47"/>
      <c r="C213" s="23"/>
      <c r="D213" s="23"/>
      <c r="E213" s="23"/>
      <c r="F213" s="23"/>
      <c r="G213" s="47"/>
      <c r="L213" s="47"/>
      <c r="M213" s="23"/>
      <c r="N213" s="23"/>
      <c r="O213" s="23"/>
      <c r="P213" s="23"/>
      <c r="Q213" s="47"/>
      <c r="R213" s="23"/>
      <c r="S213" s="23"/>
      <c r="T213" s="23"/>
      <c r="U213" s="23"/>
      <c r="V213" s="47"/>
      <c r="W213" s="23"/>
      <c r="X213" s="23"/>
      <c r="Y213" s="23"/>
      <c r="Z213" s="23"/>
      <c r="AA213" s="47"/>
      <c r="AB213" s="23"/>
      <c r="AC213" s="23"/>
      <c r="AD213" s="23"/>
      <c r="AE213" s="23"/>
      <c r="AF213" s="47"/>
      <c r="AG213" s="23"/>
      <c r="AH213" s="23"/>
      <c r="AI213" s="23"/>
      <c r="AJ213" s="23"/>
      <c r="AK213" s="47"/>
      <c r="AL213" s="23"/>
      <c r="AM213" s="23"/>
      <c r="AN213" s="23"/>
      <c r="AO213" s="23"/>
      <c r="AP213" s="47"/>
    </row>
    <row r="214" spans="1:42" x14ac:dyDescent="0.3">
      <c r="A214" s="1" t="s">
        <v>100</v>
      </c>
      <c r="B214" s="47" t="s">
        <v>101</v>
      </c>
      <c r="C214" s="23"/>
      <c r="D214" s="23"/>
      <c r="E214" s="23"/>
      <c r="F214" s="23"/>
      <c r="G214" s="47"/>
      <c r="H214">
        <f t="shared" si="107"/>
        <v>0</v>
      </c>
      <c r="I214">
        <f t="shared" si="105"/>
        <v>0</v>
      </c>
      <c r="J214">
        <f t="shared" si="105"/>
        <v>0</v>
      </c>
      <c r="K214">
        <f t="shared" si="105"/>
        <v>0</v>
      </c>
      <c r="L214" s="47"/>
      <c r="M214" s="23">
        <f t="shared" si="108"/>
        <v>0</v>
      </c>
      <c r="N214" s="23">
        <f t="shared" si="106"/>
        <v>0</v>
      </c>
      <c r="O214" s="23">
        <f t="shared" si="106"/>
        <v>0</v>
      </c>
      <c r="P214" s="23">
        <f t="shared" si="106"/>
        <v>0</v>
      </c>
      <c r="Q214" s="47"/>
      <c r="R214" s="23">
        <f t="shared" si="111"/>
        <v>0</v>
      </c>
      <c r="S214" s="23">
        <f t="shared" si="111"/>
        <v>0</v>
      </c>
      <c r="T214" s="23">
        <f t="shared" si="111"/>
        <v>0</v>
      </c>
      <c r="U214" s="23">
        <f t="shared" si="111"/>
        <v>0</v>
      </c>
      <c r="V214" s="47"/>
      <c r="W214" s="23">
        <f t="shared" si="112"/>
        <v>0</v>
      </c>
      <c r="X214" s="23">
        <f t="shared" si="112"/>
        <v>0</v>
      </c>
      <c r="Y214" s="23">
        <f t="shared" si="112"/>
        <v>0</v>
      </c>
      <c r="Z214" s="23">
        <f t="shared" si="112"/>
        <v>0</v>
      </c>
      <c r="AA214" s="47"/>
      <c r="AB214" s="23">
        <f t="shared" si="113"/>
        <v>0</v>
      </c>
      <c r="AC214" s="23">
        <f t="shared" si="113"/>
        <v>0</v>
      </c>
      <c r="AD214" s="23">
        <f t="shared" si="113"/>
        <v>0</v>
      </c>
      <c r="AE214" s="23">
        <f t="shared" si="113"/>
        <v>0</v>
      </c>
      <c r="AF214" s="47"/>
      <c r="AG214" s="23">
        <f t="shared" si="114"/>
        <v>0</v>
      </c>
      <c r="AH214" s="23">
        <f t="shared" si="114"/>
        <v>0</v>
      </c>
      <c r="AI214" s="23">
        <f t="shared" si="114"/>
        <v>0</v>
      </c>
      <c r="AJ214" s="23">
        <f t="shared" si="114"/>
        <v>0</v>
      </c>
      <c r="AK214" s="47"/>
      <c r="AL214" s="23">
        <f t="shared" si="115"/>
        <v>0</v>
      </c>
      <c r="AM214" s="23">
        <f t="shared" si="115"/>
        <v>0</v>
      </c>
      <c r="AN214" s="23">
        <f t="shared" si="115"/>
        <v>0</v>
      </c>
      <c r="AO214" s="23">
        <f t="shared" si="115"/>
        <v>0</v>
      </c>
      <c r="AP214" s="47"/>
    </row>
    <row r="215" spans="1:42" x14ac:dyDescent="0.3">
      <c r="A215" s="2" t="s">
        <v>7</v>
      </c>
      <c r="B215" s="47">
        <v>0.33018104440537271</v>
      </c>
      <c r="C215">
        <f t="shared" ref="C215:F215" si="116">$B215+((C$1-$B$1)*($G215-$B215)/($G$1-$B$1))</f>
        <v>0.32840193232380654</v>
      </c>
      <c r="D215">
        <f t="shared" si="116"/>
        <v>0.32662282024224037</v>
      </c>
      <c r="E215">
        <f t="shared" si="116"/>
        <v>0.32484370816067426</v>
      </c>
      <c r="F215">
        <f t="shared" si="116"/>
        <v>0.32306459607910809</v>
      </c>
      <c r="G215" s="47">
        <v>0.32128548399754192</v>
      </c>
      <c r="H215">
        <f t="shared" si="107"/>
        <v>0.32244395389592129</v>
      </c>
      <c r="I215">
        <f t="shared" si="105"/>
        <v>0.32360242379430065</v>
      </c>
      <c r="J215">
        <f t="shared" si="105"/>
        <v>0.32476089369268002</v>
      </c>
      <c r="K215">
        <f t="shared" si="105"/>
        <v>0.32591936359105939</v>
      </c>
      <c r="L215" s="47">
        <v>0.32707783348943875</v>
      </c>
      <c r="M215" s="23">
        <f t="shared" si="108"/>
        <v>0.3261697073075287</v>
      </c>
      <c r="N215" s="23">
        <f t="shared" si="106"/>
        <v>0.32526158112561865</v>
      </c>
      <c r="O215" s="23">
        <f t="shared" si="106"/>
        <v>0.32435345494370854</v>
      </c>
      <c r="P215" s="23">
        <f t="shared" si="106"/>
        <v>0.32344532876179849</v>
      </c>
      <c r="Q215" s="47">
        <v>0.32253720257988844</v>
      </c>
      <c r="R215" s="23">
        <f t="shared" si="111"/>
        <v>0.3211436935779225</v>
      </c>
      <c r="S215" s="23">
        <f t="shared" si="111"/>
        <v>0.31975018457595655</v>
      </c>
      <c r="T215" s="23">
        <f t="shared" si="111"/>
        <v>0.31835667557399061</v>
      </c>
      <c r="U215" s="23">
        <f t="shared" si="111"/>
        <v>0.31696316657202467</v>
      </c>
      <c r="V215" s="47">
        <v>0.31556965757005873</v>
      </c>
      <c r="W215" s="23">
        <f t="shared" si="112"/>
        <v>0.31413374820633383</v>
      </c>
      <c r="X215" s="23">
        <f t="shared" si="112"/>
        <v>0.31269783884260893</v>
      </c>
      <c r="Y215" s="23">
        <f t="shared" si="112"/>
        <v>0.31126192947888398</v>
      </c>
      <c r="Z215" s="23">
        <f t="shared" si="112"/>
        <v>0.30982602011515908</v>
      </c>
      <c r="AA215" s="47">
        <v>0.30839011075143419</v>
      </c>
      <c r="AB215" s="23">
        <f t="shared" si="113"/>
        <v>0.30701144981662831</v>
      </c>
      <c r="AC215" s="23">
        <f t="shared" si="113"/>
        <v>0.30563278888182238</v>
      </c>
      <c r="AD215" s="23">
        <f t="shared" si="113"/>
        <v>0.30425412794701651</v>
      </c>
      <c r="AE215" s="23">
        <f t="shared" si="113"/>
        <v>0.30287546701221058</v>
      </c>
      <c r="AF215" s="47">
        <v>0.3014968060774047</v>
      </c>
      <c r="AG215" s="23">
        <f t="shared" si="114"/>
        <v>0.30021539567755584</v>
      </c>
      <c r="AH215" s="23">
        <f t="shared" si="114"/>
        <v>0.29893398527770693</v>
      </c>
      <c r="AI215" s="23">
        <f t="shared" si="114"/>
        <v>0.29765257487785807</v>
      </c>
      <c r="AJ215" s="23">
        <f t="shared" si="114"/>
        <v>0.29637116447800915</v>
      </c>
      <c r="AK215" s="47">
        <v>0.29508975407816029</v>
      </c>
      <c r="AL215" s="23">
        <f t="shared" si="115"/>
        <v>0.29384435156932343</v>
      </c>
      <c r="AM215" s="23">
        <f t="shared" si="115"/>
        <v>0.2925989490604865</v>
      </c>
      <c r="AN215" s="23">
        <f t="shared" si="115"/>
        <v>0.29135354655164963</v>
      </c>
      <c r="AO215" s="23">
        <f t="shared" si="115"/>
        <v>0.29010814404281271</v>
      </c>
      <c r="AP215" s="47">
        <v>0.28886274153397584</v>
      </c>
    </row>
    <row r="216" spans="1:42" x14ac:dyDescent="0.3">
      <c r="A216" s="2" t="s">
        <v>8</v>
      </c>
      <c r="B216" s="47"/>
      <c r="C216" s="23"/>
      <c r="D216" s="23"/>
      <c r="E216" s="23"/>
      <c r="F216" s="23"/>
      <c r="G216" s="47"/>
      <c r="H216">
        <f t="shared" si="107"/>
        <v>0</v>
      </c>
      <c r="I216">
        <f t="shared" si="105"/>
        <v>0</v>
      </c>
      <c r="J216">
        <f t="shared" si="105"/>
        <v>0</v>
      </c>
      <c r="K216">
        <f t="shared" si="105"/>
        <v>0</v>
      </c>
      <c r="L216" s="47"/>
      <c r="M216" s="23">
        <f t="shared" si="108"/>
        <v>0</v>
      </c>
      <c r="N216" s="23">
        <f t="shared" si="106"/>
        <v>0</v>
      </c>
      <c r="O216" s="23">
        <f t="shared" si="106"/>
        <v>0</v>
      </c>
      <c r="P216" s="23">
        <f t="shared" si="106"/>
        <v>0</v>
      </c>
      <c r="Q216" s="47"/>
      <c r="R216" s="23">
        <f t="shared" si="111"/>
        <v>0</v>
      </c>
      <c r="S216" s="23">
        <f t="shared" si="111"/>
        <v>0</v>
      </c>
      <c r="T216" s="23">
        <f t="shared" si="111"/>
        <v>0</v>
      </c>
      <c r="U216" s="23">
        <f t="shared" si="111"/>
        <v>0</v>
      </c>
      <c r="V216" s="47"/>
      <c r="W216" s="23">
        <f t="shared" si="112"/>
        <v>0</v>
      </c>
      <c r="X216" s="23">
        <f t="shared" si="112"/>
        <v>0</v>
      </c>
      <c r="Y216" s="23">
        <f t="shared" si="112"/>
        <v>0</v>
      </c>
      <c r="Z216" s="23">
        <f t="shared" si="112"/>
        <v>0</v>
      </c>
      <c r="AA216" s="47"/>
      <c r="AB216" s="23">
        <f t="shared" si="113"/>
        <v>0</v>
      </c>
      <c r="AC216" s="23">
        <f t="shared" si="113"/>
        <v>0</v>
      </c>
      <c r="AD216" s="23">
        <f t="shared" si="113"/>
        <v>0</v>
      </c>
      <c r="AE216" s="23">
        <f t="shared" si="113"/>
        <v>0</v>
      </c>
      <c r="AF216" s="47"/>
      <c r="AG216" s="23">
        <f t="shared" si="114"/>
        <v>0</v>
      </c>
      <c r="AH216" s="23">
        <f t="shared" si="114"/>
        <v>0</v>
      </c>
      <c r="AI216" s="23">
        <f t="shared" si="114"/>
        <v>0</v>
      </c>
      <c r="AJ216" s="23">
        <f t="shared" si="114"/>
        <v>0</v>
      </c>
      <c r="AK216" s="47"/>
      <c r="AL216" s="23">
        <f t="shared" si="115"/>
        <v>0</v>
      </c>
      <c r="AM216" s="23">
        <f t="shared" si="115"/>
        <v>0</v>
      </c>
      <c r="AN216" s="23">
        <f t="shared" si="115"/>
        <v>0</v>
      </c>
      <c r="AO216" s="23">
        <f t="shared" si="115"/>
        <v>0</v>
      </c>
      <c r="AP216" s="47"/>
    </row>
    <row r="217" spans="1:42" x14ac:dyDescent="0.3">
      <c r="A217" s="2" t="s">
        <v>9</v>
      </c>
      <c r="B217" s="47">
        <v>0.10572826150235948</v>
      </c>
      <c r="C217">
        <f t="shared" ref="C217:F218" si="117">$B217+((C$1-$B$1)*($G217-$B217)/($G$1-$B$1))</f>
        <v>0.10396150850586706</v>
      </c>
      <c r="D217">
        <f t="shared" si="117"/>
        <v>0.10219475550937464</v>
      </c>
      <c r="E217">
        <f t="shared" si="117"/>
        <v>0.10042800251288223</v>
      </c>
      <c r="F217">
        <f t="shared" si="117"/>
        <v>9.8661249516389798E-2</v>
      </c>
      <c r="G217" s="47">
        <v>9.6894496519897386E-2</v>
      </c>
      <c r="H217">
        <f t="shared" si="107"/>
        <v>9.3755089981159251E-2</v>
      </c>
      <c r="I217">
        <f t="shared" si="105"/>
        <v>9.0615683442421116E-2</v>
      </c>
      <c r="J217">
        <f t="shared" si="105"/>
        <v>8.7476276903682995E-2</v>
      </c>
      <c r="K217">
        <f t="shared" si="105"/>
        <v>8.433687036494486E-2</v>
      </c>
      <c r="L217" s="47">
        <v>8.1197463826206726E-2</v>
      </c>
      <c r="M217" s="23">
        <f t="shared" si="108"/>
        <v>8.1577213922586628E-2</v>
      </c>
      <c r="N217" s="23">
        <f t="shared" si="106"/>
        <v>8.1956964018966516E-2</v>
      </c>
      <c r="O217" s="23">
        <f t="shared" si="106"/>
        <v>8.2336714115346418E-2</v>
      </c>
      <c r="P217" s="23">
        <f t="shared" si="106"/>
        <v>8.2716464211726307E-2</v>
      </c>
      <c r="Q217" s="47">
        <v>8.3096214308106209E-2</v>
      </c>
      <c r="R217" s="23">
        <f t="shared" si="111"/>
        <v>8.6505917136723176E-2</v>
      </c>
      <c r="S217" s="23">
        <f t="shared" si="111"/>
        <v>8.9915619965340143E-2</v>
      </c>
      <c r="T217" s="23">
        <f t="shared" si="111"/>
        <v>9.3325322793957111E-2</v>
      </c>
      <c r="U217" s="23">
        <f t="shared" si="111"/>
        <v>9.6735025622574078E-2</v>
      </c>
      <c r="V217" s="47">
        <v>0.10014472845119105</v>
      </c>
      <c r="W217" s="23">
        <f t="shared" si="112"/>
        <v>9.9104939270326639E-2</v>
      </c>
      <c r="X217" s="23">
        <f t="shared" si="112"/>
        <v>9.8065150089462219E-2</v>
      </c>
      <c r="Y217" s="23">
        <f t="shared" si="112"/>
        <v>9.7025360908597813E-2</v>
      </c>
      <c r="Z217" s="23">
        <f t="shared" si="112"/>
        <v>9.5985571727733393E-2</v>
      </c>
      <c r="AA217" s="47">
        <v>9.4945782546868987E-2</v>
      </c>
      <c r="AB217" s="23">
        <f t="shared" si="113"/>
        <v>8.9470486250036174E-2</v>
      </c>
      <c r="AC217" s="23">
        <f t="shared" si="113"/>
        <v>8.3995189953203361E-2</v>
      </c>
      <c r="AD217" s="23">
        <f t="shared" si="113"/>
        <v>7.8519893656370549E-2</v>
      </c>
      <c r="AE217" s="23">
        <f t="shared" si="113"/>
        <v>7.3044597359537722E-2</v>
      </c>
      <c r="AF217" s="47">
        <v>6.7569301062704909E-2</v>
      </c>
      <c r="AG217" s="23">
        <f t="shared" si="114"/>
        <v>6.5697553829720617E-2</v>
      </c>
      <c r="AH217" s="23">
        <f t="shared" si="114"/>
        <v>6.3825806596736326E-2</v>
      </c>
      <c r="AI217" s="23">
        <f t="shared" si="114"/>
        <v>6.1954059363752027E-2</v>
      </c>
      <c r="AJ217" s="23">
        <f t="shared" si="114"/>
        <v>6.0082312130767736E-2</v>
      </c>
      <c r="AK217" s="47">
        <v>5.8210564897783444E-2</v>
      </c>
      <c r="AL217" s="23">
        <f t="shared" si="115"/>
        <v>5.5260934116424056E-2</v>
      </c>
      <c r="AM217" s="23">
        <f t="shared" si="115"/>
        <v>5.2311303335064667E-2</v>
      </c>
      <c r="AN217" s="23">
        <f t="shared" si="115"/>
        <v>4.9361672553705278E-2</v>
      </c>
      <c r="AO217" s="23">
        <f t="shared" si="115"/>
        <v>4.641204177234589E-2</v>
      </c>
      <c r="AP217" s="47">
        <v>4.3462410990986501E-2</v>
      </c>
    </row>
    <row r="218" spans="1:42" x14ac:dyDescent="0.3">
      <c r="A218" s="2" t="s">
        <v>10</v>
      </c>
      <c r="B218" s="47">
        <v>0.45072753300945873</v>
      </c>
      <c r="C218">
        <f t="shared" si="117"/>
        <v>0.45201014294592146</v>
      </c>
      <c r="D218">
        <f t="shared" si="117"/>
        <v>0.45329275288238419</v>
      </c>
      <c r="E218">
        <f t="shared" si="117"/>
        <v>0.45457536281884692</v>
      </c>
      <c r="F218">
        <f t="shared" si="117"/>
        <v>0.45585797275530965</v>
      </c>
      <c r="G218" s="47">
        <v>0.45714058269177238</v>
      </c>
      <c r="H218">
        <f t="shared" si="107"/>
        <v>0.45855982672684664</v>
      </c>
      <c r="I218">
        <f t="shared" si="105"/>
        <v>0.45997907076192091</v>
      </c>
      <c r="J218">
        <f t="shared" si="105"/>
        <v>0.46139831479699517</v>
      </c>
      <c r="K218">
        <f t="shared" si="105"/>
        <v>0.46281755883206943</v>
      </c>
      <c r="L218" s="47">
        <v>0.46423680286714369</v>
      </c>
      <c r="M218" s="23">
        <f t="shared" si="108"/>
        <v>0.462593880135453</v>
      </c>
      <c r="N218" s="23">
        <f t="shared" si="106"/>
        <v>0.4609509574037623</v>
      </c>
      <c r="O218" s="23">
        <f t="shared" si="106"/>
        <v>0.45930803467207165</v>
      </c>
      <c r="P218" s="23">
        <f t="shared" si="106"/>
        <v>0.45766511194038095</v>
      </c>
      <c r="Q218" s="47">
        <v>0.45602218920869025</v>
      </c>
      <c r="R218" s="23">
        <f t="shared" si="111"/>
        <v>0.45439675007313379</v>
      </c>
      <c r="S218" s="23">
        <f t="shared" si="111"/>
        <v>0.45277131093757733</v>
      </c>
      <c r="T218" s="23">
        <f t="shared" si="111"/>
        <v>0.45114587180202093</v>
      </c>
      <c r="U218" s="23">
        <f t="shared" si="111"/>
        <v>0.44952043266646446</v>
      </c>
      <c r="V218" s="47">
        <v>0.447894993530908</v>
      </c>
      <c r="W218" s="23">
        <f t="shared" si="112"/>
        <v>0.44656191023858405</v>
      </c>
      <c r="X218" s="23">
        <f t="shared" si="112"/>
        <v>0.44522882694626009</v>
      </c>
      <c r="Y218" s="23">
        <f t="shared" si="112"/>
        <v>0.44389574365393608</v>
      </c>
      <c r="Z218" s="23">
        <f t="shared" si="112"/>
        <v>0.44256266036161213</v>
      </c>
      <c r="AA218" s="47">
        <v>0.44122957706928817</v>
      </c>
      <c r="AB218" s="23">
        <f t="shared" si="113"/>
        <v>0.4402791290849169</v>
      </c>
      <c r="AC218" s="23">
        <f t="shared" si="113"/>
        <v>0.43932868110054563</v>
      </c>
      <c r="AD218" s="23">
        <f t="shared" si="113"/>
        <v>0.4383782331161743</v>
      </c>
      <c r="AE218" s="23">
        <f t="shared" si="113"/>
        <v>0.43742778513180303</v>
      </c>
      <c r="AF218" s="47">
        <v>0.43647733714743175</v>
      </c>
      <c r="AG218" s="23">
        <f t="shared" si="114"/>
        <v>0.43642376950225054</v>
      </c>
      <c r="AH218" s="23">
        <f t="shared" si="114"/>
        <v>0.43637020185706932</v>
      </c>
      <c r="AI218" s="23">
        <f t="shared" si="114"/>
        <v>0.4363166342118881</v>
      </c>
      <c r="AJ218" s="23">
        <f t="shared" si="114"/>
        <v>0.43626306656670688</v>
      </c>
      <c r="AK218" s="47">
        <v>0.43620949892152566</v>
      </c>
      <c r="AL218" s="23">
        <f t="shared" si="115"/>
        <v>0.43749926452162641</v>
      </c>
      <c r="AM218" s="23">
        <f t="shared" si="115"/>
        <v>0.43878903012172721</v>
      </c>
      <c r="AN218" s="23">
        <f t="shared" si="115"/>
        <v>0.44007879572182795</v>
      </c>
      <c r="AO218" s="23">
        <f t="shared" si="115"/>
        <v>0.44136856132192875</v>
      </c>
      <c r="AP218" s="47">
        <v>0.4426583269220295</v>
      </c>
    </row>
    <row r="219" spans="1:42" x14ac:dyDescent="0.3">
      <c r="A219" s="2" t="s">
        <v>11</v>
      </c>
      <c r="B219" s="47"/>
      <c r="C219" s="23"/>
      <c r="D219" s="23"/>
      <c r="E219" s="23"/>
      <c r="F219" s="23"/>
      <c r="G219" s="47"/>
      <c r="H219">
        <f t="shared" si="107"/>
        <v>0</v>
      </c>
      <c r="I219">
        <f t="shared" si="105"/>
        <v>0</v>
      </c>
      <c r="J219">
        <f t="shared" si="105"/>
        <v>0</v>
      </c>
      <c r="K219">
        <f t="shared" si="105"/>
        <v>0</v>
      </c>
      <c r="L219" s="47"/>
      <c r="M219" s="23">
        <f t="shared" si="108"/>
        <v>0</v>
      </c>
      <c r="N219" s="23">
        <f t="shared" si="106"/>
        <v>0</v>
      </c>
      <c r="O219" s="23">
        <f t="shared" si="106"/>
        <v>0</v>
      </c>
      <c r="P219" s="23">
        <f t="shared" si="106"/>
        <v>0</v>
      </c>
      <c r="Q219" s="47"/>
      <c r="R219" s="23">
        <f t="shared" si="111"/>
        <v>0</v>
      </c>
      <c r="S219" s="23">
        <f t="shared" si="111"/>
        <v>0</v>
      </c>
      <c r="T219" s="23">
        <f t="shared" si="111"/>
        <v>0</v>
      </c>
      <c r="U219" s="23">
        <f t="shared" si="111"/>
        <v>0</v>
      </c>
      <c r="V219" s="47"/>
      <c r="W219" s="23">
        <f t="shared" si="112"/>
        <v>0</v>
      </c>
      <c r="X219" s="23">
        <f t="shared" si="112"/>
        <v>0</v>
      </c>
      <c r="Y219" s="23">
        <f t="shared" si="112"/>
        <v>0</v>
      </c>
      <c r="Z219" s="23">
        <f t="shared" si="112"/>
        <v>0</v>
      </c>
      <c r="AA219" s="47"/>
      <c r="AB219" s="23">
        <f t="shared" si="113"/>
        <v>0</v>
      </c>
      <c r="AC219" s="23">
        <f t="shared" si="113"/>
        <v>0</v>
      </c>
      <c r="AD219" s="23">
        <f t="shared" si="113"/>
        <v>0</v>
      </c>
      <c r="AE219" s="23">
        <f t="shared" si="113"/>
        <v>0</v>
      </c>
      <c r="AF219" s="47"/>
      <c r="AG219" s="23">
        <f t="shared" si="114"/>
        <v>0</v>
      </c>
      <c r="AH219" s="23">
        <f t="shared" si="114"/>
        <v>0</v>
      </c>
      <c r="AI219" s="23">
        <f t="shared" si="114"/>
        <v>0</v>
      </c>
      <c r="AJ219" s="23">
        <f t="shared" si="114"/>
        <v>0</v>
      </c>
      <c r="AK219" s="47"/>
      <c r="AL219" s="23">
        <f t="shared" si="115"/>
        <v>0</v>
      </c>
      <c r="AM219" s="23">
        <f t="shared" si="115"/>
        <v>0</v>
      </c>
      <c r="AN219" s="23">
        <f t="shared" si="115"/>
        <v>0</v>
      </c>
      <c r="AO219" s="23">
        <f t="shared" si="115"/>
        <v>0</v>
      </c>
      <c r="AP219" s="47"/>
    </row>
    <row r="220" spans="1:42" x14ac:dyDescent="0.3">
      <c r="A220" s="2" t="s">
        <v>12</v>
      </c>
      <c r="B220" s="47"/>
      <c r="C220" s="23"/>
      <c r="D220" s="23"/>
      <c r="E220" s="23"/>
      <c r="F220" s="23"/>
      <c r="G220" s="47"/>
      <c r="H220">
        <f t="shared" si="107"/>
        <v>0</v>
      </c>
      <c r="I220">
        <f t="shared" si="105"/>
        <v>0</v>
      </c>
      <c r="J220">
        <f t="shared" si="105"/>
        <v>0</v>
      </c>
      <c r="K220">
        <f t="shared" si="105"/>
        <v>0</v>
      </c>
      <c r="L220" s="47"/>
      <c r="M220" s="23">
        <f t="shared" si="108"/>
        <v>0</v>
      </c>
      <c r="N220" s="23">
        <f t="shared" si="106"/>
        <v>0</v>
      </c>
      <c r="O220" s="23">
        <f t="shared" si="106"/>
        <v>0</v>
      </c>
      <c r="P220" s="23">
        <f t="shared" si="106"/>
        <v>0</v>
      </c>
      <c r="Q220" s="47"/>
      <c r="R220" s="23">
        <f t="shared" si="111"/>
        <v>0</v>
      </c>
      <c r="S220" s="23">
        <f t="shared" si="111"/>
        <v>0</v>
      </c>
      <c r="T220" s="23">
        <f t="shared" si="111"/>
        <v>0</v>
      </c>
      <c r="U220" s="23">
        <f t="shared" si="111"/>
        <v>0</v>
      </c>
      <c r="V220" s="47"/>
      <c r="W220" s="23">
        <f t="shared" si="112"/>
        <v>0</v>
      </c>
      <c r="X220" s="23">
        <f t="shared" si="112"/>
        <v>0</v>
      </c>
      <c r="Y220" s="23">
        <f t="shared" si="112"/>
        <v>0</v>
      </c>
      <c r="Z220" s="23">
        <f t="shared" si="112"/>
        <v>0</v>
      </c>
      <c r="AA220" s="47"/>
      <c r="AB220" s="23">
        <f t="shared" si="113"/>
        <v>0</v>
      </c>
      <c r="AC220" s="23">
        <f t="shared" si="113"/>
        <v>0</v>
      </c>
      <c r="AD220" s="23">
        <f t="shared" si="113"/>
        <v>0</v>
      </c>
      <c r="AE220" s="23">
        <f t="shared" si="113"/>
        <v>0</v>
      </c>
      <c r="AF220" s="47"/>
      <c r="AG220" s="23">
        <f t="shared" si="114"/>
        <v>0</v>
      </c>
      <c r="AH220" s="23">
        <f t="shared" si="114"/>
        <v>0</v>
      </c>
      <c r="AI220" s="23">
        <f t="shared" si="114"/>
        <v>0</v>
      </c>
      <c r="AJ220" s="23">
        <f t="shared" si="114"/>
        <v>0</v>
      </c>
      <c r="AK220" s="47"/>
      <c r="AL220" s="23">
        <f t="shared" si="115"/>
        <v>0</v>
      </c>
      <c r="AM220" s="23">
        <f t="shared" si="115"/>
        <v>0</v>
      </c>
      <c r="AN220" s="23">
        <f t="shared" si="115"/>
        <v>0</v>
      </c>
      <c r="AO220" s="23">
        <f t="shared" si="115"/>
        <v>0</v>
      </c>
      <c r="AP220" s="47"/>
    </row>
    <row r="221" spans="1:42" x14ac:dyDescent="0.3">
      <c r="A221" s="2" t="s">
        <v>13</v>
      </c>
      <c r="B221" s="47"/>
      <c r="C221" s="23"/>
      <c r="D221" s="23"/>
      <c r="E221" s="23"/>
      <c r="F221" s="23"/>
      <c r="G221" s="47"/>
      <c r="H221">
        <f t="shared" si="107"/>
        <v>0</v>
      </c>
      <c r="I221">
        <f t="shared" si="105"/>
        <v>0</v>
      </c>
      <c r="J221">
        <f t="shared" si="105"/>
        <v>0</v>
      </c>
      <c r="K221">
        <f t="shared" si="105"/>
        <v>0</v>
      </c>
      <c r="L221" s="47"/>
      <c r="M221" s="23">
        <f t="shared" si="108"/>
        <v>0</v>
      </c>
      <c r="N221" s="23">
        <f t="shared" si="106"/>
        <v>0</v>
      </c>
      <c r="O221" s="23">
        <f t="shared" si="106"/>
        <v>0</v>
      </c>
      <c r="P221" s="23">
        <f t="shared" si="106"/>
        <v>0</v>
      </c>
      <c r="Q221" s="47"/>
      <c r="R221" s="23">
        <f t="shared" si="111"/>
        <v>0</v>
      </c>
      <c r="S221" s="23">
        <f t="shared" si="111"/>
        <v>0</v>
      </c>
      <c r="T221" s="23">
        <f t="shared" si="111"/>
        <v>0</v>
      </c>
      <c r="U221" s="23">
        <f t="shared" si="111"/>
        <v>0</v>
      </c>
      <c r="V221" s="47"/>
      <c r="W221" s="23">
        <f t="shared" si="112"/>
        <v>0</v>
      </c>
      <c r="X221" s="23">
        <f t="shared" si="112"/>
        <v>0</v>
      </c>
      <c r="Y221" s="23">
        <f t="shared" si="112"/>
        <v>0</v>
      </c>
      <c r="Z221" s="23">
        <f t="shared" si="112"/>
        <v>0</v>
      </c>
      <c r="AA221" s="47"/>
      <c r="AB221" s="23">
        <f t="shared" si="113"/>
        <v>0</v>
      </c>
      <c r="AC221" s="23">
        <f t="shared" si="113"/>
        <v>0</v>
      </c>
      <c r="AD221" s="23">
        <f t="shared" si="113"/>
        <v>0</v>
      </c>
      <c r="AE221" s="23">
        <f t="shared" si="113"/>
        <v>0</v>
      </c>
      <c r="AF221" s="47"/>
      <c r="AG221" s="23">
        <f t="shared" si="114"/>
        <v>0</v>
      </c>
      <c r="AH221" s="23">
        <f t="shared" si="114"/>
        <v>0</v>
      </c>
      <c r="AI221" s="23">
        <f t="shared" si="114"/>
        <v>0</v>
      </c>
      <c r="AJ221" s="23">
        <f t="shared" si="114"/>
        <v>0</v>
      </c>
      <c r="AK221" s="47"/>
      <c r="AL221" s="23">
        <f t="shared" si="115"/>
        <v>0</v>
      </c>
      <c r="AM221" s="23">
        <f t="shared" si="115"/>
        <v>0</v>
      </c>
      <c r="AN221" s="23">
        <f t="shared" si="115"/>
        <v>0</v>
      </c>
      <c r="AO221" s="23">
        <f t="shared" si="115"/>
        <v>0</v>
      </c>
      <c r="AP221" s="47"/>
    </row>
    <row r="222" spans="1:42" x14ac:dyDescent="0.3">
      <c r="A222" s="2" t="s">
        <v>14</v>
      </c>
      <c r="B222" s="47">
        <v>9.0708880384138241E-2</v>
      </c>
      <c r="C222">
        <f t="shared" ref="C222:F223" si="118">$B222+((C$1-$B$1)*($G222-$B222)/($G$1-$B$1))</f>
        <v>9.296899013018893E-2</v>
      </c>
      <c r="D222">
        <f t="shared" si="118"/>
        <v>9.522909987623962E-2</v>
      </c>
      <c r="E222">
        <f t="shared" si="118"/>
        <v>9.7489209622290296E-2</v>
      </c>
      <c r="F222">
        <f t="shared" si="118"/>
        <v>9.9749319368340986E-2</v>
      </c>
      <c r="G222" s="47">
        <v>0.10200942911439168</v>
      </c>
      <c r="H222">
        <f t="shared" si="107"/>
        <v>0.10236436986437487</v>
      </c>
      <c r="I222">
        <f t="shared" si="105"/>
        <v>0.10271931061435807</v>
      </c>
      <c r="J222">
        <f t="shared" si="105"/>
        <v>0.10307425136434127</v>
      </c>
      <c r="K222">
        <f t="shared" si="105"/>
        <v>0.10342919211432447</v>
      </c>
      <c r="L222" s="47">
        <v>0.10378413286430767</v>
      </c>
      <c r="M222" s="23">
        <f t="shared" si="108"/>
        <v>0.10604604427212694</v>
      </c>
      <c r="N222" s="23">
        <f t="shared" si="106"/>
        <v>0.10830795567994621</v>
      </c>
      <c r="O222" s="23">
        <f t="shared" si="106"/>
        <v>0.11056986708776546</v>
      </c>
      <c r="P222" s="23">
        <f t="shared" si="106"/>
        <v>0.11283177849558473</v>
      </c>
      <c r="Q222" s="47">
        <v>0.115093689903404</v>
      </c>
      <c r="R222" s="23">
        <f t="shared" si="111"/>
        <v>0.11479387814834199</v>
      </c>
      <c r="S222" s="23">
        <f t="shared" si="111"/>
        <v>0.11449406639327998</v>
      </c>
      <c r="T222" s="23">
        <f t="shared" si="111"/>
        <v>0.11419425463821797</v>
      </c>
      <c r="U222" s="23">
        <f t="shared" si="111"/>
        <v>0.11389444288315596</v>
      </c>
      <c r="V222" s="47">
        <v>0.11359463112809395</v>
      </c>
      <c r="W222" s="23">
        <f t="shared" si="112"/>
        <v>0.11746600367411063</v>
      </c>
      <c r="X222" s="23">
        <f t="shared" si="112"/>
        <v>0.1213373762201273</v>
      </c>
      <c r="Y222" s="23">
        <f t="shared" si="112"/>
        <v>0.12520874876614396</v>
      </c>
      <c r="Z222" s="23">
        <f t="shared" si="112"/>
        <v>0.12908012131216065</v>
      </c>
      <c r="AA222" s="47">
        <v>0.13295149385817731</v>
      </c>
      <c r="AB222" s="23">
        <f t="shared" si="113"/>
        <v>0.14079820059685424</v>
      </c>
      <c r="AC222" s="23">
        <f t="shared" si="113"/>
        <v>0.14864490733553121</v>
      </c>
      <c r="AD222" s="23">
        <f t="shared" si="113"/>
        <v>0.15649161407420814</v>
      </c>
      <c r="AE222" s="23">
        <f t="shared" si="113"/>
        <v>0.16433832081288507</v>
      </c>
      <c r="AF222" s="47">
        <v>0.17218502755156204</v>
      </c>
      <c r="AG222" s="23">
        <f t="shared" si="114"/>
        <v>0.17540758233831882</v>
      </c>
      <c r="AH222" s="23">
        <f t="shared" si="114"/>
        <v>0.17863013712507561</v>
      </c>
      <c r="AI222" s="23">
        <f t="shared" si="114"/>
        <v>0.18185269191183243</v>
      </c>
      <c r="AJ222" s="23">
        <f t="shared" si="114"/>
        <v>0.18507524669858921</v>
      </c>
      <c r="AK222" s="47">
        <v>0.188297801485346</v>
      </c>
      <c r="AL222" s="23">
        <f t="shared" si="115"/>
        <v>0.19112725989965121</v>
      </c>
      <c r="AM222" s="23">
        <f t="shared" si="115"/>
        <v>0.19395671831395644</v>
      </c>
      <c r="AN222" s="23">
        <f t="shared" si="115"/>
        <v>0.19678617672826165</v>
      </c>
      <c r="AO222" s="23">
        <f t="shared" si="115"/>
        <v>0.19961563514256689</v>
      </c>
      <c r="AP222" s="47">
        <v>0.2024450935568721</v>
      </c>
    </row>
    <row r="223" spans="1:42" x14ac:dyDescent="0.3">
      <c r="A223" s="2" t="s">
        <v>15</v>
      </c>
      <c r="B223" s="47">
        <v>2.265428069867079E-2</v>
      </c>
      <c r="C223">
        <f t="shared" si="118"/>
        <v>2.2657426094215945E-2</v>
      </c>
      <c r="D223">
        <f t="shared" si="118"/>
        <v>2.2660571489761101E-2</v>
      </c>
      <c r="E223">
        <f t="shared" si="118"/>
        <v>2.2663716885306252E-2</v>
      </c>
      <c r="F223">
        <f t="shared" si="118"/>
        <v>2.2666862280851408E-2</v>
      </c>
      <c r="G223" s="47">
        <v>2.2670007676396563E-2</v>
      </c>
      <c r="H223">
        <f t="shared" si="107"/>
        <v>2.2876759531697887E-2</v>
      </c>
      <c r="I223">
        <f t="shared" si="105"/>
        <v>2.3083511386999211E-2</v>
      </c>
      <c r="J223">
        <f t="shared" si="105"/>
        <v>2.3290263242300532E-2</v>
      </c>
      <c r="K223">
        <f t="shared" si="105"/>
        <v>2.3497015097601857E-2</v>
      </c>
      <c r="L223" s="47">
        <v>2.3703766952903181E-2</v>
      </c>
      <c r="M223" s="23">
        <f t="shared" si="108"/>
        <v>2.3613154362304743E-2</v>
      </c>
      <c r="N223" s="23">
        <f t="shared" si="106"/>
        <v>2.3522541771706304E-2</v>
      </c>
      <c r="O223" s="23">
        <f t="shared" si="106"/>
        <v>2.3431929181107865E-2</v>
      </c>
      <c r="P223" s="23">
        <f t="shared" si="106"/>
        <v>2.3341316590509427E-2</v>
      </c>
      <c r="Q223" s="47">
        <v>2.3250703999910988E-2</v>
      </c>
      <c r="R223" s="23">
        <f t="shared" si="111"/>
        <v>2.3159761063878435E-2</v>
      </c>
      <c r="S223" s="23">
        <f t="shared" si="111"/>
        <v>2.3068818127845885E-2</v>
      </c>
      <c r="T223" s="23">
        <f t="shared" si="111"/>
        <v>2.2977875191813331E-2</v>
      </c>
      <c r="U223" s="23">
        <f t="shared" si="111"/>
        <v>2.2886932255780781E-2</v>
      </c>
      <c r="V223" s="47">
        <v>2.2795989319748227E-2</v>
      </c>
      <c r="W223" s="23">
        <f t="shared" si="112"/>
        <v>2.2733398610644832E-2</v>
      </c>
      <c r="X223" s="23">
        <f t="shared" si="112"/>
        <v>2.2670807901541433E-2</v>
      </c>
      <c r="Y223" s="23">
        <f t="shared" si="112"/>
        <v>2.2608217192438038E-2</v>
      </c>
      <c r="Z223" s="23">
        <f t="shared" si="112"/>
        <v>2.2545626483334639E-2</v>
      </c>
      <c r="AA223" s="47">
        <v>2.2483035774231244E-2</v>
      </c>
      <c r="AB223" s="23">
        <f t="shared" si="113"/>
        <v>2.2440734251564322E-2</v>
      </c>
      <c r="AC223" s="23">
        <f t="shared" si="113"/>
        <v>2.2398432728897404E-2</v>
      </c>
      <c r="AD223" s="23">
        <f t="shared" si="113"/>
        <v>2.2356131206230482E-2</v>
      </c>
      <c r="AE223" s="23">
        <f t="shared" si="113"/>
        <v>2.2313829683563564E-2</v>
      </c>
      <c r="AF223" s="47">
        <v>2.2271528160896642E-2</v>
      </c>
      <c r="AG223" s="23">
        <f t="shared" si="114"/>
        <v>2.2255698652154224E-2</v>
      </c>
      <c r="AH223" s="23">
        <f t="shared" si="114"/>
        <v>2.2239869143411802E-2</v>
      </c>
      <c r="AI223" s="23">
        <f t="shared" si="114"/>
        <v>2.2224039634669384E-2</v>
      </c>
      <c r="AJ223" s="23">
        <f t="shared" si="114"/>
        <v>2.2208210125926962E-2</v>
      </c>
      <c r="AK223" s="47">
        <v>2.2192380617184544E-2</v>
      </c>
      <c r="AL223" s="23">
        <f t="shared" si="115"/>
        <v>2.2268189892974844E-2</v>
      </c>
      <c r="AM223" s="23">
        <f t="shared" si="115"/>
        <v>2.2343999168765141E-2</v>
      </c>
      <c r="AN223" s="23">
        <f t="shared" si="115"/>
        <v>2.241980844455544E-2</v>
      </c>
      <c r="AO223" s="23">
        <f t="shared" si="115"/>
        <v>2.2495617720345737E-2</v>
      </c>
      <c r="AP223" s="47">
        <v>2.2571426996136037E-2</v>
      </c>
    </row>
    <row r="224" spans="1:42" x14ac:dyDescent="0.3">
      <c r="A224" s="2" t="s">
        <v>16</v>
      </c>
      <c r="B224" s="47"/>
      <c r="C224" s="23"/>
      <c r="D224" s="23"/>
      <c r="E224" s="23"/>
      <c r="F224" s="23"/>
      <c r="G224" s="47"/>
      <c r="H224">
        <f t="shared" si="107"/>
        <v>0</v>
      </c>
      <c r="I224">
        <f t="shared" si="105"/>
        <v>0</v>
      </c>
      <c r="J224">
        <f t="shared" si="105"/>
        <v>0</v>
      </c>
      <c r="K224">
        <f t="shared" si="105"/>
        <v>0</v>
      </c>
      <c r="L224" s="47"/>
      <c r="M224" s="23">
        <f t="shared" si="108"/>
        <v>0</v>
      </c>
      <c r="N224" s="23">
        <f t="shared" si="106"/>
        <v>0</v>
      </c>
      <c r="O224" s="23">
        <f t="shared" si="106"/>
        <v>0</v>
      </c>
      <c r="P224" s="23">
        <f t="shared" si="106"/>
        <v>0</v>
      </c>
      <c r="Q224" s="47"/>
      <c r="R224" s="23">
        <f t="shared" si="111"/>
        <v>0</v>
      </c>
      <c r="S224" s="23">
        <f t="shared" si="111"/>
        <v>0</v>
      </c>
      <c r="T224" s="23">
        <f t="shared" si="111"/>
        <v>0</v>
      </c>
      <c r="U224" s="23">
        <f t="shared" si="111"/>
        <v>0</v>
      </c>
      <c r="V224" s="47"/>
      <c r="W224" s="23">
        <f t="shared" si="112"/>
        <v>0</v>
      </c>
      <c r="X224" s="23">
        <f t="shared" si="112"/>
        <v>0</v>
      </c>
      <c r="Y224" s="23">
        <f t="shared" si="112"/>
        <v>0</v>
      </c>
      <c r="Z224" s="23">
        <f t="shared" si="112"/>
        <v>0</v>
      </c>
      <c r="AA224" s="47"/>
      <c r="AB224" s="23">
        <f t="shared" si="113"/>
        <v>0</v>
      </c>
      <c r="AC224" s="23">
        <f t="shared" si="113"/>
        <v>0</v>
      </c>
      <c r="AD224" s="23">
        <f t="shared" si="113"/>
        <v>0</v>
      </c>
      <c r="AE224" s="23">
        <f t="shared" si="113"/>
        <v>0</v>
      </c>
      <c r="AF224" s="47"/>
      <c r="AG224" s="23">
        <f t="shared" si="114"/>
        <v>0</v>
      </c>
      <c r="AH224" s="23">
        <f t="shared" si="114"/>
        <v>0</v>
      </c>
      <c r="AI224" s="23">
        <f t="shared" si="114"/>
        <v>0</v>
      </c>
      <c r="AJ224" s="23">
        <f t="shared" si="114"/>
        <v>0</v>
      </c>
      <c r="AK224" s="47"/>
      <c r="AL224" s="23">
        <f t="shared" si="115"/>
        <v>0</v>
      </c>
      <c r="AM224" s="23">
        <f t="shared" si="115"/>
        <v>0</v>
      </c>
      <c r="AN224" s="23">
        <f t="shared" si="115"/>
        <v>0</v>
      </c>
      <c r="AO224" s="23">
        <f t="shared" si="115"/>
        <v>0</v>
      </c>
      <c r="AP224" s="47"/>
    </row>
    <row r="225" spans="1:42" x14ac:dyDescent="0.3">
      <c r="A225" s="2" t="s">
        <v>74</v>
      </c>
      <c r="B225" s="47">
        <v>5130</v>
      </c>
      <c r="C225">
        <f t="shared" ref="C225:F225" si="119">$B225+((C$1-$B$1)*($G225-$B225)/($G$1-$B$1))</f>
        <v>5288.6</v>
      </c>
      <c r="D225">
        <f t="shared" si="119"/>
        <v>5447.2</v>
      </c>
      <c r="E225">
        <f t="shared" si="119"/>
        <v>5605.8</v>
      </c>
      <c r="F225">
        <f t="shared" si="119"/>
        <v>5764.4</v>
      </c>
      <c r="G225" s="47">
        <v>5923</v>
      </c>
      <c r="H225">
        <f t="shared" si="107"/>
        <v>6067.4</v>
      </c>
      <c r="I225">
        <f t="shared" si="105"/>
        <v>6211.8</v>
      </c>
      <c r="J225">
        <f t="shared" si="105"/>
        <v>6356.2</v>
      </c>
      <c r="K225">
        <f t="shared" si="105"/>
        <v>6500.6</v>
      </c>
      <c r="L225" s="47">
        <v>6645</v>
      </c>
      <c r="M225" s="23">
        <f t="shared" si="108"/>
        <v>6831.6</v>
      </c>
      <c r="N225" s="23">
        <f t="shared" si="106"/>
        <v>7018.2</v>
      </c>
      <c r="O225" s="23">
        <f t="shared" si="106"/>
        <v>7204.8</v>
      </c>
      <c r="P225" s="23">
        <f t="shared" si="106"/>
        <v>7391.4</v>
      </c>
      <c r="Q225" s="47">
        <v>7578</v>
      </c>
      <c r="R225" s="23">
        <f t="shared" si="111"/>
        <v>7751.8</v>
      </c>
      <c r="S225" s="23">
        <f t="shared" si="111"/>
        <v>7925.6</v>
      </c>
      <c r="T225" s="23">
        <f t="shared" si="111"/>
        <v>8099.4</v>
      </c>
      <c r="U225" s="23">
        <f t="shared" si="111"/>
        <v>8273.2000000000007</v>
      </c>
      <c r="V225" s="47">
        <v>8447</v>
      </c>
      <c r="W225" s="23">
        <f t="shared" si="112"/>
        <v>8650.2000000000007</v>
      </c>
      <c r="X225" s="23">
        <f t="shared" si="112"/>
        <v>8853.4</v>
      </c>
      <c r="Y225" s="23">
        <f t="shared" si="112"/>
        <v>9056.6</v>
      </c>
      <c r="Z225" s="23">
        <f t="shared" si="112"/>
        <v>9259.7999999999993</v>
      </c>
      <c r="AA225" s="47">
        <v>9463</v>
      </c>
      <c r="AB225" s="23">
        <f t="shared" si="113"/>
        <v>9710</v>
      </c>
      <c r="AC225" s="23">
        <f t="shared" si="113"/>
        <v>9957</v>
      </c>
      <c r="AD225" s="23">
        <f t="shared" si="113"/>
        <v>10204</v>
      </c>
      <c r="AE225" s="23">
        <f t="shared" si="113"/>
        <v>10451</v>
      </c>
      <c r="AF225" s="47">
        <v>10698</v>
      </c>
      <c r="AG225" s="23">
        <f t="shared" si="114"/>
        <v>11020</v>
      </c>
      <c r="AH225" s="23">
        <f t="shared" si="114"/>
        <v>11342</v>
      </c>
      <c r="AI225" s="23">
        <f t="shared" si="114"/>
        <v>11664</v>
      </c>
      <c r="AJ225" s="23">
        <f t="shared" si="114"/>
        <v>11986</v>
      </c>
      <c r="AK225" s="47">
        <v>12308</v>
      </c>
      <c r="AL225" s="23">
        <f t="shared" si="115"/>
        <v>12460.2</v>
      </c>
      <c r="AM225" s="23">
        <f t="shared" si="115"/>
        <v>12612.4</v>
      </c>
      <c r="AN225" s="23">
        <f t="shared" si="115"/>
        <v>12764.6</v>
      </c>
      <c r="AO225" s="23">
        <f t="shared" si="115"/>
        <v>12916.8</v>
      </c>
      <c r="AP225" s="47">
        <v>13069</v>
      </c>
    </row>
    <row r="226" spans="1:42" x14ac:dyDescent="0.3">
      <c r="A226" s="2" t="s">
        <v>102</v>
      </c>
      <c r="B226" s="47"/>
      <c r="C226" s="23"/>
      <c r="D226" s="23"/>
      <c r="E226" s="23"/>
      <c r="F226" s="23"/>
      <c r="G226" s="47"/>
      <c r="H226">
        <f t="shared" si="107"/>
        <v>0</v>
      </c>
      <c r="I226">
        <f t="shared" si="105"/>
        <v>0</v>
      </c>
      <c r="J226">
        <f t="shared" si="105"/>
        <v>0</v>
      </c>
      <c r="K226">
        <f t="shared" si="105"/>
        <v>0</v>
      </c>
      <c r="L226" s="47"/>
      <c r="M226" s="23">
        <f t="shared" si="108"/>
        <v>0</v>
      </c>
      <c r="N226" s="23">
        <f t="shared" si="106"/>
        <v>0</v>
      </c>
      <c r="O226" s="23">
        <f t="shared" si="106"/>
        <v>0</v>
      </c>
      <c r="P226" s="23">
        <f t="shared" si="106"/>
        <v>0</v>
      </c>
      <c r="Q226" s="47"/>
      <c r="R226" s="23">
        <f t="shared" si="111"/>
        <v>0</v>
      </c>
      <c r="S226" s="23">
        <f t="shared" si="111"/>
        <v>0</v>
      </c>
      <c r="T226" s="23">
        <f t="shared" si="111"/>
        <v>0</v>
      </c>
      <c r="U226" s="23">
        <f t="shared" si="111"/>
        <v>0</v>
      </c>
      <c r="V226" s="47"/>
      <c r="W226" s="23">
        <f t="shared" si="112"/>
        <v>0</v>
      </c>
      <c r="X226" s="23">
        <f t="shared" si="112"/>
        <v>0</v>
      </c>
      <c r="Y226" s="23">
        <f t="shared" si="112"/>
        <v>0</v>
      </c>
      <c r="Z226" s="23">
        <f t="shared" si="112"/>
        <v>0</v>
      </c>
      <c r="AA226" s="47"/>
      <c r="AB226" s="23">
        <f t="shared" si="113"/>
        <v>0</v>
      </c>
      <c r="AC226" s="23">
        <f t="shared" si="113"/>
        <v>0</v>
      </c>
      <c r="AD226" s="23">
        <f t="shared" si="113"/>
        <v>0</v>
      </c>
      <c r="AE226" s="23">
        <f t="shared" si="113"/>
        <v>0</v>
      </c>
      <c r="AF226" s="47"/>
      <c r="AG226" s="23">
        <f t="shared" si="114"/>
        <v>0</v>
      </c>
      <c r="AH226" s="23">
        <f t="shared" si="114"/>
        <v>0</v>
      </c>
      <c r="AI226" s="23">
        <f t="shared" si="114"/>
        <v>0</v>
      </c>
      <c r="AJ226" s="23">
        <f t="shared" si="114"/>
        <v>0</v>
      </c>
      <c r="AK226" s="47"/>
      <c r="AL226" s="23">
        <f t="shared" si="115"/>
        <v>0</v>
      </c>
      <c r="AM226" s="23">
        <f t="shared" si="115"/>
        <v>0</v>
      </c>
      <c r="AN226" s="23">
        <f t="shared" si="115"/>
        <v>0</v>
      </c>
      <c r="AO226" s="23">
        <f t="shared" si="115"/>
        <v>0</v>
      </c>
      <c r="AP226" s="47"/>
    </row>
    <row r="227" spans="1:42" x14ac:dyDescent="0.3">
      <c r="A227" s="2" t="s">
        <v>7</v>
      </c>
      <c r="B227" s="47">
        <v>1693.8287577995618</v>
      </c>
      <c r="C227">
        <f t="shared" ref="C227:F236" si="120">$B227+((C$1-$B$1)*($G227-$B227)/($G$1-$B$1))</f>
        <v>1735.6577905831375</v>
      </c>
      <c r="D227">
        <f t="shared" si="120"/>
        <v>1777.4868233667132</v>
      </c>
      <c r="E227">
        <f t="shared" si="120"/>
        <v>1819.3158561502892</v>
      </c>
      <c r="F227">
        <f t="shared" si="120"/>
        <v>1861.1448889338649</v>
      </c>
      <c r="G227" s="47">
        <v>1902.9739217174406</v>
      </c>
      <c r="H227">
        <f t="shared" si="107"/>
        <v>1957.0655780814166</v>
      </c>
      <c r="I227">
        <f t="shared" si="105"/>
        <v>2011.1572344453925</v>
      </c>
      <c r="J227">
        <f t="shared" si="105"/>
        <v>2065.2488908093687</v>
      </c>
      <c r="K227">
        <f t="shared" si="105"/>
        <v>2119.3405471733445</v>
      </c>
      <c r="L227" s="47">
        <v>2173.4322035373207</v>
      </c>
      <c r="M227" s="23">
        <f t="shared" si="108"/>
        <v>2227.5831470599355</v>
      </c>
      <c r="N227" s="23">
        <f t="shared" si="106"/>
        <v>2281.7340905825504</v>
      </c>
      <c r="O227" s="23">
        <f t="shared" si="106"/>
        <v>2335.8850341051648</v>
      </c>
      <c r="P227" s="23">
        <f t="shared" si="106"/>
        <v>2390.0359776277796</v>
      </c>
      <c r="Q227" s="47">
        <v>2444.1869211503945</v>
      </c>
      <c r="R227" s="23">
        <f t="shared" si="111"/>
        <v>2488.4729164191726</v>
      </c>
      <c r="S227" s="23">
        <f t="shared" si="111"/>
        <v>2532.7589116879512</v>
      </c>
      <c r="T227" s="23">
        <f t="shared" si="111"/>
        <v>2577.0449069567294</v>
      </c>
      <c r="U227" s="23">
        <f t="shared" si="111"/>
        <v>2621.330902225508</v>
      </c>
      <c r="V227" s="47">
        <v>2665.6168974942861</v>
      </c>
      <c r="W227" s="23">
        <f t="shared" si="112"/>
        <v>2716.1526416035931</v>
      </c>
      <c r="X227" s="23">
        <f t="shared" si="112"/>
        <v>2766.6883857129005</v>
      </c>
      <c r="Y227" s="23">
        <f t="shared" si="112"/>
        <v>2817.2241298222075</v>
      </c>
      <c r="Z227" s="23">
        <f t="shared" si="112"/>
        <v>2867.7598739315149</v>
      </c>
      <c r="AA227" s="47">
        <v>2918.2956180408219</v>
      </c>
      <c r="AB227" s="23">
        <f t="shared" si="113"/>
        <v>2979.7190607158727</v>
      </c>
      <c r="AC227" s="23">
        <f t="shared" si="113"/>
        <v>3041.1425033909231</v>
      </c>
      <c r="AD227" s="23">
        <f t="shared" si="113"/>
        <v>3102.565946065974</v>
      </c>
      <c r="AE227" s="23">
        <f t="shared" si="113"/>
        <v>3163.9893887410244</v>
      </c>
      <c r="AF227" s="47">
        <v>3225.4128314160753</v>
      </c>
      <c r="AG227" s="23">
        <f t="shared" si="114"/>
        <v>3306.7232037716594</v>
      </c>
      <c r="AH227" s="23">
        <f t="shared" si="114"/>
        <v>3388.033576127244</v>
      </c>
      <c r="AI227" s="23">
        <f t="shared" si="114"/>
        <v>3469.3439484828282</v>
      </c>
      <c r="AJ227" s="23">
        <f t="shared" si="114"/>
        <v>3550.6543208384128</v>
      </c>
      <c r="AK227" s="47">
        <v>3631.9646931939969</v>
      </c>
      <c r="AL227" s="23">
        <f t="shared" si="115"/>
        <v>3660.6011883767037</v>
      </c>
      <c r="AM227" s="23">
        <f t="shared" si="115"/>
        <v>3689.2376835594105</v>
      </c>
      <c r="AN227" s="23">
        <f t="shared" si="115"/>
        <v>3717.8741787421168</v>
      </c>
      <c r="AO227" s="23">
        <f t="shared" si="115"/>
        <v>3746.5106739248235</v>
      </c>
      <c r="AP227" s="47">
        <v>3775.1471691075303</v>
      </c>
    </row>
    <row r="228" spans="1:42" x14ac:dyDescent="0.3">
      <c r="A228" s="2" t="s">
        <v>8</v>
      </c>
      <c r="B228" s="47">
        <v>0</v>
      </c>
      <c r="C228">
        <f t="shared" si="120"/>
        <v>0</v>
      </c>
      <c r="D228">
        <f t="shared" si="120"/>
        <v>0</v>
      </c>
      <c r="E228">
        <f t="shared" si="120"/>
        <v>0</v>
      </c>
      <c r="F228">
        <f t="shared" si="120"/>
        <v>0</v>
      </c>
      <c r="G228" s="47">
        <v>0</v>
      </c>
      <c r="H228">
        <f t="shared" si="107"/>
        <v>0</v>
      </c>
      <c r="I228">
        <f t="shared" si="105"/>
        <v>0</v>
      </c>
      <c r="J228">
        <f t="shared" si="105"/>
        <v>0</v>
      </c>
      <c r="K228">
        <f t="shared" si="105"/>
        <v>0</v>
      </c>
      <c r="L228" s="47">
        <v>0</v>
      </c>
      <c r="M228" s="23">
        <f t="shared" si="108"/>
        <v>0</v>
      </c>
      <c r="N228" s="23">
        <f t="shared" si="106"/>
        <v>0</v>
      </c>
      <c r="O228" s="23">
        <f t="shared" si="106"/>
        <v>0</v>
      </c>
      <c r="P228" s="23">
        <f t="shared" si="106"/>
        <v>0</v>
      </c>
      <c r="Q228" s="47">
        <v>0</v>
      </c>
      <c r="R228" s="23">
        <f t="shared" si="111"/>
        <v>0</v>
      </c>
      <c r="S228" s="23">
        <f t="shared" si="111"/>
        <v>0</v>
      </c>
      <c r="T228" s="23">
        <f t="shared" si="111"/>
        <v>0</v>
      </c>
      <c r="U228" s="23">
        <f t="shared" si="111"/>
        <v>0</v>
      </c>
      <c r="V228" s="47">
        <v>0</v>
      </c>
      <c r="W228" s="23">
        <f t="shared" si="112"/>
        <v>0</v>
      </c>
      <c r="X228" s="23">
        <f t="shared" si="112"/>
        <v>0</v>
      </c>
      <c r="Y228" s="23">
        <f t="shared" si="112"/>
        <v>0</v>
      </c>
      <c r="Z228" s="23">
        <f t="shared" si="112"/>
        <v>0</v>
      </c>
      <c r="AA228" s="47">
        <v>0</v>
      </c>
      <c r="AB228" s="23">
        <f t="shared" si="113"/>
        <v>0</v>
      </c>
      <c r="AC228" s="23">
        <f t="shared" si="113"/>
        <v>0</v>
      </c>
      <c r="AD228" s="23">
        <f t="shared" si="113"/>
        <v>0</v>
      </c>
      <c r="AE228" s="23">
        <f t="shared" si="113"/>
        <v>0</v>
      </c>
      <c r="AF228" s="47">
        <v>0</v>
      </c>
      <c r="AG228" s="23">
        <f t="shared" si="114"/>
        <v>0</v>
      </c>
      <c r="AH228" s="23">
        <f t="shared" si="114"/>
        <v>0</v>
      </c>
      <c r="AI228" s="23">
        <f t="shared" si="114"/>
        <v>0</v>
      </c>
      <c r="AJ228" s="23">
        <f t="shared" si="114"/>
        <v>0</v>
      </c>
      <c r="AK228" s="47">
        <v>0</v>
      </c>
      <c r="AL228" s="23">
        <f t="shared" si="115"/>
        <v>0</v>
      </c>
      <c r="AM228" s="23">
        <f t="shared" si="115"/>
        <v>0</v>
      </c>
      <c r="AN228" s="23">
        <f t="shared" si="115"/>
        <v>0</v>
      </c>
      <c r="AO228" s="23">
        <f t="shared" si="115"/>
        <v>0</v>
      </c>
      <c r="AP228" s="47">
        <v>0</v>
      </c>
    </row>
    <row r="229" spans="1:42" x14ac:dyDescent="0.3">
      <c r="A229" s="2" t="s">
        <v>9</v>
      </c>
      <c r="B229" s="47">
        <v>542.38598150710413</v>
      </c>
      <c r="C229">
        <f t="shared" si="120"/>
        <v>548.69000578315377</v>
      </c>
      <c r="D229">
        <f t="shared" si="120"/>
        <v>554.99403005920328</v>
      </c>
      <c r="E229">
        <f t="shared" si="120"/>
        <v>561.29805433525291</v>
      </c>
      <c r="F229">
        <f t="shared" si="120"/>
        <v>567.60207861130243</v>
      </c>
      <c r="G229" s="47">
        <v>573.90610288735206</v>
      </c>
      <c r="H229">
        <f t="shared" si="107"/>
        <v>567.03631173491044</v>
      </c>
      <c r="I229">
        <f t="shared" si="105"/>
        <v>560.16652058246871</v>
      </c>
      <c r="J229">
        <f t="shared" si="105"/>
        <v>553.29672943002709</v>
      </c>
      <c r="K229">
        <f t="shared" si="105"/>
        <v>546.42693827758535</v>
      </c>
      <c r="L229" s="47">
        <v>539.55714712514373</v>
      </c>
      <c r="M229" s="23">
        <f t="shared" si="108"/>
        <v>557.58634010548076</v>
      </c>
      <c r="N229" s="23">
        <f t="shared" si="106"/>
        <v>575.61553308581779</v>
      </c>
      <c r="O229" s="23">
        <f t="shared" si="106"/>
        <v>593.64472606615493</v>
      </c>
      <c r="P229" s="23">
        <f t="shared" si="106"/>
        <v>611.67391904649196</v>
      </c>
      <c r="Q229" s="47">
        <v>629.70311202682899</v>
      </c>
      <c r="R229" s="23">
        <f t="shared" si="111"/>
        <v>672.94699386690536</v>
      </c>
      <c r="S229" s="23">
        <f t="shared" si="111"/>
        <v>716.19087570698173</v>
      </c>
      <c r="T229" s="23">
        <f t="shared" si="111"/>
        <v>759.4347575470581</v>
      </c>
      <c r="U229" s="23">
        <f t="shared" si="111"/>
        <v>802.67863938713435</v>
      </c>
      <c r="V229" s="47">
        <v>845.92252122721072</v>
      </c>
      <c r="W229" s="23">
        <f t="shared" si="112"/>
        <v>856.43240502997276</v>
      </c>
      <c r="X229" s="23">
        <f t="shared" si="112"/>
        <v>866.9422888327349</v>
      </c>
      <c r="Y229" s="23">
        <f t="shared" si="112"/>
        <v>877.45217263549694</v>
      </c>
      <c r="Z229" s="23">
        <f t="shared" si="112"/>
        <v>887.96205643825908</v>
      </c>
      <c r="AA229" s="47">
        <v>898.47194024102112</v>
      </c>
      <c r="AB229" s="23">
        <f t="shared" si="113"/>
        <v>863.34882874658024</v>
      </c>
      <c r="AC229" s="23">
        <f t="shared" si="113"/>
        <v>828.22571725213948</v>
      </c>
      <c r="AD229" s="23">
        <f t="shared" si="113"/>
        <v>793.1026057576986</v>
      </c>
      <c r="AE229" s="23">
        <f t="shared" si="113"/>
        <v>757.97949426325772</v>
      </c>
      <c r="AF229" s="47">
        <v>722.85638276881696</v>
      </c>
      <c r="AG229" s="23">
        <f t="shared" si="114"/>
        <v>721.57623276743732</v>
      </c>
      <c r="AH229" s="23">
        <f t="shared" si="114"/>
        <v>720.29608276605768</v>
      </c>
      <c r="AI229" s="23">
        <f t="shared" si="114"/>
        <v>719.01593276467793</v>
      </c>
      <c r="AJ229" s="23">
        <f t="shared" si="114"/>
        <v>717.73578276329829</v>
      </c>
      <c r="AK229" s="47">
        <v>716.45563276191865</v>
      </c>
      <c r="AL229" s="23">
        <f t="shared" si="115"/>
        <v>686.76655605777546</v>
      </c>
      <c r="AM229" s="23">
        <f t="shared" si="115"/>
        <v>657.07747935363227</v>
      </c>
      <c r="AN229" s="23">
        <f t="shared" si="115"/>
        <v>627.38840264948897</v>
      </c>
      <c r="AO229" s="23">
        <f t="shared" si="115"/>
        <v>597.69932594534578</v>
      </c>
      <c r="AP229" s="47">
        <v>568.01024924120259</v>
      </c>
    </row>
    <row r="230" spans="1:42" x14ac:dyDescent="0.3">
      <c r="A230" s="2" t="s">
        <v>10</v>
      </c>
      <c r="B230" s="47">
        <v>2312.2322443385233</v>
      </c>
      <c r="C230">
        <f t="shared" si="120"/>
        <v>2391.3145297274923</v>
      </c>
      <c r="D230">
        <f t="shared" si="120"/>
        <v>2470.3968151164613</v>
      </c>
      <c r="E230">
        <f t="shared" si="120"/>
        <v>2549.4791005054299</v>
      </c>
      <c r="F230">
        <f t="shared" si="120"/>
        <v>2628.5613858943989</v>
      </c>
      <c r="G230" s="47">
        <v>2707.6436712833679</v>
      </c>
      <c r="H230">
        <f t="shared" si="107"/>
        <v>2783.0856480371281</v>
      </c>
      <c r="I230">
        <f t="shared" si="105"/>
        <v>2858.5276247908887</v>
      </c>
      <c r="J230">
        <f t="shared" si="105"/>
        <v>2933.9696015446489</v>
      </c>
      <c r="K230">
        <f t="shared" si="105"/>
        <v>3009.4115782984095</v>
      </c>
      <c r="L230" s="47">
        <v>3084.8535550521697</v>
      </c>
      <c r="M230" s="23">
        <f t="shared" si="108"/>
        <v>3159.0300740064267</v>
      </c>
      <c r="N230" s="23">
        <f t="shared" si="106"/>
        <v>3233.2065929606838</v>
      </c>
      <c r="O230" s="23">
        <f t="shared" si="106"/>
        <v>3307.3831119149409</v>
      </c>
      <c r="P230" s="23">
        <f t="shared" si="106"/>
        <v>3381.5596308691979</v>
      </c>
      <c r="Q230" s="47">
        <v>3455.736149823455</v>
      </c>
      <c r="R230" s="23">
        <f t="shared" si="111"/>
        <v>3521.2627219298802</v>
      </c>
      <c r="S230" s="23">
        <f t="shared" si="111"/>
        <v>3586.7892940363054</v>
      </c>
      <c r="T230" s="23">
        <f t="shared" si="111"/>
        <v>3652.3158661427306</v>
      </c>
      <c r="U230" s="23">
        <f t="shared" si="111"/>
        <v>3717.8424382491557</v>
      </c>
      <c r="V230" s="47">
        <v>3783.3690103555809</v>
      </c>
      <c r="W230" s="23">
        <f t="shared" si="112"/>
        <v>3861.7663058457997</v>
      </c>
      <c r="X230" s="23">
        <f t="shared" si="112"/>
        <v>3940.1636013360185</v>
      </c>
      <c r="Y230" s="23">
        <f t="shared" si="112"/>
        <v>4018.5608968262377</v>
      </c>
      <c r="Z230" s="23">
        <f t="shared" si="112"/>
        <v>4096.958192316456</v>
      </c>
      <c r="AA230" s="47">
        <v>4175.3554878066752</v>
      </c>
      <c r="AB230" s="23">
        <f t="shared" si="113"/>
        <v>4274.1713008059851</v>
      </c>
      <c r="AC230" s="23">
        <f t="shared" si="113"/>
        <v>4372.9871138052949</v>
      </c>
      <c r="AD230" s="23">
        <f t="shared" si="113"/>
        <v>4471.8029268046057</v>
      </c>
      <c r="AE230" s="23">
        <f t="shared" si="113"/>
        <v>4570.6187398039156</v>
      </c>
      <c r="AF230" s="47">
        <v>4669.4345528032254</v>
      </c>
      <c r="AG230" s="23">
        <f t="shared" si="114"/>
        <v>4809.320944787808</v>
      </c>
      <c r="AH230" s="23">
        <f t="shared" si="114"/>
        <v>4949.2073367723906</v>
      </c>
      <c r="AI230" s="23">
        <f t="shared" si="114"/>
        <v>5089.0937287569723</v>
      </c>
      <c r="AJ230" s="23">
        <f t="shared" si="114"/>
        <v>5228.9801207415549</v>
      </c>
      <c r="AK230" s="47">
        <v>5368.8665127261374</v>
      </c>
      <c r="AL230" s="23">
        <f t="shared" si="115"/>
        <v>5452.1135450897109</v>
      </c>
      <c r="AM230" s="23">
        <f t="shared" si="115"/>
        <v>5535.3605774532843</v>
      </c>
      <c r="AN230" s="23">
        <f t="shared" si="115"/>
        <v>5618.6076098168569</v>
      </c>
      <c r="AO230" s="23">
        <f t="shared" si="115"/>
        <v>5701.8546421804303</v>
      </c>
      <c r="AP230" s="47">
        <v>5785.1016745440038</v>
      </c>
    </row>
    <row r="231" spans="1:42" x14ac:dyDescent="0.3">
      <c r="A231" s="2" t="s">
        <v>11</v>
      </c>
      <c r="B231" s="47">
        <v>0</v>
      </c>
      <c r="C231">
        <f t="shared" si="120"/>
        <v>0</v>
      </c>
      <c r="D231">
        <f t="shared" si="120"/>
        <v>0</v>
      </c>
      <c r="E231">
        <f t="shared" si="120"/>
        <v>0</v>
      </c>
      <c r="F231">
        <f t="shared" si="120"/>
        <v>0</v>
      </c>
      <c r="G231" s="47">
        <v>0</v>
      </c>
      <c r="H231">
        <f t="shared" si="107"/>
        <v>0</v>
      </c>
      <c r="I231">
        <f t="shared" si="105"/>
        <v>0</v>
      </c>
      <c r="J231">
        <f t="shared" si="105"/>
        <v>0</v>
      </c>
      <c r="K231">
        <f t="shared" si="105"/>
        <v>0</v>
      </c>
      <c r="L231" s="47">
        <v>0</v>
      </c>
      <c r="M231" s="23">
        <f t="shared" si="108"/>
        <v>0</v>
      </c>
      <c r="N231" s="23">
        <f t="shared" si="106"/>
        <v>0</v>
      </c>
      <c r="O231" s="23">
        <f t="shared" si="106"/>
        <v>0</v>
      </c>
      <c r="P231" s="23">
        <f t="shared" si="106"/>
        <v>0</v>
      </c>
      <c r="Q231" s="47">
        <v>0</v>
      </c>
      <c r="R231" s="23">
        <f t="shared" si="111"/>
        <v>0</v>
      </c>
      <c r="S231" s="23">
        <f t="shared" si="111"/>
        <v>0</v>
      </c>
      <c r="T231" s="23">
        <f t="shared" si="111"/>
        <v>0</v>
      </c>
      <c r="U231" s="23">
        <f t="shared" si="111"/>
        <v>0</v>
      </c>
      <c r="V231" s="47">
        <v>0</v>
      </c>
      <c r="W231" s="23">
        <f t="shared" si="112"/>
        <v>0</v>
      </c>
      <c r="X231" s="23">
        <f t="shared" si="112"/>
        <v>0</v>
      </c>
      <c r="Y231" s="23">
        <f t="shared" si="112"/>
        <v>0</v>
      </c>
      <c r="Z231" s="23">
        <f t="shared" si="112"/>
        <v>0</v>
      </c>
      <c r="AA231" s="47">
        <v>0</v>
      </c>
      <c r="AB231" s="23">
        <f t="shared" si="113"/>
        <v>0</v>
      </c>
      <c r="AC231" s="23">
        <f t="shared" si="113"/>
        <v>0</v>
      </c>
      <c r="AD231" s="23">
        <f t="shared" si="113"/>
        <v>0</v>
      </c>
      <c r="AE231" s="23">
        <f t="shared" si="113"/>
        <v>0</v>
      </c>
      <c r="AF231" s="47">
        <v>0</v>
      </c>
      <c r="AG231" s="23">
        <f t="shared" si="114"/>
        <v>0</v>
      </c>
      <c r="AH231" s="23">
        <f t="shared" si="114"/>
        <v>0</v>
      </c>
      <c r="AI231" s="23">
        <f t="shared" si="114"/>
        <v>0</v>
      </c>
      <c r="AJ231" s="23">
        <f t="shared" si="114"/>
        <v>0</v>
      </c>
      <c r="AK231" s="47">
        <v>0</v>
      </c>
      <c r="AL231" s="23">
        <f t="shared" si="115"/>
        <v>0</v>
      </c>
      <c r="AM231" s="23">
        <f t="shared" si="115"/>
        <v>0</v>
      </c>
      <c r="AN231" s="23">
        <f t="shared" si="115"/>
        <v>0</v>
      </c>
      <c r="AO231" s="23">
        <f t="shared" si="115"/>
        <v>0</v>
      </c>
      <c r="AP231" s="47">
        <v>0</v>
      </c>
    </row>
    <row r="232" spans="1:42" x14ac:dyDescent="0.3">
      <c r="A232" s="2" t="s">
        <v>12</v>
      </c>
      <c r="B232" s="47">
        <v>0</v>
      </c>
      <c r="C232">
        <f t="shared" si="120"/>
        <v>0</v>
      </c>
      <c r="D232">
        <f t="shared" si="120"/>
        <v>0</v>
      </c>
      <c r="E232">
        <f t="shared" si="120"/>
        <v>0</v>
      </c>
      <c r="F232">
        <f t="shared" si="120"/>
        <v>0</v>
      </c>
      <c r="G232" s="47">
        <v>0</v>
      </c>
      <c r="H232">
        <f t="shared" si="107"/>
        <v>0</v>
      </c>
      <c r="I232">
        <f t="shared" si="105"/>
        <v>0</v>
      </c>
      <c r="J232">
        <f t="shared" si="105"/>
        <v>0</v>
      </c>
      <c r="K232">
        <f t="shared" si="105"/>
        <v>0</v>
      </c>
      <c r="L232" s="47">
        <v>0</v>
      </c>
      <c r="M232" s="23">
        <f t="shared" si="108"/>
        <v>0</v>
      </c>
      <c r="N232" s="23">
        <f t="shared" si="106"/>
        <v>0</v>
      </c>
      <c r="O232" s="23">
        <f t="shared" si="106"/>
        <v>0</v>
      </c>
      <c r="P232" s="23">
        <f t="shared" si="106"/>
        <v>0</v>
      </c>
      <c r="Q232" s="47">
        <v>0</v>
      </c>
      <c r="R232" s="23">
        <f t="shared" si="111"/>
        <v>0</v>
      </c>
      <c r="S232" s="23">
        <f t="shared" si="111"/>
        <v>0</v>
      </c>
      <c r="T232" s="23">
        <f t="shared" si="111"/>
        <v>0</v>
      </c>
      <c r="U232" s="23">
        <f t="shared" si="111"/>
        <v>0</v>
      </c>
      <c r="V232" s="47">
        <v>0</v>
      </c>
      <c r="W232" s="23">
        <f t="shared" si="112"/>
        <v>0</v>
      </c>
      <c r="X232" s="23">
        <f t="shared" si="112"/>
        <v>0</v>
      </c>
      <c r="Y232" s="23">
        <f t="shared" si="112"/>
        <v>0</v>
      </c>
      <c r="Z232" s="23">
        <f t="shared" si="112"/>
        <v>0</v>
      </c>
      <c r="AA232" s="47">
        <v>0</v>
      </c>
      <c r="AB232" s="23">
        <f t="shared" si="113"/>
        <v>0</v>
      </c>
      <c r="AC232" s="23">
        <f t="shared" si="113"/>
        <v>0</v>
      </c>
      <c r="AD232" s="23">
        <f t="shared" si="113"/>
        <v>0</v>
      </c>
      <c r="AE232" s="23">
        <f t="shared" si="113"/>
        <v>0</v>
      </c>
      <c r="AF232" s="47">
        <v>0</v>
      </c>
      <c r="AG232" s="23">
        <f t="shared" si="114"/>
        <v>0</v>
      </c>
      <c r="AH232" s="23">
        <f t="shared" si="114"/>
        <v>0</v>
      </c>
      <c r="AI232" s="23">
        <f t="shared" si="114"/>
        <v>0</v>
      </c>
      <c r="AJ232" s="23">
        <f t="shared" si="114"/>
        <v>0</v>
      </c>
      <c r="AK232" s="47">
        <v>0</v>
      </c>
      <c r="AL232" s="23">
        <f t="shared" si="115"/>
        <v>0</v>
      </c>
      <c r="AM232" s="23">
        <f t="shared" si="115"/>
        <v>0</v>
      </c>
      <c r="AN232" s="23">
        <f t="shared" si="115"/>
        <v>0</v>
      </c>
      <c r="AO232" s="23">
        <f t="shared" si="115"/>
        <v>0</v>
      </c>
      <c r="AP232" s="47">
        <v>0</v>
      </c>
    </row>
    <row r="233" spans="1:42" x14ac:dyDescent="0.3">
      <c r="A233" s="2" t="s">
        <v>13</v>
      </c>
      <c r="B233" s="47">
        <v>0</v>
      </c>
      <c r="C233">
        <f t="shared" si="120"/>
        <v>0</v>
      </c>
      <c r="D233">
        <f t="shared" si="120"/>
        <v>0</v>
      </c>
      <c r="E233">
        <f t="shared" si="120"/>
        <v>0</v>
      </c>
      <c r="F233">
        <f t="shared" si="120"/>
        <v>0</v>
      </c>
      <c r="G233" s="47">
        <v>0</v>
      </c>
      <c r="H233">
        <f t="shared" si="107"/>
        <v>0</v>
      </c>
      <c r="I233">
        <f t="shared" si="105"/>
        <v>0</v>
      </c>
      <c r="J233">
        <f t="shared" si="105"/>
        <v>0</v>
      </c>
      <c r="K233">
        <f t="shared" si="105"/>
        <v>0</v>
      </c>
      <c r="L233" s="47">
        <v>0</v>
      </c>
      <c r="M233" s="23">
        <f t="shared" si="108"/>
        <v>0</v>
      </c>
      <c r="N233" s="23">
        <f t="shared" si="106"/>
        <v>0</v>
      </c>
      <c r="O233" s="23">
        <f t="shared" si="106"/>
        <v>0</v>
      </c>
      <c r="P233" s="23">
        <f t="shared" si="106"/>
        <v>0</v>
      </c>
      <c r="Q233" s="47">
        <v>0</v>
      </c>
      <c r="R233" s="23">
        <f t="shared" si="111"/>
        <v>0</v>
      </c>
      <c r="S233" s="23">
        <f t="shared" si="111"/>
        <v>0</v>
      </c>
      <c r="T233" s="23">
        <f t="shared" si="111"/>
        <v>0</v>
      </c>
      <c r="U233" s="23">
        <f t="shared" si="111"/>
        <v>0</v>
      </c>
      <c r="V233" s="47">
        <v>0</v>
      </c>
      <c r="W233" s="23">
        <f t="shared" si="112"/>
        <v>0</v>
      </c>
      <c r="X233" s="23">
        <f t="shared" si="112"/>
        <v>0</v>
      </c>
      <c r="Y233" s="23">
        <f t="shared" si="112"/>
        <v>0</v>
      </c>
      <c r="Z233" s="23">
        <f t="shared" si="112"/>
        <v>0</v>
      </c>
      <c r="AA233" s="47">
        <v>0</v>
      </c>
      <c r="AB233" s="23">
        <f t="shared" si="113"/>
        <v>0</v>
      </c>
      <c r="AC233" s="23">
        <f t="shared" si="113"/>
        <v>0</v>
      </c>
      <c r="AD233" s="23">
        <f t="shared" si="113"/>
        <v>0</v>
      </c>
      <c r="AE233" s="23">
        <f t="shared" si="113"/>
        <v>0</v>
      </c>
      <c r="AF233" s="47">
        <v>0</v>
      </c>
      <c r="AG233" s="23">
        <f t="shared" si="114"/>
        <v>0</v>
      </c>
      <c r="AH233" s="23">
        <f t="shared" si="114"/>
        <v>0</v>
      </c>
      <c r="AI233" s="23">
        <f t="shared" si="114"/>
        <v>0</v>
      </c>
      <c r="AJ233" s="23">
        <f t="shared" si="114"/>
        <v>0</v>
      </c>
      <c r="AK233" s="47">
        <v>0</v>
      </c>
      <c r="AL233" s="23">
        <f t="shared" si="115"/>
        <v>0</v>
      </c>
      <c r="AM233" s="23">
        <f t="shared" si="115"/>
        <v>0</v>
      </c>
      <c r="AN233" s="23">
        <f t="shared" si="115"/>
        <v>0</v>
      </c>
      <c r="AO233" s="23">
        <f t="shared" si="115"/>
        <v>0</v>
      </c>
      <c r="AP233" s="47">
        <v>0</v>
      </c>
    </row>
    <row r="234" spans="1:42" x14ac:dyDescent="0.3">
      <c r="A234" s="2" t="s">
        <v>14</v>
      </c>
      <c r="B234" s="47">
        <v>465.33655637062918</v>
      </c>
      <c r="C234">
        <f t="shared" si="120"/>
        <v>493.10961482541171</v>
      </c>
      <c r="D234">
        <f t="shared" si="120"/>
        <v>520.88267328019424</v>
      </c>
      <c r="E234">
        <f t="shared" si="120"/>
        <v>548.65573173497683</v>
      </c>
      <c r="F234">
        <f t="shared" si="120"/>
        <v>576.4287901897593</v>
      </c>
      <c r="G234" s="47">
        <v>604.20184864454188</v>
      </c>
      <c r="H234">
        <f t="shared" si="107"/>
        <v>621.2905914922984</v>
      </c>
      <c r="I234">
        <f t="shared" si="105"/>
        <v>638.37933434005492</v>
      </c>
      <c r="J234">
        <f t="shared" si="105"/>
        <v>655.46807718781145</v>
      </c>
      <c r="K234">
        <f t="shared" si="105"/>
        <v>672.55682003556797</v>
      </c>
      <c r="L234" s="47">
        <v>689.64556288332449</v>
      </c>
      <c r="M234" s="23">
        <f t="shared" si="108"/>
        <v>726.15244672425865</v>
      </c>
      <c r="N234" s="23">
        <f t="shared" si="106"/>
        <v>762.65933056519293</v>
      </c>
      <c r="O234" s="23">
        <f t="shared" si="106"/>
        <v>799.1662144061271</v>
      </c>
      <c r="P234" s="23">
        <f t="shared" si="106"/>
        <v>835.67309824706126</v>
      </c>
      <c r="Q234" s="47">
        <v>872.17998208799554</v>
      </c>
      <c r="R234" s="23">
        <f t="shared" si="111"/>
        <v>889.65075549819835</v>
      </c>
      <c r="S234" s="23">
        <f t="shared" si="111"/>
        <v>907.12152890840116</v>
      </c>
      <c r="T234" s="23">
        <f t="shared" si="111"/>
        <v>924.59230231860397</v>
      </c>
      <c r="U234" s="23">
        <f t="shared" si="111"/>
        <v>942.06307572880678</v>
      </c>
      <c r="V234" s="47">
        <v>959.53384913900959</v>
      </c>
      <c r="W234" s="23">
        <f t="shared" si="112"/>
        <v>1019.251076587194</v>
      </c>
      <c r="X234" s="23">
        <f t="shared" si="112"/>
        <v>1078.9683040353784</v>
      </c>
      <c r="Y234" s="23">
        <f t="shared" si="112"/>
        <v>1138.685531483563</v>
      </c>
      <c r="Z234" s="23">
        <f t="shared" si="112"/>
        <v>1198.4027589317473</v>
      </c>
      <c r="AA234" s="47">
        <v>1258.1199863799318</v>
      </c>
      <c r="AB234" s="23">
        <f t="shared" si="113"/>
        <v>1374.9030740532676</v>
      </c>
      <c r="AC234" s="23">
        <f t="shared" si="113"/>
        <v>1491.6861617266034</v>
      </c>
      <c r="AD234" s="23">
        <f t="shared" si="113"/>
        <v>1608.4692493999391</v>
      </c>
      <c r="AE234" s="23">
        <f t="shared" si="113"/>
        <v>1725.2523370732749</v>
      </c>
      <c r="AF234" s="47">
        <v>1842.0354247466107</v>
      </c>
      <c r="AG234" s="23">
        <f t="shared" si="114"/>
        <v>1937.1422079336162</v>
      </c>
      <c r="AH234" s="23">
        <f t="shared" si="114"/>
        <v>2032.2489911206219</v>
      </c>
      <c r="AI234" s="23">
        <f t="shared" si="114"/>
        <v>2127.3557743076276</v>
      </c>
      <c r="AJ234" s="23">
        <f t="shared" si="114"/>
        <v>2222.4625574946331</v>
      </c>
      <c r="AK234" s="47">
        <v>2317.5693406816386</v>
      </c>
      <c r="AL234" s="23">
        <f t="shared" si="115"/>
        <v>2383.206458084263</v>
      </c>
      <c r="AM234" s="23">
        <f t="shared" si="115"/>
        <v>2448.8435754868879</v>
      </c>
      <c r="AN234" s="23">
        <f t="shared" si="115"/>
        <v>2514.4806928895123</v>
      </c>
      <c r="AO234" s="23">
        <f t="shared" si="115"/>
        <v>2580.1178102921372</v>
      </c>
      <c r="AP234" s="47">
        <v>2645.7549276947616</v>
      </c>
    </row>
    <row r="235" spans="1:42" x14ac:dyDescent="0.3">
      <c r="A235" s="2" t="s">
        <v>15</v>
      </c>
      <c r="B235" s="47">
        <v>116.21645998418116</v>
      </c>
      <c r="C235">
        <f t="shared" si="120"/>
        <v>119.82805908080428</v>
      </c>
      <c r="D235">
        <f t="shared" si="120"/>
        <v>123.43965817742742</v>
      </c>
      <c r="E235">
        <f t="shared" si="120"/>
        <v>127.05125727405054</v>
      </c>
      <c r="F235">
        <f t="shared" si="120"/>
        <v>130.66285637067367</v>
      </c>
      <c r="G235" s="47">
        <v>134.2744554672968</v>
      </c>
      <c r="H235">
        <f t="shared" si="107"/>
        <v>138.92187065424577</v>
      </c>
      <c r="I235">
        <f t="shared" si="105"/>
        <v>143.56928584119473</v>
      </c>
      <c r="J235">
        <f t="shared" si="105"/>
        <v>148.21670102814372</v>
      </c>
      <c r="K235">
        <f t="shared" si="105"/>
        <v>152.86411621509268</v>
      </c>
      <c r="L235" s="47">
        <v>157.51153140204164</v>
      </c>
      <c r="M235" s="23">
        <f t="shared" si="108"/>
        <v>161.24799210389841</v>
      </c>
      <c r="N235" s="23">
        <f t="shared" si="106"/>
        <v>164.98445280575518</v>
      </c>
      <c r="O235" s="23">
        <f t="shared" si="106"/>
        <v>168.72091350761195</v>
      </c>
      <c r="P235" s="23">
        <f t="shared" si="106"/>
        <v>172.45737420946872</v>
      </c>
      <c r="Q235" s="47">
        <v>176.1938349113255</v>
      </c>
      <c r="R235" s="23">
        <f t="shared" si="111"/>
        <v>179.46661228584304</v>
      </c>
      <c r="S235" s="23">
        <f t="shared" si="111"/>
        <v>182.73938966036059</v>
      </c>
      <c r="T235" s="23">
        <f t="shared" si="111"/>
        <v>186.01216703487816</v>
      </c>
      <c r="U235" s="23">
        <f t="shared" si="111"/>
        <v>189.28494440939571</v>
      </c>
      <c r="V235" s="47">
        <v>192.55772178391325</v>
      </c>
      <c r="W235" s="23">
        <f t="shared" si="112"/>
        <v>196.59757093344064</v>
      </c>
      <c r="X235" s="23">
        <f t="shared" si="112"/>
        <v>200.63742008296805</v>
      </c>
      <c r="Y235" s="23">
        <f t="shared" si="112"/>
        <v>204.67726923249543</v>
      </c>
      <c r="Z235" s="23">
        <f t="shared" si="112"/>
        <v>208.71711838202285</v>
      </c>
      <c r="AA235" s="47">
        <v>212.75696753155023</v>
      </c>
      <c r="AB235" s="23">
        <f t="shared" si="113"/>
        <v>217.85773567829466</v>
      </c>
      <c r="AC235" s="23">
        <f t="shared" si="113"/>
        <v>222.95850382503906</v>
      </c>
      <c r="AD235" s="23">
        <f t="shared" si="113"/>
        <v>228.05927197178349</v>
      </c>
      <c r="AE235" s="23">
        <f t="shared" si="113"/>
        <v>233.16004011852789</v>
      </c>
      <c r="AF235" s="47">
        <v>238.26080826527232</v>
      </c>
      <c r="AG235" s="23">
        <f t="shared" si="114"/>
        <v>245.23741073947934</v>
      </c>
      <c r="AH235" s="23">
        <f t="shared" si="114"/>
        <v>252.21401321368634</v>
      </c>
      <c r="AI235" s="23">
        <f t="shared" si="114"/>
        <v>259.19061568789334</v>
      </c>
      <c r="AJ235" s="23">
        <f t="shared" si="114"/>
        <v>266.16721816210037</v>
      </c>
      <c r="AK235" s="47">
        <v>273.1438206363074</v>
      </c>
      <c r="AL235" s="23">
        <f t="shared" si="115"/>
        <v>277.51225239154633</v>
      </c>
      <c r="AM235" s="23">
        <f t="shared" si="115"/>
        <v>281.8806841467852</v>
      </c>
      <c r="AN235" s="23">
        <f t="shared" si="115"/>
        <v>286.24911590202413</v>
      </c>
      <c r="AO235" s="23">
        <f t="shared" si="115"/>
        <v>290.617547657263</v>
      </c>
      <c r="AP235" s="47">
        <v>294.98597941250193</v>
      </c>
    </row>
    <row r="236" spans="1:42" x14ac:dyDescent="0.3">
      <c r="A236" s="2" t="s">
        <v>16</v>
      </c>
      <c r="B236" s="47">
        <v>0</v>
      </c>
      <c r="C236">
        <f t="shared" si="120"/>
        <v>0</v>
      </c>
      <c r="D236">
        <f t="shared" si="120"/>
        <v>0</v>
      </c>
      <c r="E236">
        <f t="shared" si="120"/>
        <v>0</v>
      </c>
      <c r="F236">
        <f t="shared" si="120"/>
        <v>0</v>
      </c>
      <c r="G236" s="47">
        <v>0</v>
      </c>
      <c r="H236">
        <f t="shared" si="107"/>
        <v>0</v>
      </c>
      <c r="I236">
        <f t="shared" si="105"/>
        <v>0</v>
      </c>
      <c r="J236">
        <f t="shared" si="105"/>
        <v>0</v>
      </c>
      <c r="K236">
        <f t="shared" si="105"/>
        <v>0</v>
      </c>
      <c r="L236" s="47">
        <v>0</v>
      </c>
      <c r="M236" s="23">
        <f t="shared" si="108"/>
        <v>0</v>
      </c>
      <c r="N236" s="23">
        <f t="shared" si="106"/>
        <v>0</v>
      </c>
      <c r="O236" s="23">
        <f t="shared" si="106"/>
        <v>0</v>
      </c>
      <c r="P236" s="23">
        <f t="shared" si="106"/>
        <v>0</v>
      </c>
      <c r="Q236" s="47">
        <v>0</v>
      </c>
      <c r="R236" s="23">
        <f t="shared" si="111"/>
        <v>0</v>
      </c>
      <c r="S236" s="23">
        <f t="shared" si="111"/>
        <v>0</v>
      </c>
      <c r="T236" s="23">
        <f t="shared" si="111"/>
        <v>0</v>
      </c>
      <c r="U236" s="23">
        <f t="shared" si="111"/>
        <v>0</v>
      </c>
      <c r="V236" s="47">
        <v>0</v>
      </c>
      <c r="W236" s="23">
        <f t="shared" si="112"/>
        <v>0</v>
      </c>
      <c r="X236" s="23">
        <f t="shared" si="112"/>
        <v>0</v>
      </c>
      <c r="Y236" s="23">
        <f t="shared" si="112"/>
        <v>0</v>
      </c>
      <c r="Z236" s="23">
        <f t="shared" si="112"/>
        <v>0</v>
      </c>
      <c r="AA236" s="47">
        <v>0</v>
      </c>
      <c r="AB236" s="23">
        <f t="shared" si="113"/>
        <v>0</v>
      </c>
      <c r="AC236" s="23">
        <f t="shared" si="113"/>
        <v>0</v>
      </c>
      <c r="AD236" s="23">
        <f t="shared" si="113"/>
        <v>0</v>
      </c>
      <c r="AE236" s="23">
        <f t="shared" si="113"/>
        <v>0</v>
      </c>
      <c r="AF236" s="47">
        <v>0</v>
      </c>
      <c r="AG236" s="23">
        <f t="shared" si="114"/>
        <v>0</v>
      </c>
      <c r="AH236" s="23">
        <f t="shared" si="114"/>
        <v>0</v>
      </c>
      <c r="AI236" s="23">
        <f t="shared" si="114"/>
        <v>0</v>
      </c>
      <c r="AJ236" s="23">
        <f t="shared" si="114"/>
        <v>0</v>
      </c>
      <c r="AK236" s="47">
        <v>0</v>
      </c>
      <c r="AL236" s="23">
        <f t="shared" si="115"/>
        <v>0</v>
      </c>
      <c r="AM236" s="23">
        <f t="shared" si="115"/>
        <v>0</v>
      </c>
      <c r="AN236" s="23">
        <f t="shared" si="115"/>
        <v>0</v>
      </c>
      <c r="AO236" s="23">
        <f t="shared" si="115"/>
        <v>0</v>
      </c>
      <c r="AP236" s="47">
        <v>0</v>
      </c>
    </row>
    <row r="237" spans="1:42" x14ac:dyDescent="0.3">
      <c r="B237" s="47"/>
      <c r="C237" s="23"/>
      <c r="D237" s="23"/>
      <c r="E237" s="23"/>
      <c r="F237" s="23"/>
      <c r="G237" s="47"/>
      <c r="L237" s="47"/>
      <c r="M237" s="23"/>
      <c r="N237" s="23"/>
      <c r="O237" s="23"/>
      <c r="P237" s="23"/>
      <c r="Q237" s="47"/>
      <c r="R237" s="23"/>
      <c r="S237" s="23"/>
      <c r="T237" s="23"/>
      <c r="U237" s="23"/>
      <c r="V237" s="47"/>
      <c r="W237" s="23"/>
      <c r="X237" s="23"/>
      <c r="Y237" s="23"/>
      <c r="Z237" s="23"/>
      <c r="AA237" s="47"/>
      <c r="AB237" s="23"/>
      <c r="AC237" s="23"/>
      <c r="AD237" s="23"/>
      <c r="AE237" s="23"/>
      <c r="AF237" s="47"/>
      <c r="AG237" s="23"/>
      <c r="AH237" s="23"/>
      <c r="AI237" s="23"/>
      <c r="AJ237" s="23"/>
      <c r="AK237" s="47"/>
      <c r="AL237" s="23"/>
      <c r="AM237" s="23"/>
      <c r="AN237" s="23"/>
      <c r="AO237" s="23"/>
      <c r="AP237" s="47"/>
    </row>
    <row r="238" spans="1:42" x14ac:dyDescent="0.3">
      <c r="A238" s="1" t="s">
        <v>105</v>
      </c>
      <c r="B238" s="47"/>
      <c r="C238" s="23"/>
      <c r="D238" s="23"/>
      <c r="E238" s="23"/>
      <c r="F238" s="23"/>
      <c r="G238" s="47"/>
      <c r="L238" s="47"/>
      <c r="M238" s="23"/>
      <c r="N238" s="23"/>
      <c r="O238" s="23"/>
      <c r="P238" s="23"/>
      <c r="Q238" s="47"/>
      <c r="R238" s="23"/>
      <c r="S238" s="23"/>
      <c r="T238" s="23"/>
      <c r="U238" s="23"/>
      <c r="V238" s="47"/>
      <c r="W238" s="23"/>
      <c r="X238" s="23"/>
      <c r="Y238" s="23"/>
      <c r="Z238" s="23"/>
      <c r="AA238" s="47"/>
      <c r="AB238" s="23"/>
      <c r="AC238" s="23"/>
      <c r="AD238" s="23"/>
      <c r="AE238" s="23"/>
      <c r="AF238" s="47"/>
      <c r="AG238" s="23"/>
      <c r="AH238" s="23"/>
      <c r="AI238" s="23"/>
      <c r="AJ238" s="23"/>
      <c r="AK238" s="47"/>
      <c r="AL238" s="23"/>
      <c r="AM238" s="23"/>
      <c r="AN238" s="23"/>
      <c r="AO238" s="23"/>
      <c r="AP238" s="47"/>
    </row>
    <row r="239" spans="1:42" x14ac:dyDescent="0.3">
      <c r="A239" s="2" t="s">
        <v>7</v>
      </c>
      <c r="B239" s="47">
        <v>715</v>
      </c>
      <c r="C239">
        <f t="shared" ref="C239:F239" si="121">$B239+((C$1-$B$1)*($G239-$B239)/($G$1-$B$1))</f>
        <v>689</v>
      </c>
      <c r="D239">
        <f t="shared" si="121"/>
        <v>663</v>
      </c>
      <c r="E239">
        <f t="shared" si="121"/>
        <v>637</v>
      </c>
      <c r="F239">
        <f t="shared" si="121"/>
        <v>611</v>
      </c>
      <c r="G239" s="47">
        <v>585</v>
      </c>
      <c r="H239">
        <f t="shared" si="107"/>
        <v>587.20000000000005</v>
      </c>
      <c r="I239">
        <f t="shared" si="105"/>
        <v>589.4</v>
      </c>
      <c r="J239">
        <f t="shared" si="105"/>
        <v>591.6</v>
      </c>
      <c r="K239">
        <f t="shared" si="105"/>
        <v>593.79999999999995</v>
      </c>
      <c r="L239" s="47">
        <v>596</v>
      </c>
      <c r="M239" s="23">
        <f t="shared" si="108"/>
        <v>599</v>
      </c>
      <c r="N239" s="23">
        <f t="shared" si="106"/>
        <v>602</v>
      </c>
      <c r="O239" s="23">
        <f t="shared" si="106"/>
        <v>605</v>
      </c>
      <c r="P239" s="23">
        <f t="shared" si="106"/>
        <v>608</v>
      </c>
      <c r="Q239" s="47">
        <v>611</v>
      </c>
      <c r="R239" s="23">
        <f t="shared" ref="R239:U259" si="122">$Q239+((R$1-$Q$1)*($V239-$Q239)/($V$1-$Q$1))</f>
        <v>613</v>
      </c>
      <c r="S239" s="23">
        <f t="shared" si="122"/>
        <v>615</v>
      </c>
      <c r="T239" s="23">
        <f t="shared" si="122"/>
        <v>617</v>
      </c>
      <c r="U239" s="23">
        <f t="shared" si="122"/>
        <v>619</v>
      </c>
      <c r="V239" s="47">
        <v>621</v>
      </c>
      <c r="W239" s="23">
        <f t="shared" ref="W239:Z259" si="123">$V239+((W$1-$V$1)*($AA239-$V239)/($AA$1-$V$1))</f>
        <v>622.6</v>
      </c>
      <c r="X239" s="23">
        <f t="shared" si="123"/>
        <v>624.20000000000005</v>
      </c>
      <c r="Y239" s="23">
        <f t="shared" si="123"/>
        <v>625.79999999999995</v>
      </c>
      <c r="Z239" s="23">
        <f t="shared" si="123"/>
        <v>627.4</v>
      </c>
      <c r="AA239" s="47">
        <v>629</v>
      </c>
      <c r="AB239" s="23">
        <f t="shared" ref="AB239:AE259" si="124">$AA239+((AB$1-$AA$1)*($AF239-$AA239)/($AF$1-$AA$1))</f>
        <v>630.20000000000005</v>
      </c>
      <c r="AC239" s="23">
        <f t="shared" si="124"/>
        <v>631.4</v>
      </c>
      <c r="AD239" s="23">
        <f t="shared" si="124"/>
        <v>632.6</v>
      </c>
      <c r="AE239" s="23">
        <f t="shared" si="124"/>
        <v>633.79999999999995</v>
      </c>
      <c r="AF239" s="47">
        <v>635</v>
      </c>
      <c r="AG239" s="23">
        <f t="shared" ref="AG239:AJ259" si="125">$AF239+((AG$1-$AF$1)*($AK239-$AF239)/($AK$1-$AF$1))</f>
        <v>635.79999999999995</v>
      </c>
      <c r="AH239" s="23">
        <f t="shared" si="125"/>
        <v>636.6</v>
      </c>
      <c r="AI239" s="23">
        <f t="shared" si="125"/>
        <v>637.4</v>
      </c>
      <c r="AJ239" s="23">
        <f t="shared" si="125"/>
        <v>638.20000000000005</v>
      </c>
      <c r="AK239" s="47">
        <v>639</v>
      </c>
      <c r="AL239" s="23">
        <f t="shared" ref="AL239:AO259" si="126">$AK239+((AL$1-$AK$1)*($AP239-$AK239)/($AP$1-$AK$1))</f>
        <v>639.79999999999995</v>
      </c>
      <c r="AM239" s="23">
        <f t="shared" si="126"/>
        <v>640.6</v>
      </c>
      <c r="AN239" s="23">
        <f t="shared" si="126"/>
        <v>641.4</v>
      </c>
      <c r="AO239" s="23">
        <f t="shared" si="126"/>
        <v>642.20000000000005</v>
      </c>
      <c r="AP239" s="47">
        <v>643</v>
      </c>
    </row>
    <row r="240" spans="1:42" x14ac:dyDescent="0.3">
      <c r="A240" s="2" t="s">
        <v>8</v>
      </c>
      <c r="B240" s="47"/>
      <c r="C240" s="23"/>
      <c r="D240" s="23"/>
      <c r="E240" s="23"/>
      <c r="F240" s="23"/>
      <c r="G240" s="47"/>
      <c r="H240">
        <f t="shared" si="107"/>
        <v>0</v>
      </c>
      <c r="I240">
        <f t="shared" si="105"/>
        <v>0</v>
      </c>
      <c r="J240">
        <f t="shared" si="105"/>
        <v>0</v>
      </c>
      <c r="K240">
        <f t="shared" si="105"/>
        <v>0</v>
      </c>
      <c r="L240" s="47"/>
      <c r="M240" s="23">
        <f t="shared" si="108"/>
        <v>0</v>
      </c>
      <c r="N240" s="23">
        <f t="shared" si="106"/>
        <v>0</v>
      </c>
      <c r="O240" s="23">
        <f t="shared" si="106"/>
        <v>0</v>
      </c>
      <c r="P240" s="23">
        <f t="shared" si="106"/>
        <v>0</v>
      </c>
      <c r="Q240" s="47"/>
      <c r="R240" s="23">
        <f t="shared" si="122"/>
        <v>0</v>
      </c>
      <c r="S240" s="23">
        <f t="shared" si="122"/>
        <v>0</v>
      </c>
      <c r="T240" s="23">
        <f t="shared" si="122"/>
        <v>0</v>
      </c>
      <c r="U240" s="23">
        <f t="shared" si="122"/>
        <v>0</v>
      </c>
      <c r="V240" s="47"/>
      <c r="W240" s="23">
        <f t="shared" si="123"/>
        <v>0</v>
      </c>
      <c r="X240" s="23">
        <f t="shared" si="123"/>
        <v>0</v>
      </c>
      <c r="Y240" s="23">
        <f t="shared" si="123"/>
        <v>0</v>
      </c>
      <c r="Z240" s="23">
        <f t="shared" si="123"/>
        <v>0</v>
      </c>
      <c r="AA240" s="47"/>
      <c r="AB240" s="23">
        <f t="shared" si="124"/>
        <v>0</v>
      </c>
      <c r="AC240" s="23">
        <f t="shared" si="124"/>
        <v>0</v>
      </c>
      <c r="AD240" s="23">
        <f t="shared" si="124"/>
        <v>0</v>
      </c>
      <c r="AE240" s="23">
        <f t="shared" si="124"/>
        <v>0</v>
      </c>
      <c r="AF240" s="47"/>
      <c r="AG240" s="23">
        <f t="shared" si="125"/>
        <v>0</v>
      </c>
      <c r="AH240" s="23">
        <f t="shared" si="125"/>
        <v>0</v>
      </c>
      <c r="AI240" s="23">
        <f t="shared" si="125"/>
        <v>0</v>
      </c>
      <c r="AJ240" s="23">
        <f t="shared" si="125"/>
        <v>0</v>
      </c>
      <c r="AK240" s="47"/>
      <c r="AL240" s="23">
        <f t="shared" si="126"/>
        <v>0</v>
      </c>
      <c r="AM240" s="23">
        <f t="shared" si="126"/>
        <v>0</v>
      </c>
      <c r="AN240" s="23">
        <f t="shared" si="126"/>
        <v>0</v>
      </c>
      <c r="AO240" s="23">
        <f t="shared" si="126"/>
        <v>0</v>
      </c>
      <c r="AP240" s="47"/>
    </row>
    <row r="241" spans="1:42" x14ac:dyDescent="0.3">
      <c r="A241" s="2" t="s">
        <v>9</v>
      </c>
      <c r="B241" s="47">
        <v>329</v>
      </c>
      <c r="C241">
        <f t="shared" ref="C241:F243" si="127">$B241+((C$1-$B$1)*($G241-$B241)/($G$1-$B$1))</f>
        <v>343.6</v>
      </c>
      <c r="D241">
        <f t="shared" si="127"/>
        <v>358.2</v>
      </c>
      <c r="E241">
        <f t="shared" si="127"/>
        <v>372.8</v>
      </c>
      <c r="F241">
        <f t="shared" si="127"/>
        <v>387.4</v>
      </c>
      <c r="G241" s="47">
        <v>402</v>
      </c>
      <c r="H241">
        <f t="shared" si="107"/>
        <v>416</v>
      </c>
      <c r="I241">
        <f t="shared" si="105"/>
        <v>430</v>
      </c>
      <c r="J241">
        <f t="shared" si="105"/>
        <v>444.00000000000006</v>
      </c>
      <c r="K241">
        <f t="shared" si="105"/>
        <v>458.00000000000006</v>
      </c>
      <c r="L241" s="47">
        <v>472.00000000000006</v>
      </c>
      <c r="M241" s="23">
        <f t="shared" si="108"/>
        <v>494.80000000000007</v>
      </c>
      <c r="N241" s="23">
        <f t="shared" si="106"/>
        <v>517.6</v>
      </c>
      <c r="O241" s="23">
        <f t="shared" si="106"/>
        <v>540.4</v>
      </c>
      <c r="P241" s="23">
        <f t="shared" si="106"/>
        <v>563.20000000000005</v>
      </c>
      <c r="Q241" s="47">
        <v>586</v>
      </c>
      <c r="R241" s="23">
        <f t="shared" si="122"/>
        <v>606.20000000000005</v>
      </c>
      <c r="S241" s="23">
        <f t="shared" si="122"/>
        <v>626.4</v>
      </c>
      <c r="T241" s="23">
        <f t="shared" si="122"/>
        <v>646.6</v>
      </c>
      <c r="U241" s="23">
        <f t="shared" si="122"/>
        <v>666.8</v>
      </c>
      <c r="V241" s="47">
        <v>687</v>
      </c>
      <c r="W241" s="23">
        <f t="shared" si="123"/>
        <v>704.6</v>
      </c>
      <c r="X241" s="23">
        <f t="shared" si="123"/>
        <v>722.2</v>
      </c>
      <c r="Y241" s="23">
        <f t="shared" si="123"/>
        <v>739.8</v>
      </c>
      <c r="Z241" s="23">
        <f t="shared" si="123"/>
        <v>757.4</v>
      </c>
      <c r="AA241" s="47">
        <v>775</v>
      </c>
      <c r="AB241" s="23">
        <f t="shared" si="124"/>
        <v>790</v>
      </c>
      <c r="AC241" s="23">
        <f t="shared" si="124"/>
        <v>805</v>
      </c>
      <c r="AD241" s="23">
        <f t="shared" si="124"/>
        <v>820</v>
      </c>
      <c r="AE241" s="23">
        <f t="shared" si="124"/>
        <v>835</v>
      </c>
      <c r="AF241" s="47">
        <v>850</v>
      </c>
      <c r="AG241" s="23">
        <f t="shared" si="125"/>
        <v>862.6</v>
      </c>
      <c r="AH241" s="23">
        <f t="shared" si="125"/>
        <v>875.2</v>
      </c>
      <c r="AI241" s="23">
        <f t="shared" si="125"/>
        <v>887.8</v>
      </c>
      <c r="AJ241" s="23">
        <f t="shared" si="125"/>
        <v>900.4</v>
      </c>
      <c r="AK241" s="47">
        <v>913</v>
      </c>
      <c r="AL241" s="23">
        <f t="shared" si="126"/>
        <v>923.2</v>
      </c>
      <c r="AM241" s="23">
        <f t="shared" si="126"/>
        <v>933.4</v>
      </c>
      <c r="AN241" s="23">
        <f t="shared" si="126"/>
        <v>943.6</v>
      </c>
      <c r="AO241" s="23">
        <f t="shared" si="126"/>
        <v>953.8</v>
      </c>
      <c r="AP241" s="47">
        <v>964</v>
      </c>
    </row>
    <row r="242" spans="1:42" x14ac:dyDescent="0.3">
      <c r="A242" s="2" t="s">
        <v>10</v>
      </c>
      <c r="B242" s="47">
        <v>91.999999999999986</v>
      </c>
      <c r="C242">
        <f t="shared" si="127"/>
        <v>85.799999999999983</v>
      </c>
      <c r="D242">
        <f t="shared" si="127"/>
        <v>79.599999999999994</v>
      </c>
      <c r="E242">
        <f t="shared" si="127"/>
        <v>73.399999999999991</v>
      </c>
      <c r="F242">
        <f t="shared" si="127"/>
        <v>67.199999999999989</v>
      </c>
      <c r="G242" s="47">
        <v>60.999999999999993</v>
      </c>
      <c r="H242">
        <f t="shared" si="107"/>
        <v>60.599999999999994</v>
      </c>
      <c r="I242">
        <f t="shared" si="105"/>
        <v>60.199999999999996</v>
      </c>
      <c r="J242">
        <f t="shared" si="105"/>
        <v>59.8</v>
      </c>
      <c r="K242">
        <f t="shared" si="105"/>
        <v>59.4</v>
      </c>
      <c r="L242" s="47">
        <v>59</v>
      </c>
      <c r="M242" s="23">
        <f t="shared" si="108"/>
        <v>58.6</v>
      </c>
      <c r="N242" s="23">
        <f t="shared" si="106"/>
        <v>58.2</v>
      </c>
      <c r="O242" s="23">
        <f t="shared" si="106"/>
        <v>57.8</v>
      </c>
      <c r="P242" s="23">
        <f t="shared" si="106"/>
        <v>57.4</v>
      </c>
      <c r="Q242" s="47">
        <v>57</v>
      </c>
      <c r="R242" s="23">
        <f t="shared" si="122"/>
        <v>56.6</v>
      </c>
      <c r="S242" s="23">
        <f t="shared" si="122"/>
        <v>56.2</v>
      </c>
      <c r="T242" s="23">
        <f t="shared" si="122"/>
        <v>55.8</v>
      </c>
      <c r="U242" s="23">
        <f t="shared" si="122"/>
        <v>55.4</v>
      </c>
      <c r="V242" s="47">
        <v>55</v>
      </c>
      <c r="W242" s="23">
        <f t="shared" si="123"/>
        <v>54.8</v>
      </c>
      <c r="X242" s="23">
        <f t="shared" si="123"/>
        <v>54.6</v>
      </c>
      <c r="Y242" s="23">
        <f t="shared" si="123"/>
        <v>54.4</v>
      </c>
      <c r="Z242" s="23">
        <f t="shared" si="123"/>
        <v>54.2</v>
      </c>
      <c r="AA242" s="47">
        <v>54</v>
      </c>
      <c r="AB242" s="23">
        <f t="shared" si="124"/>
        <v>53.8</v>
      </c>
      <c r="AC242" s="23">
        <f t="shared" si="124"/>
        <v>53.6</v>
      </c>
      <c r="AD242" s="23">
        <f t="shared" si="124"/>
        <v>53.4</v>
      </c>
      <c r="AE242" s="23">
        <f t="shared" si="124"/>
        <v>53.2</v>
      </c>
      <c r="AF242" s="47">
        <v>53</v>
      </c>
      <c r="AG242" s="23">
        <f t="shared" si="125"/>
        <v>52.8</v>
      </c>
      <c r="AH242" s="23">
        <f t="shared" si="125"/>
        <v>52.6</v>
      </c>
      <c r="AI242" s="23">
        <f t="shared" si="125"/>
        <v>52.4</v>
      </c>
      <c r="AJ242" s="23">
        <f t="shared" si="125"/>
        <v>52.2</v>
      </c>
      <c r="AK242" s="47">
        <v>52</v>
      </c>
      <c r="AL242" s="23">
        <f t="shared" si="126"/>
        <v>52</v>
      </c>
      <c r="AM242" s="23">
        <f t="shared" si="126"/>
        <v>52</v>
      </c>
      <c r="AN242" s="23">
        <f t="shared" si="126"/>
        <v>52</v>
      </c>
      <c r="AO242" s="23">
        <f t="shared" si="126"/>
        <v>52</v>
      </c>
      <c r="AP242" s="47">
        <v>52</v>
      </c>
    </row>
    <row r="243" spans="1:42" x14ac:dyDescent="0.3">
      <c r="A243" s="2" t="s">
        <v>11</v>
      </c>
      <c r="B243" s="47">
        <v>3</v>
      </c>
      <c r="C243">
        <f t="shared" si="127"/>
        <v>2.6</v>
      </c>
      <c r="D243">
        <f t="shared" si="127"/>
        <v>2.2000000000000002</v>
      </c>
      <c r="E243">
        <f t="shared" si="127"/>
        <v>1.8</v>
      </c>
      <c r="F243">
        <f t="shared" si="127"/>
        <v>1.4</v>
      </c>
      <c r="G243" s="47">
        <v>1</v>
      </c>
      <c r="H243">
        <f t="shared" si="107"/>
        <v>1</v>
      </c>
      <c r="I243">
        <f t="shared" si="105"/>
        <v>1</v>
      </c>
      <c r="J243">
        <f t="shared" si="105"/>
        <v>1</v>
      </c>
      <c r="K243">
        <f t="shared" si="105"/>
        <v>1</v>
      </c>
      <c r="L243" s="47">
        <v>1</v>
      </c>
      <c r="M243" s="23">
        <f t="shared" si="108"/>
        <v>1</v>
      </c>
      <c r="N243" s="23">
        <f t="shared" si="106"/>
        <v>1</v>
      </c>
      <c r="O243" s="23">
        <f t="shared" si="106"/>
        <v>1</v>
      </c>
      <c r="P243" s="23">
        <f t="shared" si="106"/>
        <v>1</v>
      </c>
      <c r="Q243" s="47">
        <v>1</v>
      </c>
      <c r="R243" s="23">
        <f t="shared" si="122"/>
        <v>1</v>
      </c>
      <c r="S243" s="23">
        <f t="shared" si="122"/>
        <v>1</v>
      </c>
      <c r="T243" s="23">
        <f t="shared" si="122"/>
        <v>1</v>
      </c>
      <c r="U243" s="23">
        <f t="shared" si="122"/>
        <v>1</v>
      </c>
      <c r="V243" s="47">
        <v>1</v>
      </c>
      <c r="W243" s="23">
        <f t="shared" si="123"/>
        <v>1</v>
      </c>
      <c r="X243" s="23">
        <f t="shared" si="123"/>
        <v>1</v>
      </c>
      <c r="Y243" s="23">
        <f t="shared" si="123"/>
        <v>1</v>
      </c>
      <c r="Z243" s="23">
        <f t="shared" si="123"/>
        <v>1</v>
      </c>
      <c r="AA243" s="47">
        <v>1</v>
      </c>
      <c r="AB243" s="23">
        <f t="shared" si="124"/>
        <v>1</v>
      </c>
      <c r="AC243" s="23">
        <f t="shared" si="124"/>
        <v>1</v>
      </c>
      <c r="AD243" s="23">
        <f t="shared" si="124"/>
        <v>1</v>
      </c>
      <c r="AE243" s="23">
        <f t="shared" si="124"/>
        <v>1</v>
      </c>
      <c r="AF243" s="47">
        <v>1</v>
      </c>
      <c r="AG243" s="23">
        <f t="shared" si="125"/>
        <v>1</v>
      </c>
      <c r="AH243" s="23">
        <f t="shared" si="125"/>
        <v>1</v>
      </c>
      <c r="AI243" s="23">
        <f t="shared" si="125"/>
        <v>1</v>
      </c>
      <c r="AJ243" s="23">
        <f t="shared" si="125"/>
        <v>1</v>
      </c>
      <c r="AK243" s="47">
        <v>1</v>
      </c>
      <c r="AL243" s="23">
        <f t="shared" si="126"/>
        <v>1</v>
      </c>
      <c r="AM243" s="23">
        <f t="shared" si="126"/>
        <v>1</v>
      </c>
      <c r="AN243" s="23">
        <f t="shared" si="126"/>
        <v>1</v>
      </c>
      <c r="AO243" s="23">
        <f t="shared" si="126"/>
        <v>1</v>
      </c>
      <c r="AP243" s="47">
        <v>1</v>
      </c>
    </row>
    <row r="244" spans="1:42" x14ac:dyDescent="0.3">
      <c r="A244" s="2" t="s">
        <v>12</v>
      </c>
      <c r="B244" s="47"/>
      <c r="C244" s="23"/>
      <c r="D244" s="23"/>
      <c r="E244" s="23"/>
      <c r="F244" s="23"/>
      <c r="G244" s="47"/>
      <c r="H244">
        <f t="shared" si="107"/>
        <v>0</v>
      </c>
      <c r="I244">
        <f t="shared" si="105"/>
        <v>0</v>
      </c>
      <c r="J244">
        <f t="shared" si="105"/>
        <v>0</v>
      </c>
      <c r="K244">
        <f t="shared" si="105"/>
        <v>0</v>
      </c>
      <c r="L244" s="47"/>
      <c r="M244" s="23">
        <f t="shared" si="108"/>
        <v>0</v>
      </c>
      <c r="N244" s="23">
        <f t="shared" si="106"/>
        <v>0</v>
      </c>
      <c r="O244" s="23">
        <f t="shared" si="106"/>
        <v>0</v>
      </c>
      <c r="P244" s="23">
        <f t="shared" si="106"/>
        <v>0</v>
      </c>
      <c r="Q244" s="47"/>
      <c r="R244" s="23">
        <f t="shared" si="122"/>
        <v>0</v>
      </c>
      <c r="S244" s="23">
        <f t="shared" si="122"/>
        <v>0</v>
      </c>
      <c r="T244" s="23">
        <f t="shared" si="122"/>
        <v>0</v>
      </c>
      <c r="U244" s="23">
        <f t="shared" si="122"/>
        <v>0</v>
      </c>
      <c r="V244" s="47"/>
      <c r="W244" s="23">
        <f t="shared" si="123"/>
        <v>0</v>
      </c>
      <c r="X244" s="23">
        <f t="shared" si="123"/>
        <v>0</v>
      </c>
      <c r="Y244" s="23">
        <f t="shared" si="123"/>
        <v>0</v>
      </c>
      <c r="Z244" s="23">
        <f t="shared" si="123"/>
        <v>0</v>
      </c>
      <c r="AA244" s="47"/>
      <c r="AB244" s="23">
        <f t="shared" si="124"/>
        <v>0</v>
      </c>
      <c r="AC244" s="23">
        <f t="shared" si="124"/>
        <v>0</v>
      </c>
      <c r="AD244" s="23">
        <f t="shared" si="124"/>
        <v>0</v>
      </c>
      <c r="AE244" s="23">
        <f t="shared" si="124"/>
        <v>0</v>
      </c>
      <c r="AF244" s="47"/>
      <c r="AG244" s="23">
        <f t="shared" si="125"/>
        <v>0</v>
      </c>
      <c r="AH244" s="23">
        <f t="shared" si="125"/>
        <v>0</v>
      </c>
      <c r="AI244" s="23">
        <f t="shared" si="125"/>
        <v>0</v>
      </c>
      <c r="AJ244" s="23">
        <f t="shared" si="125"/>
        <v>0</v>
      </c>
      <c r="AK244" s="47"/>
      <c r="AL244" s="23">
        <f t="shared" si="126"/>
        <v>0</v>
      </c>
      <c r="AM244" s="23">
        <f t="shared" si="126"/>
        <v>0</v>
      </c>
      <c r="AN244" s="23">
        <f t="shared" si="126"/>
        <v>0</v>
      </c>
      <c r="AO244" s="23">
        <f t="shared" si="126"/>
        <v>0</v>
      </c>
      <c r="AP244" s="47"/>
    </row>
    <row r="245" spans="1:42" x14ac:dyDescent="0.3">
      <c r="A245" s="2" t="s">
        <v>13</v>
      </c>
      <c r="B245" s="47"/>
      <c r="C245" s="23"/>
      <c r="D245" s="23"/>
      <c r="E245" s="23"/>
      <c r="F245" s="23"/>
      <c r="G245" s="47"/>
      <c r="H245">
        <f t="shared" si="107"/>
        <v>0</v>
      </c>
      <c r="I245">
        <f t="shared" si="105"/>
        <v>0</v>
      </c>
      <c r="J245">
        <f t="shared" si="105"/>
        <v>0</v>
      </c>
      <c r="K245">
        <f t="shared" si="105"/>
        <v>0</v>
      </c>
      <c r="L245" s="47"/>
      <c r="M245" s="23">
        <f t="shared" si="108"/>
        <v>0</v>
      </c>
      <c r="N245" s="23">
        <f t="shared" si="106"/>
        <v>0</v>
      </c>
      <c r="O245" s="23">
        <f t="shared" si="106"/>
        <v>0</v>
      </c>
      <c r="P245" s="23">
        <f t="shared" si="106"/>
        <v>0</v>
      </c>
      <c r="Q245" s="47"/>
      <c r="R245" s="23">
        <f t="shared" si="122"/>
        <v>0</v>
      </c>
      <c r="S245" s="23">
        <f t="shared" si="122"/>
        <v>0</v>
      </c>
      <c r="T245" s="23">
        <f t="shared" si="122"/>
        <v>0</v>
      </c>
      <c r="U245" s="23">
        <f t="shared" si="122"/>
        <v>0</v>
      </c>
      <c r="V245" s="47"/>
      <c r="W245" s="23">
        <f t="shared" si="123"/>
        <v>0</v>
      </c>
      <c r="X245" s="23">
        <f t="shared" si="123"/>
        <v>0</v>
      </c>
      <c r="Y245" s="23">
        <f t="shared" si="123"/>
        <v>0</v>
      </c>
      <c r="Z245" s="23">
        <f t="shared" si="123"/>
        <v>0</v>
      </c>
      <c r="AA245" s="47"/>
      <c r="AB245" s="23">
        <f t="shared" si="124"/>
        <v>0</v>
      </c>
      <c r="AC245" s="23">
        <f t="shared" si="124"/>
        <v>0</v>
      </c>
      <c r="AD245" s="23">
        <f t="shared" si="124"/>
        <v>0</v>
      </c>
      <c r="AE245" s="23">
        <f t="shared" si="124"/>
        <v>0</v>
      </c>
      <c r="AF245" s="47"/>
      <c r="AG245" s="23">
        <f t="shared" si="125"/>
        <v>0</v>
      </c>
      <c r="AH245" s="23">
        <f t="shared" si="125"/>
        <v>0</v>
      </c>
      <c r="AI245" s="23">
        <f t="shared" si="125"/>
        <v>0</v>
      </c>
      <c r="AJ245" s="23">
        <f t="shared" si="125"/>
        <v>0</v>
      </c>
      <c r="AK245" s="47"/>
      <c r="AL245" s="23">
        <f t="shared" si="126"/>
        <v>0</v>
      </c>
      <c r="AM245" s="23">
        <f t="shared" si="126"/>
        <v>0</v>
      </c>
      <c r="AN245" s="23">
        <f t="shared" si="126"/>
        <v>0</v>
      </c>
      <c r="AO245" s="23">
        <f t="shared" si="126"/>
        <v>0</v>
      </c>
      <c r="AP245" s="47"/>
    </row>
    <row r="246" spans="1:42" x14ac:dyDescent="0.3">
      <c r="A246" s="2" t="s">
        <v>14</v>
      </c>
      <c r="B246" s="47">
        <v>64</v>
      </c>
      <c r="C246">
        <f t="shared" ref="C246:F247" si="128">$B246+((C$1-$B$1)*($G246-$B246)/($G$1-$B$1))</f>
        <v>59.6</v>
      </c>
      <c r="D246">
        <f t="shared" si="128"/>
        <v>55.2</v>
      </c>
      <c r="E246">
        <f t="shared" si="128"/>
        <v>50.8</v>
      </c>
      <c r="F246">
        <f t="shared" si="128"/>
        <v>46.4</v>
      </c>
      <c r="G246" s="47">
        <v>42</v>
      </c>
      <c r="H246">
        <f t="shared" si="107"/>
        <v>41.8</v>
      </c>
      <c r="I246">
        <f t="shared" si="105"/>
        <v>41.6</v>
      </c>
      <c r="J246">
        <f t="shared" si="105"/>
        <v>41.4</v>
      </c>
      <c r="K246">
        <f t="shared" si="105"/>
        <v>41.2</v>
      </c>
      <c r="L246" s="47">
        <v>41</v>
      </c>
      <c r="M246" s="23">
        <f t="shared" si="108"/>
        <v>40.800000000000004</v>
      </c>
      <c r="N246" s="23">
        <f t="shared" si="106"/>
        <v>40.6</v>
      </c>
      <c r="O246" s="23">
        <f t="shared" si="106"/>
        <v>40.400000000000006</v>
      </c>
      <c r="P246" s="23">
        <f t="shared" si="106"/>
        <v>40.200000000000003</v>
      </c>
      <c r="Q246" s="47">
        <v>40.000000000000007</v>
      </c>
      <c r="R246" s="23">
        <f t="shared" si="122"/>
        <v>40.000000000000007</v>
      </c>
      <c r="S246" s="23">
        <f t="shared" si="122"/>
        <v>40.000000000000007</v>
      </c>
      <c r="T246" s="23">
        <f t="shared" si="122"/>
        <v>40</v>
      </c>
      <c r="U246" s="23">
        <f t="shared" si="122"/>
        <v>40</v>
      </c>
      <c r="V246" s="47">
        <v>40</v>
      </c>
      <c r="W246" s="23">
        <f t="shared" si="123"/>
        <v>39.799999999999997</v>
      </c>
      <c r="X246" s="23">
        <f t="shared" si="123"/>
        <v>39.6</v>
      </c>
      <c r="Y246" s="23">
        <f t="shared" si="123"/>
        <v>39.4</v>
      </c>
      <c r="Z246" s="23">
        <f t="shared" si="123"/>
        <v>39.200000000000003</v>
      </c>
      <c r="AA246" s="47">
        <v>39</v>
      </c>
      <c r="AB246" s="23">
        <f t="shared" si="124"/>
        <v>39</v>
      </c>
      <c r="AC246" s="23">
        <f t="shared" si="124"/>
        <v>39</v>
      </c>
      <c r="AD246" s="23">
        <f t="shared" si="124"/>
        <v>39</v>
      </c>
      <c r="AE246" s="23">
        <f t="shared" si="124"/>
        <v>39</v>
      </c>
      <c r="AF246" s="47">
        <v>39</v>
      </c>
      <c r="AG246" s="23">
        <f t="shared" si="125"/>
        <v>39</v>
      </c>
      <c r="AH246" s="23">
        <f t="shared" si="125"/>
        <v>39</v>
      </c>
      <c r="AI246" s="23">
        <f t="shared" si="125"/>
        <v>39</v>
      </c>
      <c r="AJ246" s="23">
        <f t="shared" si="125"/>
        <v>39</v>
      </c>
      <c r="AK246" s="47">
        <v>39</v>
      </c>
      <c r="AL246" s="23">
        <f t="shared" si="126"/>
        <v>39</v>
      </c>
      <c r="AM246" s="23">
        <f t="shared" si="126"/>
        <v>39</v>
      </c>
      <c r="AN246" s="23">
        <f t="shared" si="126"/>
        <v>39</v>
      </c>
      <c r="AO246" s="23">
        <f t="shared" si="126"/>
        <v>39</v>
      </c>
      <c r="AP246" s="47">
        <v>39</v>
      </c>
    </row>
    <row r="247" spans="1:42" x14ac:dyDescent="0.3">
      <c r="A247" s="2" t="s">
        <v>15</v>
      </c>
      <c r="B247" s="47">
        <v>10</v>
      </c>
      <c r="C247">
        <f t="shared" si="128"/>
        <v>13.2</v>
      </c>
      <c r="D247">
        <f t="shared" si="128"/>
        <v>16.399999999999999</v>
      </c>
      <c r="E247">
        <f t="shared" si="128"/>
        <v>19.600000000000001</v>
      </c>
      <c r="F247">
        <f t="shared" si="128"/>
        <v>22.8</v>
      </c>
      <c r="G247" s="47">
        <v>26</v>
      </c>
      <c r="H247">
        <f t="shared" si="107"/>
        <v>25.6</v>
      </c>
      <c r="I247">
        <f t="shared" si="105"/>
        <v>25.2</v>
      </c>
      <c r="J247">
        <f t="shared" si="105"/>
        <v>24.8</v>
      </c>
      <c r="K247">
        <f t="shared" si="105"/>
        <v>24.4</v>
      </c>
      <c r="L247" s="47">
        <v>24</v>
      </c>
      <c r="M247" s="23">
        <f t="shared" si="108"/>
        <v>23.4</v>
      </c>
      <c r="N247" s="23">
        <f t="shared" si="106"/>
        <v>22.8</v>
      </c>
      <c r="O247" s="23">
        <f t="shared" si="106"/>
        <v>22.2</v>
      </c>
      <c r="P247" s="23">
        <f t="shared" si="106"/>
        <v>21.6</v>
      </c>
      <c r="Q247" s="47">
        <v>21</v>
      </c>
      <c r="R247" s="23">
        <f t="shared" si="122"/>
        <v>20.8</v>
      </c>
      <c r="S247" s="23">
        <f t="shared" si="122"/>
        <v>20.6</v>
      </c>
      <c r="T247" s="23">
        <f t="shared" si="122"/>
        <v>20.399999999999999</v>
      </c>
      <c r="U247" s="23">
        <f t="shared" si="122"/>
        <v>20.2</v>
      </c>
      <c r="V247" s="47">
        <v>20</v>
      </c>
      <c r="W247" s="23">
        <f t="shared" si="123"/>
        <v>19.8</v>
      </c>
      <c r="X247" s="23">
        <f t="shared" si="123"/>
        <v>19.600000000000001</v>
      </c>
      <c r="Y247" s="23">
        <f t="shared" si="123"/>
        <v>19.399999999999999</v>
      </c>
      <c r="Z247" s="23">
        <f t="shared" si="123"/>
        <v>19.2</v>
      </c>
      <c r="AA247" s="47">
        <v>19</v>
      </c>
      <c r="AB247" s="23">
        <f t="shared" si="124"/>
        <v>18.8</v>
      </c>
      <c r="AC247" s="23">
        <f t="shared" si="124"/>
        <v>18.600000000000001</v>
      </c>
      <c r="AD247" s="23">
        <f t="shared" si="124"/>
        <v>18.399999999999999</v>
      </c>
      <c r="AE247" s="23">
        <f t="shared" si="124"/>
        <v>18.2</v>
      </c>
      <c r="AF247" s="47">
        <v>18</v>
      </c>
      <c r="AG247" s="23">
        <f t="shared" si="125"/>
        <v>17.8</v>
      </c>
      <c r="AH247" s="23">
        <f t="shared" si="125"/>
        <v>17.600000000000001</v>
      </c>
      <c r="AI247" s="23">
        <f t="shared" si="125"/>
        <v>17.399999999999999</v>
      </c>
      <c r="AJ247" s="23">
        <f t="shared" si="125"/>
        <v>17.2</v>
      </c>
      <c r="AK247" s="47">
        <v>17</v>
      </c>
      <c r="AL247" s="23">
        <f t="shared" si="126"/>
        <v>17</v>
      </c>
      <c r="AM247" s="23">
        <f t="shared" si="126"/>
        <v>17</v>
      </c>
      <c r="AN247" s="23">
        <f t="shared" si="126"/>
        <v>17</v>
      </c>
      <c r="AO247" s="23">
        <f t="shared" si="126"/>
        <v>17</v>
      </c>
      <c r="AP247" s="47">
        <v>17</v>
      </c>
    </row>
    <row r="248" spans="1:42" x14ac:dyDescent="0.3">
      <c r="A248" s="2" t="s">
        <v>16</v>
      </c>
      <c r="B248" s="47"/>
      <c r="C248" s="23"/>
      <c r="D248" s="23"/>
      <c r="E248" s="23"/>
      <c r="F248" s="23"/>
      <c r="G248" s="47"/>
      <c r="H248">
        <f t="shared" si="107"/>
        <v>0</v>
      </c>
      <c r="I248">
        <f t="shared" si="105"/>
        <v>0</v>
      </c>
      <c r="J248">
        <f t="shared" si="105"/>
        <v>0</v>
      </c>
      <c r="K248">
        <f t="shared" si="105"/>
        <v>0</v>
      </c>
      <c r="L248" s="47"/>
      <c r="M248" s="23">
        <f t="shared" si="108"/>
        <v>0</v>
      </c>
      <c r="N248" s="23">
        <f t="shared" si="106"/>
        <v>0</v>
      </c>
      <c r="O248" s="23">
        <f t="shared" si="106"/>
        <v>0</v>
      </c>
      <c r="P248" s="23">
        <f t="shared" si="106"/>
        <v>0</v>
      </c>
      <c r="Q248" s="47"/>
      <c r="R248" s="23">
        <f t="shared" si="122"/>
        <v>0</v>
      </c>
      <c r="S248" s="23">
        <f t="shared" si="122"/>
        <v>0</v>
      </c>
      <c r="T248" s="23">
        <f t="shared" si="122"/>
        <v>0</v>
      </c>
      <c r="U248" s="23">
        <f t="shared" si="122"/>
        <v>0</v>
      </c>
      <c r="V248" s="47"/>
      <c r="W248" s="23">
        <f t="shared" si="123"/>
        <v>0</v>
      </c>
      <c r="X248" s="23">
        <f t="shared" si="123"/>
        <v>0</v>
      </c>
      <c r="Y248" s="23">
        <f t="shared" si="123"/>
        <v>0</v>
      </c>
      <c r="Z248" s="23">
        <f t="shared" si="123"/>
        <v>0</v>
      </c>
      <c r="AA248" s="47"/>
      <c r="AB248" s="23">
        <f t="shared" si="124"/>
        <v>0</v>
      </c>
      <c r="AC248" s="23">
        <f t="shared" si="124"/>
        <v>0</v>
      </c>
      <c r="AD248" s="23">
        <f t="shared" si="124"/>
        <v>0</v>
      </c>
      <c r="AE248" s="23">
        <f t="shared" si="124"/>
        <v>0</v>
      </c>
      <c r="AF248" s="47"/>
      <c r="AG248" s="23">
        <f t="shared" si="125"/>
        <v>0</v>
      </c>
      <c r="AH248" s="23">
        <f t="shared" si="125"/>
        <v>0</v>
      </c>
      <c r="AI248" s="23">
        <f t="shared" si="125"/>
        <v>0</v>
      </c>
      <c r="AJ248" s="23">
        <f t="shared" si="125"/>
        <v>0</v>
      </c>
      <c r="AK248" s="47"/>
      <c r="AL248" s="23">
        <f t="shared" si="126"/>
        <v>0</v>
      </c>
      <c r="AM248" s="23">
        <f t="shared" si="126"/>
        <v>0</v>
      </c>
      <c r="AN248" s="23">
        <f t="shared" si="126"/>
        <v>0</v>
      </c>
      <c r="AO248" s="23">
        <f t="shared" si="126"/>
        <v>0</v>
      </c>
      <c r="AP248" s="47"/>
    </row>
    <row r="249" spans="1:42" x14ac:dyDescent="0.3">
      <c r="B249" s="47"/>
      <c r="C249" s="23"/>
      <c r="D249" s="23"/>
      <c r="E249" s="23"/>
      <c r="F249" s="23"/>
      <c r="G249" s="47"/>
      <c r="L249" s="47"/>
      <c r="M249" s="23"/>
      <c r="N249" s="23"/>
      <c r="O249" s="23"/>
      <c r="P249" s="23"/>
      <c r="Q249" s="47"/>
      <c r="R249" s="23"/>
      <c r="S249" s="23"/>
      <c r="T249" s="23"/>
      <c r="U249" s="23"/>
      <c r="V249" s="47"/>
      <c r="W249" s="23"/>
      <c r="X249" s="23"/>
      <c r="Y249" s="23"/>
      <c r="Z249" s="23"/>
      <c r="AA249" s="47"/>
      <c r="AB249" s="23"/>
      <c r="AC249" s="23"/>
      <c r="AD249" s="23"/>
      <c r="AE249" s="23"/>
      <c r="AF249" s="47"/>
      <c r="AG249" s="23"/>
      <c r="AH249" s="23"/>
      <c r="AI249" s="23"/>
      <c r="AJ249" s="23"/>
      <c r="AK249" s="47"/>
      <c r="AL249" s="23"/>
      <c r="AM249" s="23"/>
      <c r="AN249" s="23"/>
      <c r="AO249" s="23"/>
      <c r="AP249" s="47"/>
    </row>
    <row r="250" spans="1:42" x14ac:dyDescent="0.3">
      <c r="A250" s="1" t="s">
        <v>122</v>
      </c>
      <c r="B250" s="47"/>
      <c r="C250" s="23"/>
      <c r="D250" s="23"/>
      <c r="E250" s="23"/>
      <c r="F250" s="23"/>
      <c r="G250" s="47"/>
      <c r="L250" s="47"/>
      <c r="M250" s="23"/>
      <c r="N250" s="23"/>
      <c r="O250" s="23"/>
      <c r="P250" s="23"/>
      <c r="Q250" s="47"/>
      <c r="R250" s="23"/>
      <c r="S250" s="23"/>
      <c r="T250" s="23"/>
      <c r="U250" s="23"/>
      <c r="V250" s="47"/>
      <c r="W250" s="23"/>
      <c r="X250" s="23"/>
      <c r="Y250" s="23"/>
      <c r="Z250" s="23"/>
      <c r="AA250" s="47"/>
      <c r="AB250" s="23"/>
      <c r="AC250" s="23"/>
      <c r="AD250" s="23"/>
      <c r="AE250" s="23"/>
      <c r="AF250" s="47"/>
      <c r="AG250" s="23"/>
      <c r="AH250" s="23"/>
      <c r="AI250" s="23"/>
      <c r="AJ250" s="23"/>
      <c r="AK250" s="47"/>
      <c r="AL250" s="23"/>
      <c r="AM250" s="23"/>
      <c r="AN250" s="23"/>
      <c r="AO250" s="23"/>
      <c r="AP250" s="47"/>
    </row>
    <row r="251" spans="1:42" x14ac:dyDescent="0.3">
      <c r="A251" s="2" t="s">
        <v>7</v>
      </c>
      <c r="B251" s="47">
        <v>3380</v>
      </c>
      <c r="C251">
        <f t="shared" ref="C251:F255" si="129">$B251+((C$1-$B$1)*($G251-$B251)/($G$1-$B$1))</f>
        <v>3459.4</v>
      </c>
      <c r="D251">
        <f t="shared" si="129"/>
        <v>3538.8</v>
      </c>
      <c r="E251">
        <f t="shared" si="129"/>
        <v>3618.2</v>
      </c>
      <c r="F251">
        <f t="shared" si="129"/>
        <v>3697.6</v>
      </c>
      <c r="G251" s="47">
        <v>3777</v>
      </c>
      <c r="H251">
        <f t="shared" si="107"/>
        <v>3758.8</v>
      </c>
      <c r="I251">
        <f t="shared" si="105"/>
        <v>3740.6</v>
      </c>
      <c r="J251">
        <f t="shared" si="105"/>
        <v>3722.4</v>
      </c>
      <c r="K251">
        <f t="shared" si="105"/>
        <v>3704.2</v>
      </c>
      <c r="L251" s="47">
        <v>3686</v>
      </c>
      <c r="M251" s="23">
        <f t="shared" si="108"/>
        <v>3742</v>
      </c>
      <c r="N251" s="23">
        <f t="shared" si="106"/>
        <v>3798</v>
      </c>
      <c r="O251" s="23">
        <f t="shared" si="106"/>
        <v>3854</v>
      </c>
      <c r="P251" s="23">
        <f t="shared" si="106"/>
        <v>3910</v>
      </c>
      <c r="Q251" s="47">
        <v>3966</v>
      </c>
      <c r="R251" s="23">
        <f t="shared" si="122"/>
        <v>4028.2</v>
      </c>
      <c r="S251" s="23">
        <f t="shared" si="122"/>
        <v>4090.4</v>
      </c>
      <c r="T251" s="23">
        <f t="shared" si="122"/>
        <v>4152.6000000000004</v>
      </c>
      <c r="U251" s="23">
        <f t="shared" si="122"/>
        <v>4214.8</v>
      </c>
      <c r="V251" s="47">
        <v>4277</v>
      </c>
      <c r="W251" s="23">
        <f t="shared" si="123"/>
        <v>4341.6000000000004</v>
      </c>
      <c r="X251" s="23">
        <f t="shared" si="123"/>
        <v>4406.2</v>
      </c>
      <c r="Y251" s="23">
        <f t="shared" si="123"/>
        <v>4470.8</v>
      </c>
      <c r="Z251" s="23">
        <f t="shared" si="123"/>
        <v>4535.3999999999996</v>
      </c>
      <c r="AA251" s="47">
        <v>4600</v>
      </c>
      <c r="AB251" s="23">
        <f t="shared" si="124"/>
        <v>4664.6000000000004</v>
      </c>
      <c r="AC251" s="23">
        <f t="shared" si="124"/>
        <v>4729.2</v>
      </c>
      <c r="AD251" s="23">
        <f t="shared" si="124"/>
        <v>4793.8</v>
      </c>
      <c r="AE251" s="23">
        <f t="shared" si="124"/>
        <v>4858.3999999999996</v>
      </c>
      <c r="AF251" s="47">
        <v>4923</v>
      </c>
      <c r="AG251" s="23">
        <f t="shared" si="125"/>
        <v>4985.6000000000004</v>
      </c>
      <c r="AH251" s="23">
        <f t="shared" si="125"/>
        <v>5048.2</v>
      </c>
      <c r="AI251" s="23">
        <f t="shared" si="125"/>
        <v>5110.8</v>
      </c>
      <c r="AJ251" s="23">
        <f t="shared" si="125"/>
        <v>5173.3999999999996</v>
      </c>
      <c r="AK251" s="47">
        <v>5236</v>
      </c>
      <c r="AL251" s="23">
        <f t="shared" si="126"/>
        <v>5295.8</v>
      </c>
      <c r="AM251" s="23">
        <f t="shared" si="126"/>
        <v>5355.6</v>
      </c>
      <c r="AN251" s="23">
        <f t="shared" si="126"/>
        <v>5415.4</v>
      </c>
      <c r="AO251" s="23">
        <f t="shared" si="126"/>
        <v>5475.2</v>
      </c>
      <c r="AP251" s="47">
        <v>5535</v>
      </c>
    </row>
    <row r="252" spans="1:42" x14ac:dyDescent="0.3">
      <c r="A252" s="2" t="s">
        <v>8</v>
      </c>
      <c r="B252" s="47">
        <v>87</v>
      </c>
      <c r="C252">
        <f t="shared" si="129"/>
        <v>89</v>
      </c>
      <c r="D252">
        <f t="shared" si="129"/>
        <v>91</v>
      </c>
      <c r="E252">
        <f t="shared" si="129"/>
        <v>93</v>
      </c>
      <c r="F252">
        <f t="shared" si="129"/>
        <v>95</v>
      </c>
      <c r="G252" s="47">
        <v>97</v>
      </c>
      <c r="H252">
        <f t="shared" si="107"/>
        <v>96.6</v>
      </c>
      <c r="I252">
        <f t="shared" si="105"/>
        <v>96.2</v>
      </c>
      <c r="J252">
        <f t="shared" si="105"/>
        <v>95.8</v>
      </c>
      <c r="K252">
        <f t="shared" si="105"/>
        <v>95.4</v>
      </c>
      <c r="L252" s="47">
        <v>95</v>
      </c>
      <c r="M252" s="23">
        <f t="shared" si="108"/>
        <v>96.4</v>
      </c>
      <c r="N252" s="23">
        <f t="shared" si="106"/>
        <v>97.8</v>
      </c>
      <c r="O252" s="23">
        <f t="shared" si="106"/>
        <v>99.2</v>
      </c>
      <c r="P252" s="23">
        <f t="shared" si="106"/>
        <v>100.6</v>
      </c>
      <c r="Q252" s="47">
        <v>102</v>
      </c>
      <c r="R252" s="23">
        <f t="shared" si="122"/>
        <v>103.6</v>
      </c>
      <c r="S252" s="23">
        <f t="shared" si="122"/>
        <v>105.2</v>
      </c>
      <c r="T252" s="23">
        <f t="shared" si="122"/>
        <v>106.8</v>
      </c>
      <c r="U252" s="23">
        <f t="shared" si="122"/>
        <v>108.4</v>
      </c>
      <c r="V252" s="47">
        <v>110</v>
      </c>
      <c r="W252" s="23">
        <f t="shared" si="123"/>
        <v>111.6</v>
      </c>
      <c r="X252" s="23">
        <f t="shared" si="123"/>
        <v>113.2</v>
      </c>
      <c r="Y252" s="23">
        <f t="shared" si="123"/>
        <v>114.8</v>
      </c>
      <c r="Z252" s="23">
        <f t="shared" si="123"/>
        <v>116.4</v>
      </c>
      <c r="AA252" s="47">
        <v>118</v>
      </c>
      <c r="AB252" s="23">
        <f t="shared" si="124"/>
        <v>119.8</v>
      </c>
      <c r="AC252" s="23">
        <f t="shared" si="124"/>
        <v>121.6</v>
      </c>
      <c r="AD252" s="23">
        <f t="shared" si="124"/>
        <v>123.4</v>
      </c>
      <c r="AE252" s="23">
        <f t="shared" si="124"/>
        <v>125.2</v>
      </c>
      <c r="AF252" s="47">
        <v>127</v>
      </c>
      <c r="AG252" s="23">
        <f t="shared" si="125"/>
        <v>128.6</v>
      </c>
      <c r="AH252" s="23">
        <f t="shared" si="125"/>
        <v>130.19999999999999</v>
      </c>
      <c r="AI252" s="23">
        <f t="shared" si="125"/>
        <v>131.80000000000001</v>
      </c>
      <c r="AJ252" s="23">
        <f t="shared" si="125"/>
        <v>133.4</v>
      </c>
      <c r="AK252" s="47">
        <v>135</v>
      </c>
      <c r="AL252" s="23">
        <f t="shared" si="126"/>
        <v>136.4</v>
      </c>
      <c r="AM252" s="23">
        <f t="shared" si="126"/>
        <v>137.80000000000001</v>
      </c>
      <c r="AN252" s="23">
        <f t="shared" si="126"/>
        <v>139.19999999999999</v>
      </c>
      <c r="AO252" s="23">
        <f t="shared" si="126"/>
        <v>140.6</v>
      </c>
      <c r="AP252" s="47">
        <v>142</v>
      </c>
    </row>
    <row r="253" spans="1:42" x14ac:dyDescent="0.3">
      <c r="A253" s="2" t="s">
        <v>9</v>
      </c>
      <c r="B253" s="47">
        <v>1901</v>
      </c>
      <c r="C253">
        <f t="shared" si="129"/>
        <v>1945.6</v>
      </c>
      <c r="D253">
        <f t="shared" si="129"/>
        <v>1990.2</v>
      </c>
      <c r="E253">
        <f t="shared" si="129"/>
        <v>2034.8</v>
      </c>
      <c r="F253">
        <f t="shared" si="129"/>
        <v>2079.4</v>
      </c>
      <c r="G253" s="47">
        <v>2124</v>
      </c>
      <c r="H253">
        <f t="shared" si="107"/>
        <v>2113.8000000000002</v>
      </c>
      <c r="I253">
        <f t="shared" si="105"/>
        <v>2103.6</v>
      </c>
      <c r="J253">
        <f t="shared" si="105"/>
        <v>2093.4</v>
      </c>
      <c r="K253">
        <f t="shared" si="105"/>
        <v>2083.1999999999998</v>
      </c>
      <c r="L253" s="47">
        <v>2073</v>
      </c>
      <c r="M253" s="23">
        <f t="shared" si="108"/>
        <v>2104.6</v>
      </c>
      <c r="N253" s="23">
        <f t="shared" si="106"/>
        <v>2136.1999999999998</v>
      </c>
      <c r="O253" s="23">
        <f t="shared" si="106"/>
        <v>2167.8000000000002</v>
      </c>
      <c r="P253" s="23">
        <f t="shared" si="106"/>
        <v>2199.4</v>
      </c>
      <c r="Q253" s="47">
        <v>2231</v>
      </c>
      <c r="R253" s="23">
        <f t="shared" si="122"/>
        <v>2265.8000000000002</v>
      </c>
      <c r="S253" s="23">
        <f t="shared" si="122"/>
        <v>2300.6</v>
      </c>
      <c r="T253" s="23">
        <f t="shared" si="122"/>
        <v>2335.4</v>
      </c>
      <c r="U253" s="23">
        <f t="shared" si="122"/>
        <v>2370.1999999999998</v>
      </c>
      <c r="V253" s="47">
        <v>2405</v>
      </c>
      <c r="W253" s="23">
        <f t="shared" si="123"/>
        <v>2441.4</v>
      </c>
      <c r="X253" s="23">
        <f t="shared" si="123"/>
        <v>2477.8000000000002</v>
      </c>
      <c r="Y253" s="23">
        <f t="shared" si="123"/>
        <v>2514.1999999999998</v>
      </c>
      <c r="Z253" s="23">
        <f t="shared" si="123"/>
        <v>2550.6</v>
      </c>
      <c r="AA253" s="47">
        <v>2587</v>
      </c>
      <c r="AB253" s="23">
        <f t="shared" si="124"/>
        <v>2623.4</v>
      </c>
      <c r="AC253" s="23">
        <f t="shared" si="124"/>
        <v>2659.8</v>
      </c>
      <c r="AD253" s="23">
        <f t="shared" si="124"/>
        <v>2696.2</v>
      </c>
      <c r="AE253" s="23">
        <f t="shared" si="124"/>
        <v>2732.6</v>
      </c>
      <c r="AF253" s="47">
        <v>2769</v>
      </c>
      <c r="AG253" s="23">
        <f t="shared" si="125"/>
        <v>2804.2</v>
      </c>
      <c r="AH253" s="23">
        <f t="shared" si="125"/>
        <v>2839.4</v>
      </c>
      <c r="AI253" s="23">
        <f t="shared" si="125"/>
        <v>2874.6</v>
      </c>
      <c r="AJ253" s="23">
        <f t="shared" si="125"/>
        <v>2909.8</v>
      </c>
      <c r="AK253" s="47">
        <v>2945</v>
      </c>
      <c r="AL253" s="23">
        <f t="shared" si="126"/>
        <v>2978.6</v>
      </c>
      <c r="AM253" s="23">
        <f t="shared" si="126"/>
        <v>3012.2</v>
      </c>
      <c r="AN253" s="23">
        <f t="shared" si="126"/>
        <v>3045.8</v>
      </c>
      <c r="AO253" s="23">
        <f t="shared" si="126"/>
        <v>3079.4</v>
      </c>
      <c r="AP253" s="47">
        <v>3113</v>
      </c>
    </row>
    <row r="254" spans="1:42" x14ac:dyDescent="0.3">
      <c r="A254" s="2" t="s">
        <v>10</v>
      </c>
      <c r="B254" s="47">
        <v>874</v>
      </c>
      <c r="C254">
        <f t="shared" si="129"/>
        <v>894.6</v>
      </c>
      <c r="D254">
        <f t="shared" si="129"/>
        <v>915.2</v>
      </c>
      <c r="E254">
        <f t="shared" si="129"/>
        <v>935.8</v>
      </c>
      <c r="F254">
        <f t="shared" si="129"/>
        <v>956.4</v>
      </c>
      <c r="G254" s="47">
        <v>977</v>
      </c>
      <c r="H254">
        <f t="shared" si="107"/>
        <v>972.2</v>
      </c>
      <c r="I254">
        <f t="shared" si="107"/>
        <v>967.4</v>
      </c>
      <c r="J254">
        <f t="shared" si="107"/>
        <v>962.6</v>
      </c>
      <c r="K254">
        <f t="shared" si="107"/>
        <v>957.8</v>
      </c>
      <c r="L254" s="47">
        <v>953</v>
      </c>
      <c r="M254" s="23">
        <f t="shared" si="108"/>
        <v>967.6</v>
      </c>
      <c r="N254" s="23">
        <f t="shared" si="108"/>
        <v>982.2</v>
      </c>
      <c r="O254" s="23">
        <f t="shared" si="108"/>
        <v>996.8</v>
      </c>
      <c r="P254" s="23">
        <f t="shared" si="108"/>
        <v>1011.4</v>
      </c>
      <c r="Q254" s="47">
        <v>1026</v>
      </c>
      <c r="R254" s="23">
        <f t="shared" si="122"/>
        <v>1042</v>
      </c>
      <c r="S254" s="23">
        <f t="shared" si="122"/>
        <v>1058</v>
      </c>
      <c r="T254" s="23">
        <f t="shared" si="122"/>
        <v>1074</v>
      </c>
      <c r="U254" s="23">
        <f t="shared" si="122"/>
        <v>1090</v>
      </c>
      <c r="V254" s="47">
        <v>1106</v>
      </c>
      <c r="W254" s="23">
        <f t="shared" si="123"/>
        <v>1122.5999999999999</v>
      </c>
      <c r="X254" s="23">
        <f t="shared" si="123"/>
        <v>1139.2</v>
      </c>
      <c r="Y254" s="23">
        <f t="shared" si="123"/>
        <v>1155.8</v>
      </c>
      <c r="Z254" s="23">
        <f t="shared" si="123"/>
        <v>1172.4000000000001</v>
      </c>
      <c r="AA254" s="47">
        <v>1189</v>
      </c>
      <c r="AB254" s="23">
        <f t="shared" si="124"/>
        <v>1208.5</v>
      </c>
      <c r="AC254" s="23">
        <f t="shared" si="124"/>
        <v>1228</v>
      </c>
      <c r="AD254" s="23">
        <f t="shared" si="124"/>
        <v>1247.5</v>
      </c>
      <c r="AE254" s="23">
        <f t="shared" si="124"/>
        <v>1267</v>
      </c>
      <c r="AF254" s="47">
        <v>1286.5</v>
      </c>
      <c r="AG254" s="23">
        <f t="shared" si="125"/>
        <v>1300</v>
      </c>
      <c r="AH254" s="23">
        <f t="shared" si="125"/>
        <v>1313.5</v>
      </c>
      <c r="AI254" s="23">
        <f t="shared" si="125"/>
        <v>1327</v>
      </c>
      <c r="AJ254" s="23">
        <f t="shared" si="125"/>
        <v>1340.5</v>
      </c>
      <c r="AK254" s="47">
        <v>1354</v>
      </c>
      <c r="AL254" s="23">
        <f t="shared" si="126"/>
        <v>1369.4</v>
      </c>
      <c r="AM254" s="23">
        <f t="shared" si="126"/>
        <v>1384.8</v>
      </c>
      <c r="AN254" s="23">
        <f t="shared" si="126"/>
        <v>1400.2</v>
      </c>
      <c r="AO254" s="23">
        <f t="shared" si="126"/>
        <v>1415.6</v>
      </c>
      <c r="AP254" s="47">
        <v>1431</v>
      </c>
    </row>
    <row r="255" spans="1:42" x14ac:dyDescent="0.3">
      <c r="A255" s="2" t="s">
        <v>11</v>
      </c>
      <c r="B255" s="47">
        <v>638</v>
      </c>
      <c r="C255">
        <f t="shared" si="129"/>
        <v>653</v>
      </c>
      <c r="D255">
        <f t="shared" si="129"/>
        <v>668</v>
      </c>
      <c r="E255">
        <f t="shared" si="129"/>
        <v>683</v>
      </c>
      <c r="F255">
        <f t="shared" si="129"/>
        <v>698</v>
      </c>
      <c r="G255" s="47">
        <v>713</v>
      </c>
      <c r="H255">
        <f t="shared" ref="H255:K259" si="130">$G255+((H$1-$G$1)*($L255-$G255)/($L$1-$G$1))</f>
        <v>709.4</v>
      </c>
      <c r="I255">
        <f t="shared" si="130"/>
        <v>705.8</v>
      </c>
      <c r="J255">
        <f t="shared" si="130"/>
        <v>702.2</v>
      </c>
      <c r="K255">
        <f t="shared" si="130"/>
        <v>698.6</v>
      </c>
      <c r="L255" s="47">
        <v>695</v>
      </c>
      <c r="M255" s="23">
        <f t="shared" ref="M255:P259" si="131">$L255+((M$1-$L$1)*($Q255-$L255)/($Q$1-$L$1))</f>
        <v>705.6</v>
      </c>
      <c r="N255" s="23">
        <f t="shared" si="131"/>
        <v>716.2</v>
      </c>
      <c r="O255" s="23">
        <f t="shared" si="131"/>
        <v>726.8</v>
      </c>
      <c r="P255" s="23">
        <f t="shared" si="131"/>
        <v>737.4</v>
      </c>
      <c r="Q255" s="47">
        <v>748</v>
      </c>
      <c r="R255" s="23">
        <f t="shared" si="122"/>
        <v>759.6</v>
      </c>
      <c r="S255" s="23">
        <f t="shared" si="122"/>
        <v>771.2</v>
      </c>
      <c r="T255" s="23">
        <f t="shared" si="122"/>
        <v>782.8</v>
      </c>
      <c r="U255" s="23">
        <f t="shared" si="122"/>
        <v>794.4</v>
      </c>
      <c r="V255" s="47">
        <v>806</v>
      </c>
      <c r="W255" s="23">
        <f t="shared" si="123"/>
        <v>818.2</v>
      </c>
      <c r="X255" s="23">
        <f t="shared" si="123"/>
        <v>830.4</v>
      </c>
      <c r="Y255" s="23">
        <f t="shared" si="123"/>
        <v>842.6</v>
      </c>
      <c r="Z255" s="23">
        <f t="shared" si="123"/>
        <v>854.8</v>
      </c>
      <c r="AA255" s="47">
        <v>867</v>
      </c>
      <c r="AB255" s="23">
        <f t="shared" si="124"/>
        <v>879.2</v>
      </c>
      <c r="AC255" s="23">
        <f t="shared" si="124"/>
        <v>891.4</v>
      </c>
      <c r="AD255" s="23">
        <f t="shared" si="124"/>
        <v>903.6</v>
      </c>
      <c r="AE255" s="23">
        <f t="shared" si="124"/>
        <v>915.8</v>
      </c>
      <c r="AF255" s="47">
        <v>928</v>
      </c>
      <c r="AG255" s="23">
        <f t="shared" si="125"/>
        <v>939.8</v>
      </c>
      <c r="AH255" s="23">
        <f t="shared" si="125"/>
        <v>951.6</v>
      </c>
      <c r="AI255" s="23">
        <f t="shared" si="125"/>
        <v>963.4</v>
      </c>
      <c r="AJ255" s="23">
        <f t="shared" si="125"/>
        <v>975.2</v>
      </c>
      <c r="AK255" s="47">
        <v>987</v>
      </c>
      <c r="AL255" s="23">
        <f t="shared" si="126"/>
        <v>998.2</v>
      </c>
      <c r="AM255" s="23">
        <f t="shared" si="126"/>
        <v>1009.4</v>
      </c>
      <c r="AN255" s="23">
        <f t="shared" si="126"/>
        <v>1020.6</v>
      </c>
      <c r="AO255" s="23">
        <f t="shared" si="126"/>
        <v>1031.8</v>
      </c>
      <c r="AP255" s="47">
        <v>1043</v>
      </c>
    </row>
    <row r="256" spans="1:42" x14ac:dyDescent="0.3">
      <c r="A256" s="2" t="s">
        <v>12</v>
      </c>
      <c r="B256" s="47"/>
      <c r="C256" s="23"/>
      <c r="D256" s="23"/>
      <c r="E256" s="23"/>
      <c r="F256" s="23"/>
      <c r="G256" s="47"/>
      <c r="H256">
        <f t="shared" si="130"/>
        <v>0</v>
      </c>
      <c r="I256">
        <f t="shared" si="130"/>
        <v>0</v>
      </c>
      <c r="J256">
        <f t="shared" si="130"/>
        <v>0</v>
      </c>
      <c r="K256">
        <f t="shared" si="130"/>
        <v>0</v>
      </c>
      <c r="L256" s="47"/>
      <c r="M256" s="23">
        <f t="shared" si="131"/>
        <v>0</v>
      </c>
      <c r="N256" s="23">
        <f t="shared" si="131"/>
        <v>0</v>
      </c>
      <c r="O256" s="23">
        <f t="shared" si="131"/>
        <v>0</v>
      </c>
      <c r="P256" s="23">
        <f t="shared" si="131"/>
        <v>0</v>
      </c>
      <c r="Q256" s="47"/>
      <c r="R256" s="23">
        <f t="shared" si="122"/>
        <v>0</v>
      </c>
      <c r="S256" s="23">
        <f t="shared" si="122"/>
        <v>0</v>
      </c>
      <c r="T256" s="23">
        <f t="shared" si="122"/>
        <v>0</v>
      </c>
      <c r="U256" s="23">
        <f t="shared" si="122"/>
        <v>0</v>
      </c>
      <c r="V256" s="47"/>
      <c r="W256" s="23">
        <f t="shared" si="123"/>
        <v>0</v>
      </c>
      <c r="X256" s="23">
        <f t="shared" si="123"/>
        <v>0</v>
      </c>
      <c r="Y256" s="23">
        <f t="shared" si="123"/>
        <v>0</v>
      </c>
      <c r="Z256" s="23">
        <f t="shared" si="123"/>
        <v>0</v>
      </c>
      <c r="AA256" s="47"/>
      <c r="AB256" s="23">
        <f t="shared" si="124"/>
        <v>0</v>
      </c>
      <c r="AC256" s="23">
        <f t="shared" si="124"/>
        <v>0</v>
      </c>
      <c r="AD256" s="23">
        <f t="shared" si="124"/>
        <v>0</v>
      </c>
      <c r="AE256" s="23">
        <f t="shared" si="124"/>
        <v>0</v>
      </c>
      <c r="AF256" s="47"/>
      <c r="AG256" s="23">
        <f t="shared" si="125"/>
        <v>0</v>
      </c>
      <c r="AH256" s="23">
        <f t="shared" si="125"/>
        <v>0</v>
      </c>
      <c r="AI256" s="23">
        <f t="shared" si="125"/>
        <v>0</v>
      </c>
      <c r="AJ256" s="23">
        <f t="shared" si="125"/>
        <v>0</v>
      </c>
      <c r="AK256" s="47"/>
      <c r="AL256" s="23">
        <f t="shared" si="126"/>
        <v>0</v>
      </c>
      <c r="AM256" s="23">
        <f t="shared" si="126"/>
        <v>0</v>
      </c>
      <c r="AN256" s="23">
        <f t="shared" si="126"/>
        <v>0</v>
      </c>
      <c r="AO256" s="23">
        <f t="shared" si="126"/>
        <v>0</v>
      </c>
      <c r="AP256" s="47"/>
    </row>
    <row r="257" spans="1:42" x14ac:dyDescent="0.3">
      <c r="A257" s="2" t="s">
        <v>13</v>
      </c>
      <c r="B257" s="47"/>
      <c r="C257" s="23"/>
      <c r="D257" s="23"/>
      <c r="E257" s="23"/>
      <c r="F257" s="23"/>
      <c r="G257" s="47"/>
      <c r="H257">
        <f t="shared" si="130"/>
        <v>0</v>
      </c>
      <c r="I257">
        <f t="shared" si="130"/>
        <v>0</v>
      </c>
      <c r="J257">
        <f t="shared" si="130"/>
        <v>0</v>
      </c>
      <c r="K257">
        <f t="shared" si="130"/>
        <v>0</v>
      </c>
      <c r="L257" s="47"/>
      <c r="M257" s="23">
        <f t="shared" si="131"/>
        <v>0</v>
      </c>
      <c r="N257" s="23">
        <f t="shared" si="131"/>
        <v>0</v>
      </c>
      <c r="O257" s="23">
        <f t="shared" si="131"/>
        <v>0</v>
      </c>
      <c r="P257" s="23">
        <f t="shared" si="131"/>
        <v>0</v>
      </c>
      <c r="Q257" s="47"/>
      <c r="R257" s="23">
        <f t="shared" si="122"/>
        <v>0</v>
      </c>
      <c r="S257" s="23">
        <f t="shared" si="122"/>
        <v>0</v>
      </c>
      <c r="T257" s="23">
        <f t="shared" si="122"/>
        <v>0</v>
      </c>
      <c r="U257" s="23">
        <f t="shared" si="122"/>
        <v>0</v>
      </c>
      <c r="V257" s="47"/>
      <c r="W257" s="23">
        <f t="shared" si="123"/>
        <v>0</v>
      </c>
      <c r="X257" s="23">
        <f t="shared" si="123"/>
        <v>0</v>
      </c>
      <c r="Y257" s="23">
        <f t="shared" si="123"/>
        <v>0</v>
      </c>
      <c r="Z257" s="23">
        <f t="shared" si="123"/>
        <v>0</v>
      </c>
      <c r="AA257" s="47"/>
      <c r="AB257" s="23">
        <f t="shared" si="124"/>
        <v>0</v>
      </c>
      <c r="AC257" s="23">
        <f t="shared" si="124"/>
        <v>0</v>
      </c>
      <c r="AD257" s="23">
        <f t="shared" si="124"/>
        <v>0</v>
      </c>
      <c r="AE257" s="23">
        <f t="shared" si="124"/>
        <v>0</v>
      </c>
      <c r="AF257" s="47"/>
      <c r="AG257" s="23">
        <f t="shared" si="125"/>
        <v>0</v>
      </c>
      <c r="AH257" s="23">
        <f t="shared" si="125"/>
        <v>0</v>
      </c>
      <c r="AI257" s="23">
        <f t="shared" si="125"/>
        <v>0</v>
      </c>
      <c r="AJ257" s="23">
        <f t="shared" si="125"/>
        <v>0</v>
      </c>
      <c r="AK257" s="47"/>
      <c r="AL257" s="23">
        <f t="shared" si="126"/>
        <v>0</v>
      </c>
      <c r="AM257" s="23">
        <f t="shared" si="126"/>
        <v>0</v>
      </c>
      <c r="AN257" s="23">
        <f t="shared" si="126"/>
        <v>0</v>
      </c>
      <c r="AO257" s="23">
        <f t="shared" si="126"/>
        <v>0</v>
      </c>
      <c r="AP257" s="47"/>
    </row>
    <row r="258" spans="1:42" x14ac:dyDescent="0.3">
      <c r="A258" s="2" t="s">
        <v>14</v>
      </c>
      <c r="B258" s="47">
        <v>177</v>
      </c>
      <c r="C258">
        <f t="shared" ref="C258:F259" si="132">$B258+((C$1-$B$1)*($G258-$B258)/($G$1-$B$1))</f>
        <v>181.2</v>
      </c>
      <c r="D258">
        <f t="shared" si="132"/>
        <v>185.4</v>
      </c>
      <c r="E258">
        <f t="shared" si="132"/>
        <v>189.6</v>
      </c>
      <c r="F258">
        <f t="shared" si="132"/>
        <v>193.8</v>
      </c>
      <c r="G258" s="47">
        <v>198</v>
      </c>
      <c r="H258">
        <f t="shared" si="130"/>
        <v>197</v>
      </c>
      <c r="I258">
        <f t="shared" si="130"/>
        <v>196</v>
      </c>
      <c r="J258">
        <f t="shared" si="130"/>
        <v>195</v>
      </c>
      <c r="K258">
        <f t="shared" si="130"/>
        <v>194</v>
      </c>
      <c r="L258" s="47">
        <v>193</v>
      </c>
      <c r="M258" s="23">
        <f t="shared" si="131"/>
        <v>196</v>
      </c>
      <c r="N258" s="23">
        <f t="shared" si="131"/>
        <v>199</v>
      </c>
      <c r="O258" s="23">
        <f t="shared" si="131"/>
        <v>202</v>
      </c>
      <c r="P258" s="23">
        <f t="shared" si="131"/>
        <v>205</v>
      </c>
      <c r="Q258" s="47">
        <v>208</v>
      </c>
      <c r="R258" s="23">
        <f t="shared" si="122"/>
        <v>211.2</v>
      </c>
      <c r="S258" s="23">
        <f t="shared" si="122"/>
        <v>214.4</v>
      </c>
      <c r="T258" s="23">
        <f t="shared" si="122"/>
        <v>217.6</v>
      </c>
      <c r="U258" s="23">
        <f t="shared" si="122"/>
        <v>220.8</v>
      </c>
      <c r="V258" s="47">
        <v>224</v>
      </c>
      <c r="W258" s="23">
        <f t="shared" si="123"/>
        <v>227.4</v>
      </c>
      <c r="X258" s="23">
        <f t="shared" si="123"/>
        <v>230.8</v>
      </c>
      <c r="Y258" s="23">
        <f t="shared" si="123"/>
        <v>234.2</v>
      </c>
      <c r="Z258" s="23">
        <f t="shared" si="123"/>
        <v>237.6</v>
      </c>
      <c r="AA258" s="47">
        <v>241</v>
      </c>
      <c r="AB258" s="23">
        <f t="shared" si="124"/>
        <v>244.4</v>
      </c>
      <c r="AC258" s="23">
        <f t="shared" si="124"/>
        <v>247.8</v>
      </c>
      <c r="AD258" s="23">
        <f t="shared" si="124"/>
        <v>251.2</v>
      </c>
      <c r="AE258" s="23">
        <f t="shared" si="124"/>
        <v>254.6</v>
      </c>
      <c r="AF258" s="47">
        <v>258</v>
      </c>
      <c r="AG258" s="23">
        <f t="shared" si="125"/>
        <v>261.2</v>
      </c>
      <c r="AH258" s="23">
        <f t="shared" si="125"/>
        <v>264.39999999999998</v>
      </c>
      <c r="AI258" s="23">
        <f t="shared" si="125"/>
        <v>267.60000000000002</v>
      </c>
      <c r="AJ258" s="23">
        <f t="shared" si="125"/>
        <v>270.8</v>
      </c>
      <c r="AK258" s="47">
        <v>274</v>
      </c>
      <c r="AL258" s="23">
        <f t="shared" si="126"/>
        <v>277.2</v>
      </c>
      <c r="AM258" s="23">
        <f t="shared" si="126"/>
        <v>280.39999999999998</v>
      </c>
      <c r="AN258" s="23">
        <f t="shared" si="126"/>
        <v>283.60000000000002</v>
      </c>
      <c r="AO258" s="23">
        <f t="shared" si="126"/>
        <v>286.8</v>
      </c>
      <c r="AP258" s="47">
        <v>290</v>
      </c>
    </row>
    <row r="259" spans="1:42" x14ac:dyDescent="0.3">
      <c r="A259" s="2" t="s">
        <v>15</v>
      </c>
      <c r="B259" s="46">
        <v>153</v>
      </c>
      <c r="C259">
        <f t="shared" si="132"/>
        <v>156.6</v>
      </c>
      <c r="D259">
        <f t="shared" si="132"/>
        <v>160.19999999999999</v>
      </c>
      <c r="E259">
        <f t="shared" si="132"/>
        <v>163.80000000000001</v>
      </c>
      <c r="F259">
        <f t="shared" si="132"/>
        <v>167.4</v>
      </c>
      <c r="G259" s="46">
        <v>171</v>
      </c>
      <c r="H259">
        <f t="shared" si="130"/>
        <v>170.2</v>
      </c>
      <c r="I259">
        <f t="shared" si="130"/>
        <v>169.4</v>
      </c>
      <c r="J259">
        <f t="shared" si="130"/>
        <v>168.6</v>
      </c>
      <c r="K259">
        <f t="shared" si="130"/>
        <v>167.8</v>
      </c>
      <c r="L259" s="46">
        <v>167</v>
      </c>
      <c r="M259" s="23">
        <f t="shared" si="131"/>
        <v>169.6</v>
      </c>
      <c r="N259" s="23">
        <f t="shared" si="131"/>
        <v>172.2</v>
      </c>
      <c r="O259" s="23">
        <f t="shared" si="131"/>
        <v>174.8</v>
      </c>
      <c r="P259" s="23">
        <f t="shared" si="131"/>
        <v>177.4</v>
      </c>
      <c r="Q259" s="46">
        <v>180</v>
      </c>
      <c r="R259" s="23">
        <f t="shared" si="122"/>
        <v>182.8</v>
      </c>
      <c r="S259" s="23">
        <f t="shared" si="122"/>
        <v>185.6</v>
      </c>
      <c r="T259" s="23">
        <f t="shared" si="122"/>
        <v>188.4</v>
      </c>
      <c r="U259" s="23">
        <f t="shared" si="122"/>
        <v>191.2</v>
      </c>
      <c r="V259" s="46">
        <v>194</v>
      </c>
      <c r="W259" s="23">
        <f t="shared" si="123"/>
        <v>196.8</v>
      </c>
      <c r="X259" s="23">
        <f t="shared" si="123"/>
        <v>199.6</v>
      </c>
      <c r="Y259" s="23">
        <f t="shared" si="123"/>
        <v>202.4</v>
      </c>
      <c r="Z259" s="23">
        <f t="shared" si="123"/>
        <v>205.2</v>
      </c>
      <c r="AA259" s="46">
        <v>208</v>
      </c>
      <c r="AB259" s="23">
        <f t="shared" si="124"/>
        <v>211</v>
      </c>
      <c r="AC259" s="23">
        <f t="shared" si="124"/>
        <v>214</v>
      </c>
      <c r="AD259" s="23">
        <f t="shared" si="124"/>
        <v>217</v>
      </c>
      <c r="AE259" s="23">
        <f t="shared" si="124"/>
        <v>220</v>
      </c>
      <c r="AF259" s="46">
        <v>223</v>
      </c>
      <c r="AG259" s="23">
        <f t="shared" si="125"/>
        <v>225.8</v>
      </c>
      <c r="AH259" s="23">
        <f t="shared" si="125"/>
        <v>228.6</v>
      </c>
      <c r="AI259" s="23">
        <f t="shared" si="125"/>
        <v>231.4</v>
      </c>
      <c r="AJ259" s="23">
        <f t="shared" si="125"/>
        <v>234.2</v>
      </c>
      <c r="AK259" s="46">
        <v>237</v>
      </c>
      <c r="AL259" s="23">
        <f t="shared" si="126"/>
        <v>239.8</v>
      </c>
      <c r="AM259" s="23">
        <f t="shared" si="126"/>
        <v>242.6</v>
      </c>
      <c r="AN259" s="23">
        <f t="shared" si="126"/>
        <v>245.4</v>
      </c>
      <c r="AO259" s="23">
        <f t="shared" si="126"/>
        <v>248.2</v>
      </c>
      <c r="AP259" s="46">
        <v>251</v>
      </c>
    </row>
    <row r="260" spans="1:42" x14ac:dyDescent="0.3">
      <c r="A260" s="2" t="s">
        <v>16</v>
      </c>
    </row>
    <row r="262" spans="1:42" x14ac:dyDescent="0.3">
      <c r="A262" s="1" t="s">
        <v>177</v>
      </c>
      <c r="B262" s="47"/>
      <c r="C262" s="23"/>
      <c r="D262" s="23"/>
      <c r="E262" s="23"/>
      <c r="F262" s="23"/>
      <c r="G262" s="47"/>
      <c r="L262" s="47"/>
      <c r="M262" s="23"/>
      <c r="N262" s="23"/>
      <c r="O262" s="23"/>
      <c r="P262" s="23"/>
      <c r="Q262" s="47"/>
      <c r="R262" s="23"/>
      <c r="S262" s="23"/>
      <c r="T262" s="23"/>
      <c r="U262" s="23"/>
      <c r="V262" s="47"/>
      <c r="W262" s="23"/>
      <c r="X262" s="23"/>
      <c r="Y262" s="23"/>
      <c r="Z262" s="23"/>
      <c r="AA262" s="47"/>
      <c r="AB262" s="23"/>
      <c r="AC262" s="23"/>
      <c r="AD262" s="23"/>
      <c r="AE262" s="23"/>
      <c r="AF262" s="47"/>
      <c r="AG262" s="23"/>
      <c r="AH262" s="23"/>
      <c r="AI262" s="23"/>
      <c r="AJ262" s="23"/>
      <c r="AK262" s="47"/>
      <c r="AL262" s="23"/>
      <c r="AM262" s="23"/>
      <c r="AN262" s="23"/>
      <c r="AO262" s="23"/>
      <c r="AP262" s="47"/>
    </row>
    <row r="263" spans="1:42" x14ac:dyDescent="0.3">
      <c r="A263" s="2" t="s">
        <v>7</v>
      </c>
      <c r="B263" s="47">
        <f>B274+B285</f>
        <v>1002</v>
      </c>
      <c r="C263">
        <f t="shared" ref="C263:F272" si="133">$B263+((C$1-$B$1)*($G263-$B263)/($G$1-$B$1))</f>
        <v>1023.4</v>
      </c>
      <c r="D263">
        <f t="shared" si="133"/>
        <v>1044.8</v>
      </c>
      <c r="E263">
        <f t="shared" si="133"/>
        <v>1066.2</v>
      </c>
      <c r="F263">
        <f t="shared" si="133"/>
        <v>1087.5999999999999</v>
      </c>
      <c r="G263" s="47">
        <f t="shared" ref="G263:AP269" si="134">G274+G285</f>
        <v>1109</v>
      </c>
      <c r="H263">
        <f t="shared" ref="H263:K272" si="135">$G263+((H$1-$G$1)*($L263-$G263)/($L$1-$G$1))</f>
        <v>1135.4000000000001</v>
      </c>
      <c r="I263">
        <f t="shared" si="135"/>
        <v>1161.8</v>
      </c>
      <c r="J263">
        <f t="shared" si="135"/>
        <v>1188.2</v>
      </c>
      <c r="K263">
        <f t="shared" si="135"/>
        <v>1214.5999999999999</v>
      </c>
      <c r="L263" s="47">
        <f t="shared" si="134"/>
        <v>1241</v>
      </c>
      <c r="M263" s="23">
        <f t="shared" ref="M263:P272" si="136">$L263+((M$1-$L$1)*($Q263-$L263)/($Q$1-$L$1))</f>
        <v>1244.4000000000001</v>
      </c>
      <c r="N263" s="23">
        <f t="shared" si="136"/>
        <v>1247.8</v>
      </c>
      <c r="O263" s="23">
        <f t="shared" si="136"/>
        <v>1251.2</v>
      </c>
      <c r="P263" s="23">
        <f t="shared" si="136"/>
        <v>1254.5999999999999</v>
      </c>
      <c r="Q263" s="47">
        <f t="shared" si="134"/>
        <v>1258</v>
      </c>
      <c r="R263" s="23">
        <f t="shared" ref="R263:U272" si="137">$Q263+((R$1-$Q$1)*($V263-$Q263)/($V$1-$Q$1))</f>
        <v>1270.5999999999999</v>
      </c>
      <c r="S263" s="23">
        <f t="shared" si="137"/>
        <v>1283.2</v>
      </c>
      <c r="T263" s="23">
        <f t="shared" si="137"/>
        <v>1295.8</v>
      </c>
      <c r="U263" s="23">
        <f t="shared" si="137"/>
        <v>1308.4000000000001</v>
      </c>
      <c r="V263" s="47">
        <f t="shared" si="134"/>
        <v>1321</v>
      </c>
      <c r="W263" s="23">
        <f t="shared" ref="W263:Z272" si="138">$V263+((W$1-$V$1)*($AA263-$V263)/($AA$1-$V$1))</f>
        <v>1326.4</v>
      </c>
      <c r="X263" s="23">
        <f t="shared" si="138"/>
        <v>1331.8</v>
      </c>
      <c r="Y263" s="23">
        <f t="shared" si="138"/>
        <v>1337.2</v>
      </c>
      <c r="Z263" s="23">
        <f t="shared" si="138"/>
        <v>1342.6</v>
      </c>
      <c r="AA263" s="47">
        <f t="shared" si="134"/>
        <v>1348</v>
      </c>
      <c r="AB263" s="23">
        <f t="shared" ref="AB263:AE272" si="139">$AA263+((AB$1-$AA$1)*($AF263-$AA263)/($AF$1-$AA$1))</f>
        <v>1367.6</v>
      </c>
      <c r="AC263" s="23">
        <f t="shared" si="139"/>
        <v>1387.2</v>
      </c>
      <c r="AD263" s="23">
        <f t="shared" si="139"/>
        <v>1406.8</v>
      </c>
      <c r="AE263" s="23">
        <f t="shared" si="139"/>
        <v>1426.4</v>
      </c>
      <c r="AF263" s="47">
        <f t="shared" si="134"/>
        <v>1446</v>
      </c>
      <c r="AG263" s="23">
        <f t="shared" ref="AG263:AJ272" si="140">$AF263+((AG$1-$AF$1)*($AK263-$AF263)/($AK$1-$AF$1))</f>
        <v>1470.2</v>
      </c>
      <c r="AH263" s="23">
        <f t="shared" si="140"/>
        <v>1494.4</v>
      </c>
      <c r="AI263" s="23">
        <f t="shared" si="140"/>
        <v>1518.6</v>
      </c>
      <c r="AJ263" s="23">
        <f t="shared" si="140"/>
        <v>1542.8</v>
      </c>
      <c r="AK263" s="47">
        <f t="shared" si="134"/>
        <v>1567</v>
      </c>
      <c r="AL263" s="23">
        <f t="shared" ref="AL263:AO272" si="141">$AK263+((AL$1-$AK$1)*($AP263-$AK263)/($AP$1-$AK$1))</f>
        <v>1592.4</v>
      </c>
      <c r="AM263" s="23">
        <f t="shared" si="141"/>
        <v>1617.8</v>
      </c>
      <c r="AN263" s="23">
        <f t="shared" si="141"/>
        <v>1643.2</v>
      </c>
      <c r="AO263" s="23">
        <f t="shared" si="141"/>
        <v>1668.6</v>
      </c>
      <c r="AP263" s="47">
        <f t="shared" si="134"/>
        <v>1694</v>
      </c>
    </row>
    <row r="264" spans="1:42" x14ac:dyDescent="0.3">
      <c r="A264" s="2" t="s">
        <v>8</v>
      </c>
      <c r="B264" s="47">
        <f t="shared" ref="B264:Q272" si="142">B275+B286</f>
        <v>424</v>
      </c>
      <c r="C264">
        <f t="shared" si="133"/>
        <v>437.4</v>
      </c>
      <c r="D264">
        <f t="shared" si="133"/>
        <v>450.8</v>
      </c>
      <c r="E264">
        <f t="shared" si="133"/>
        <v>464.2</v>
      </c>
      <c r="F264">
        <f t="shared" si="133"/>
        <v>477.6</v>
      </c>
      <c r="G264" s="47">
        <f t="shared" si="142"/>
        <v>491</v>
      </c>
      <c r="H264">
        <f t="shared" si="135"/>
        <v>502.6</v>
      </c>
      <c r="I264">
        <f t="shared" si="135"/>
        <v>514.20000000000005</v>
      </c>
      <c r="J264">
        <f t="shared" si="135"/>
        <v>525.79999999999995</v>
      </c>
      <c r="K264">
        <f t="shared" si="135"/>
        <v>537.4</v>
      </c>
      <c r="L264" s="47">
        <f t="shared" si="142"/>
        <v>549</v>
      </c>
      <c r="M264" s="23">
        <f t="shared" si="136"/>
        <v>550.4</v>
      </c>
      <c r="N264" s="23">
        <f t="shared" si="136"/>
        <v>551.79999999999995</v>
      </c>
      <c r="O264" s="23">
        <f t="shared" si="136"/>
        <v>553.20000000000005</v>
      </c>
      <c r="P264" s="23">
        <f t="shared" si="136"/>
        <v>554.6</v>
      </c>
      <c r="Q264" s="47">
        <f t="shared" si="142"/>
        <v>556</v>
      </c>
      <c r="R264" s="23">
        <f t="shared" si="137"/>
        <v>561.6</v>
      </c>
      <c r="S264" s="23">
        <f t="shared" si="137"/>
        <v>567.20000000000005</v>
      </c>
      <c r="T264" s="23">
        <f t="shared" si="137"/>
        <v>572.79999999999995</v>
      </c>
      <c r="U264" s="23">
        <f t="shared" si="137"/>
        <v>578.4</v>
      </c>
      <c r="V264" s="47">
        <f t="shared" si="134"/>
        <v>584</v>
      </c>
      <c r="W264" s="23">
        <f t="shared" si="138"/>
        <v>592.20000000000005</v>
      </c>
      <c r="X264" s="23">
        <f t="shared" si="138"/>
        <v>600.4</v>
      </c>
      <c r="Y264" s="23">
        <f t="shared" si="138"/>
        <v>608.6</v>
      </c>
      <c r="Z264" s="23">
        <f t="shared" si="138"/>
        <v>616.79999999999995</v>
      </c>
      <c r="AA264" s="47">
        <f t="shared" si="134"/>
        <v>625</v>
      </c>
      <c r="AB264" s="23">
        <f t="shared" si="139"/>
        <v>635.20000000000005</v>
      </c>
      <c r="AC264" s="23">
        <f t="shared" si="139"/>
        <v>645.4</v>
      </c>
      <c r="AD264" s="23">
        <f t="shared" si="139"/>
        <v>655.6</v>
      </c>
      <c r="AE264" s="23">
        <f t="shared" si="139"/>
        <v>665.8</v>
      </c>
      <c r="AF264" s="47">
        <f t="shared" si="134"/>
        <v>676</v>
      </c>
      <c r="AG264" s="23">
        <f t="shared" si="140"/>
        <v>687.4</v>
      </c>
      <c r="AH264" s="23">
        <f t="shared" si="140"/>
        <v>698.8</v>
      </c>
      <c r="AI264" s="23">
        <f t="shared" si="140"/>
        <v>710.2</v>
      </c>
      <c r="AJ264" s="23">
        <f t="shared" si="140"/>
        <v>721.6</v>
      </c>
      <c r="AK264" s="47">
        <f t="shared" si="134"/>
        <v>733</v>
      </c>
      <c r="AL264" s="23">
        <f t="shared" si="141"/>
        <v>734.8</v>
      </c>
      <c r="AM264" s="23">
        <f t="shared" si="141"/>
        <v>736.6</v>
      </c>
      <c r="AN264" s="23">
        <f t="shared" si="141"/>
        <v>738.4</v>
      </c>
      <c r="AO264" s="23">
        <f t="shared" si="141"/>
        <v>740.2</v>
      </c>
      <c r="AP264" s="47">
        <f t="shared" si="134"/>
        <v>742</v>
      </c>
    </row>
    <row r="265" spans="1:42" x14ac:dyDescent="0.3">
      <c r="A265" s="2" t="s">
        <v>9</v>
      </c>
      <c r="B265" s="47">
        <f t="shared" si="142"/>
        <v>629</v>
      </c>
      <c r="C265">
        <f t="shared" si="133"/>
        <v>640.79999999999995</v>
      </c>
      <c r="D265">
        <f t="shared" si="133"/>
        <v>652.6</v>
      </c>
      <c r="E265">
        <f t="shared" si="133"/>
        <v>664.4</v>
      </c>
      <c r="F265">
        <f t="shared" si="133"/>
        <v>676.2</v>
      </c>
      <c r="G265" s="47">
        <f t="shared" si="134"/>
        <v>688</v>
      </c>
      <c r="H265">
        <f t="shared" si="135"/>
        <v>704.2</v>
      </c>
      <c r="I265">
        <f t="shared" si="135"/>
        <v>720.4</v>
      </c>
      <c r="J265">
        <f t="shared" si="135"/>
        <v>736.6</v>
      </c>
      <c r="K265">
        <f t="shared" si="135"/>
        <v>752.8</v>
      </c>
      <c r="L265" s="47">
        <f t="shared" si="134"/>
        <v>769</v>
      </c>
      <c r="M265" s="23">
        <f t="shared" si="136"/>
        <v>771.4</v>
      </c>
      <c r="N265" s="23">
        <f t="shared" si="136"/>
        <v>773.8</v>
      </c>
      <c r="O265" s="23">
        <f t="shared" si="136"/>
        <v>776.2</v>
      </c>
      <c r="P265" s="23">
        <f t="shared" si="136"/>
        <v>778.6</v>
      </c>
      <c r="Q265" s="47">
        <f t="shared" si="134"/>
        <v>781</v>
      </c>
      <c r="R265" s="23">
        <f t="shared" si="137"/>
        <v>788.6</v>
      </c>
      <c r="S265" s="23">
        <f t="shared" si="137"/>
        <v>796.2</v>
      </c>
      <c r="T265" s="23">
        <f t="shared" si="137"/>
        <v>803.8</v>
      </c>
      <c r="U265" s="23">
        <f t="shared" si="137"/>
        <v>811.4</v>
      </c>
      <c r="V265" s="47">
        <f t="shared" si="134"/>
        <v>819</v>
      </c>
      <c r="W265" s="23">
        <f t="shared" si="138"/>
        <v>830.6</v>
      </c>
      <c r="X265" s="23">
        <f t="shared" si="138"/>
        <v>842.2</v>
      </c>
      <c r="Y265" s="23">
        <f t="shared" si="138"/>
        <v>853.8</v>
      </c>
      <c r="Z265" s="23">
        <f t="shared" si="138"/>
        <v>865.4</v>
      </c>
      <c r="AA265" s="47">
        <f t="shared" si="134"/>
        <v>877</v>
      </c>
      <c r="AB265" s="23">
        <f t="shared" si="139"/>
        <v>891.4</v>
      </c>
      <c r="AC265" s="23">
        <f t="shared" si="139"/>
        <v>905.8</v>
      </c>
      <c r="AD265" s="23">
        <f t="shared" si="139"/>
        <v>920.2</v>
      </c>
      <c r="AE265" s="23">
        <f t="shared" si="139"/>
        <v>934.6</v>
      </c>
      <c r="AF265" s="47">
        <f t="shared" si="134"/>
        <v>949</v>
      </c>
      <c r="AG265" s="23">
        <f t="shared" si="140"/>
        <v>964.6</v>
      </c>
      <c r="AH265" s="23">
        <f t="shared" si="140"/>
        <v>980.2</v>
      </c>
      <c r="AI265" s="23">
        <f t="shared" si="140"/>
        <v>995.8</v>
      </c>
      <c r="AJ265" s="23">
        <f t="shared" si="140"/>
        <v>1011.4</v>
      </c>
      <c r="AK265" s="47">
        <f t="shared" si="134"/>
        <v>1027</v>
      </c>
      <c r="AL265" s="23">
        <f t="shared" si="141"/>
        <v>1043.5999999999999</v>
      </c>
      <c r="AM265" s="23">
        <f t="shared" si="141"/>
        <v>1060.2</v>
      </c>
      <c r="AN265" s="23">
        <f t="shared" si="141"/>
        <v>1076.8</v>
      </c>
      <c r="AO265" s="23">
        <f t="shared" si="141"/>
        <v>1093.4000000000001</v>
      </c>
      <c r="AP265" s="47">
        <f t="shared" si="134"/>
        <v>1110</v>
      </c>
    </row>
    <row r="266" spans="1:42" x14ac:dyDescent="0.3">
      <c r="A266" s="2" t="s">
        <v>10</v>
      </c>
      <c r="B266" s="47">
        <f t="shared" si="142"/>
        <v>8</v>
      </c>
      <c r="C266">
        <f t="shared" si="133"/>
        <v>9.0000000000000036</v>
      </c>
      <c r="D266">
        <f t="shared" si="133"/>
        <v>10.000000000000009</v>
      </c>
      <c r="E266">
        <f t="shared" si="133"/>
        <v>11.000000000000012</v>
      </c>
      <c r="F266">
        <f t="shared" si="133"/>
        <v>12.000000000000018</v>
      </c>
      <c r="G266" s="47">
        <f t="shared" si="134"/>
        <v>13.000000000000021</v>
      </c>
      <c r="H266">
        <f t="shared" si="135"/>
        <v>34.000000000000014</v>
      </c>
      <c r="I266">
        <f t="shared" si="135"/>
        <v>55.000000000000007</v>
      </c>
      <c r="J266">
        <f t="shared" si="135"/>
        <v>76</v>
      </c>
      <c r="K266">
        <f t="shared" si="135"/>
        <v>97</v>
      </c>
      <c r="L266" s="47">
        <f t="shared" si="134"/>
        <v>117.99999999999999</v>
      </c>
      <c r="M266" s="23">
        <f t="shared" si="136"/>
        <v>118.39999999999999</v>
      </c>
      <c r="N266" s="23">
        <f t="shared" si="136"/>
        <v>118.8</v>
      </c>
      <c r="O266" s="23">
        <f t="shared" si="136"/>
        <v>119.19999999999999</v>
      </c>
      <c r="P266" s="23">
        <f t="shared" si="136"/>
        <v>119.6</v>
      </c>
      <c r="Q266" s="47">
        <f t="shared" si="134"/>
        <v>120</v>
      </c>
      <c r="R266" s="23">
        <f t="shared" si="137"/>
        <v>120</v>
      </c>
      <c r="S266" s="23">
        <f t="shared" si="137"/>
        <v>120</v>
      </c>
      <c r="T266" s="23">
        <f t="shared" si="137"/>
        <v>120</v>
      </c>
      <c r="U266" s="23">
        <f t="shared" si="137"/>
        <v>120</v>
      </c>
      <c r="V266" s="47">
        <f t="shared" si="134"/>
        <v>120</v>
      </c>
      <c r="W266" s="23">
        <f t="shared" si="138"/>
        <v>123.2</v>
      </c>
      <c r="X266" s="23">
        <f t="shared" si="138"/>
        <v>126.4</v>
      </c>
      <c r="Y266" s="23">
        <f t="shared" si="138"/>
        <v>129.6</v>
      </c>
      <c r="Z266" s="23">
        <f t="shared" si="138"/>
        <v>132.80000000000001</v>
      </c>
      <c r="AA266" s="47">
        <f t="shared" si="134"/>
        <v>136</v>
      </c>
      <c r="AB266" s="23">
        <f t="shared" si="139"/>
        <v>138.19999999999999</v>
      </c>
      <c r="AC266" s="23">
        <f t="shared" si="139"/>
        <v>140.4</v>
      </c>
      <c r="AD266" s="23">
        <f t="shared" si="139"/>
        <v>142.6</v>
      </c>
      <c r="AE266" s="23">
        <f t="shared" si="139"/>
        <v>144.80000000000001</v>
      </c>
      <c r="AF266" s="47">
        <f t="shared" si="134"/>
        <v>147</v>
      </c>
      <c r="AG266" s="23">
        <f t="shared" si="140"/>
        <v>149.4</v>
      </c>
      <c r="AH266" s="23">
        <f t="shared" si="140"/>
        <v>151.80000000000001</v>
      </c>
      <c r="AI266" s="23">
        <f t="shared" si="140"/>
        <v>154.19999999999999</v>
      </c>
      <c r="AJ266" s="23">
        <f t="shared" si="140"/>
        <v>156.6</v>
      </c>
      <c r="AK266" s="47">
        <f t="shared" si="134"/>
        <v>159</v>
      </c>
      <c r="AL266" s="23">
        <f t="shared" si="141"/>
        <v>161.6</v>
      </c>
      <c r="AM266" s="23">
        <f t="shared" si="141"/>
        <v>164.2</v>
      </c>
      <c r="AN266" s="23">
        <f t="shared" si="141"/>
        <v>166.8</v>
      </c>
      <c r="AO266" s="23">
        <f t="shared" si="141"/>
        <v>169.4</v>
      </c>
      <c r="AP266" s="47">
        <f t="shared" si="134"/>
        <v>172</v>
      </c>
    </row>
    <row r="267" spans="1:42" x14ac:dyDescent="0.3">
      <c r="A267" s="2" t="s">
        <v>11</v>
      </c>
      <c r="B267" s="47">
        <f t="shared" si="142"/>
        <v>768.61</v>
      </c>
      <c r="C267">
        <f t="shared" si="133"/>
        <v>811.072</v>
      </c>
      <c r="D267">
        <f t="shared" si="133"/>
        <v>853.53399999999999</v>
      </c>
      <c r="E267">
        <f t="shared" si="133"/>
        <v>895.99599999999998</v>
      </c>
      <c r="F267">
        <f t="shared" si="133"/>
        <v>938.45799999999997</v>
      </c>
      <c r="G267" s="47">
        <f t="shared" si="134"/>
        <v>980.92</v>
      </c>
      <c r="H267">
        <f t="shared" si="135"/>
        <v>1001.942</v>
      </c>
      <c r="I267">
        <f t="shared" si="135"/>
        <v>1022.9639999999999</v>
      </c>
      <c r="J267">
        <f t="shared" si="135"/>
        <v>1043.9859999999999</v>
      </c>
      <c r="K267">
        <f t="shared" si="135"/>
        <v>1065.008</v>
      </c>
      <c r="L267" s="47">
        <f t="shared" si="134"/>
        <v>1086.03</v>
      </c>
      <c r="M267" s="23">
        <f t="shared" si="136"/>
        <v>1089.8319999999999</v>
      </c>
      <c r="N267" s="23">
        <f t="shared" si="136"/>
        <v>1093.634</v>
      </c>
      <c r="O267" s="23">
        <f t="shared" si="136"/>
        <v>1097.4359999999999</v>
      </c>
      <c r="P267" s="23">
        <f t="shared" si="136"/>
        <v>1101.2380000000001</v>
      </c>
      <c r="Q267" s="47">
        <f t="shared" si="134"/>
        <v>1105.04</v>
      </c>
      <c r="R267" s="23">
        <f t="shared" si="137"/>
        <v>1116.45</v>
      </c>
      <c r="S267" s="23">
        <f t="shared" si="137"/>
        <v>1127.8600000000001</v>
      </c>
      <c r="T267" s="23">
        <f t="shared" si="137"/>
        <v>1139.27</v>
      </c>
      <c r="U267" s="23">
        <f t="shared" si="137"/>
        <v>1150.68</v>
      </c>
      <c r="V267" s="47">
        <f t="shared" si="134"/>
        <v>1162.0900000000001</v>
      </c>
      <c r="W267" s="23">
        <f t="shared" si="138"/>
        <v>1178.7060000000001</v>
      </c>
      <c r="X267" s="23">
        <f t="shared" si="138"/>
        <v>1195.3220000000001</v>
      </c>
      <c r="Y267" s="23">
        <f t="shared" si="138"/>
        <v>1211.9380000000001</v>
      </c>
      <c r="Z267" s="23">
        <f t="shared" si="138"/>
        <v>1228.5540000000001</v>
      </c>
      <c r="AA267" s="47">
        <f t="shared" si="134"/>
        <v>1245.17</v>
      </c>
      <c r="AB267" s="23">
        <f t="shared" si="139"/>
        <v>1265.5900000000001</v>
      </c>
      <c r="AC267" s="23">
        <f t="shared" si="139"/>
        <v>1286.01</v>
      </c>
      <c r="AD267" s="23">
        <f t="shared" si="139"/>
        <v>1306.43</v>
      </c>
      <c r="AE267" s="23">
        <f t="shared" si="139"/>
        <v>1326.85</v>
      </c>
      <c r="AF267" s="47">
        <f t="shared" si="134"/>
        <v>1347.27</v>
      </c>
      <c r="AG267" s="23">
        <f t="shared" si="140"/>
        <v>1369.876</v>
      </c>
      <c r="AH267" s="23">
        <f t="shared" si="140"/>
        <v>1392.482</v>
      </c>
      <c r="AI267" s="23">
        <f t="shared" si="140"/>
        <v>1415.088</v>
      </c>
      <c r="AJ267" s="23">
        <f t="shared" si="140"/>
        <v>1437.694</v>
      </c>
      <c r="AK267" s="47">
        <f t="shared" si="134"/>
        <v>1460.3</v>
      </c>
      <c r="AL267" s="23">
        <f t="shared" si="141"/>
        <v>1483.7359999999999</v>
      </c>
      <c r="AM267" s="23">
        <f t="shared" si="141"/>
        <v>1507.172</v>
      </c>
      <c r="AN267" s="23">
        <f t="shared" si="141"/>
        <v>1530.6079999999999</v>
      </c>
      <c r="AO267" s="23">
        <f t="shared" si="141"/>
        <v>1554.0440000000001</v>
      </c>
      <c r="AP267" s="47">
        <f t="shared" si="134"/>
        <v>1577.48</v>
      </c>
    </row>
    <row r="268" spans="1:42" x14ac:dyDescent="0.3">
      <c r="A268" s="2" t="s">
        <v>12</v>
      </c>
      <c r="B268" s="47">
        <f t="shared" si="142"/>
        <v>0</v>
      </c>
      <c r="C268">
        <f t="shared" si="133"/>
        <v>0</v>
      </c>
      <c r="D268">
        <f t="shared" si="133"/>
        <v>0</v>
      </c>
      <c r="E268">
        <f t="shared" si="133"/>
        <v>0</v>
      </c>
      <c r="F268">
        <f t="shared" si="133"/>
        <v>0</v>
      </c>
      <c r="G268" s="47">
        <f t="shared" si="134"/>
        <v>0</v>
      </c>
      <c r="H268">
        <f t="shared" si="135"/>
        <v>0</v>
      </c>
      <c r="I268">
        <f t="shared" si="135"/>
        <v>0</v>
      </c>
      <c r="J268">
        <f t="shared" si="135"/>
        <v>0</v>
      </c>
      <c r="K268">
        <f t="shared" si="135"/>
        <v>0</v>
      </c>
      <c r="L268" s="47">
        <f t="shared" si="134"/>
        <v>0</v>
      </c>
      <c r="M268" s="23">
        <f t="shared" si="136"/>
        <v>0</v>
      </c>
      <c r="N268" s="23">
        <f t="shared" si="136"/>
        <v>0</v>
      </c>
      <c r="O268" s="23">
        <f t="shared" si="136"/>
        <v>0</v>
      </c>
      <c r="P268" s="23">
        <f t="shared" si="136"/>
        <v>0</v>
      </c>
      <c r="Q268" s="47">
        <f t="shared" si="134"/>
        <v>0</v>
      </c>
      <c r="R268" s="23">
        <f t="shared" si="137"/>
        <v>0</v>
      </c>
      <c r="S268" s="23">
        <f t="shared" si="137"/>
        <v>0</v>
      </c>
      <c r="T268" s="23">
        <f t="shared" si="137"/>
        <v>0</v>
      </c>
      <c r="U268" s="23">
        <f t="shared" si="137"/>
        <v>0</v>
      </c>
      <c r="V268" s="47">
        <f t="shared" si="134"/>
        <v>0</v>
      </c>
      <c r="W268" s="23">
        <f t="shared" si="138"/>
        <v>0</v>
      </c>
      <c r="X268" s="23">
        <f t="shared" si="138"/>
        <v>0</v>
      </c>
      <c r="Y268" s="23">
        <f t="shared" si="138"/>
        <v>0</v>
      </c>
      <c r="Z268" s="23">
        <f t="shared" si="138"/>
        <v>0</v>
      </c>
      <c r="AA268" s="47">
        <f t="shared" si="134"/>
        <v>0</v>
      </c>
      <c r="AB268" s="23">
        <f t="shared" si="139"/>
        <v>0</v>
      </c>
      <c r="AC268" s="23">
        <f t="shared" si="139"/>
        <v>0</v>
      </c>
      <c r="AD268" s="23">
        <f t="shared" si="139"/>
        <v>0</v>
      </c>
      <c r="AE268" s="23">
        <f t="shared" si="139"/>
        <v>0</v>
      </c>
      <c r="AF268" s="47">
        <f t="shared" si="134"/>
        <v>0</v>
      </c>
      <c r="AG268" s="23">
        <f t="shared" si="140"/>
        <v>0</v>
      </c>
      <c r="AH268" s="23">
        <f t="shared" si="140"/>
        <v>0</v>
      </c>
      <c r="AI268" s="23">
        <f t="shared" si="140"/>
        <v>0</v>
      </c>
      <c r="AJ268" s="23">
        <f t="shared" si="140"/>
        <v>0</v>
      </c>
      <c r="AK268" s="47">
        <f t="shared" si="134"/>
        <v>0</v>
      </c>
      <c r="AL268" s="23">
        <f t="shared" si="141"/>
        <v>0</v>
      </c>
      <c r="AM268" s="23">
        <f t="shared" si="141"/>
        <v>0</v>
      </c>
      <c r="AN268" s="23">
        <f t="shared" si="141"/>
        <v>0</v>
      </c>
      <c r="AO268" s="23">
        <f t="shared" si="141"/>
        <v>0</v>
      </c>
      <c r="AP268" s="47">
        <f t="shared" si="134"/>
        <v>0</v>
      </c>
    </row>
    <row r="269" spans="1:42" x14ac:dyDescent="0.3">
      <c r="A269" s="2" t="s">
        <v>13</v>
      </c>
      <c r="B269" s="47">
        <f t="shared" si="142"/>
        <v>0</v>
      </c>
      <c r="C269">
        <f t="shared" si="133"/>
        <v>0</v>
      </c>
      <c r="D269">
        <f t="shared" si="133"/>
        <v>0</v>
      </c>
      <c r="E269">
        <f t="shared" si="133"/>
        <v>0</v>
      </c>
      <c r="F269">
        <f t="shared" si="133"/>
        <v>0</v>
      </c>
      <c r="G269" s="47">
        <f t="shared" si="134"/>
        <v>0</v>
      </c>
      <c r="H269">
        <f t="shared" si="135"/>
        <v>0</v>
      </c>
      <c r="I269">
        <f t="shared" si="135"/>
        <v>0</v>
      </c>
      <c r="J269">
        <f t="shared" si="135"/>
        <v>0</v>
      </c>
      <c r="K269">
        <f t="shared" si="135"/>
        <v>0</v>
      </c>
      <c r="L269" s="47">
        <f t="shared" si="134"/>
        <v>0</v>
      </c>
      <c r="M269" s="23">
        <f t="shared" si="136"/>
        <v>0</v>
      </c>
      <c r="N269" s="23">
        <f t="shared" si="136"/>
        <v>0</v>
      </c>
      <c r="O269" s="23">
        <f t="shared" si="136"/>
        <v>0</v>
      </c>
      <c r="P269" s="23">
        <f t="shared" si="136"/>
        <v>0</v>
      </c>
      <c r="Q269" s="47">
        <f t="shared" si="134"/>
        <v>0</v>
      </c>
      <c r="R269" s="23">
        <f t="shared" si="137"/>
        <v>0</v>
      </c>
      <c r="S269" s="23">
        <f t="shared" si="137"/>
        <v>0</v>
      </c>
      <c r="T269" s="23">
        <f t="shared" si="137"/>
        <v>0</v>
      </c>
      <c r="U269" s="23">
        <f t="shared" si="137"/>
        <v>0</v>
      </c>
      <c r="V269" s="47">
        <f t="shared" si="134"/>
        <v>0</v>
      </c>
      <c r="W269" s="23">
        <f t="shared" si="138"/>
        <v>0</v>
      </c>
      <c r="X269" s="23">
        <f t="shared" si="138"/>
        <v>0</v>
      </c>
      <c r="Y269" s="23">
        <f t="shared" si="138"/>
        <v>0</v>
      </c>
      <c r="Z269" s="23">
        <f t="shared" si="138"/>
        <v>0</v>
      </c>
      <c r="AA269" s="47">
        <f t="shared" si="134"/>
        <v>0</v>
      </c>
      <c r="AB269" s="23">
        <f t="shared" si="139"/>
        <v>0</v>
      </c>
      <c r="AC269" s="23">
        <f t="shared" si="139"/>
        <v>0</v>
      </c>
      <c r="AD269" s="23">
        <f t="shared" si="139"/>
        <v>0</v>
      </c>
      <c r="AE269" s="23">
        <f t="shared" si="139"/>
        <v>0</v>
      </c>
      <c r="AF269" s="47">
        <f t="shared" si="134"/>
        <v>0</v>
      </c>
      <c r="AG269" s="23">
        <f t="shared" si="140"/>
        <v>0</v>
      </c>
      <c r="AH269" s="23">
        <f t="shared" si="140"/>
        <v>0</v>
      </c>
      <c r="AI269" s="23">
        <f t="shared" si="140"/>
        <v>0</v>
      </c>
      <c r="AJ269" s="23">
        <f t="shared" si="140"/>
        <v>0</v>
      </c>
      <c r="AK269" s="47">
        <f t="shared" ref="G269:AP272" si="143">AK280+AK291</f>
        <v>0</v>
      </c>
      <c r="AL269" s="23">
        <f t="shared" si="141"/>
        <v>0</v>
      </c>
      <c r="AM269" s="23">
        <f t="shared" si="141"/>
        <v>0</v>
      </c>
      <c r="AN269" s="23">
        <f t="shared" si="141"/>
        <v>0</v>
      </c>
      <c r="AO269" s="23">
        <f t="shared" si="141"/>
        <v>0</v>
      </c>
      <c r="AP269" s="47">
        <f t="shared" si="143"/>
        <v>0</v>
      </c>
    </row>
    <row r="270" spans="1:42" x14ac:dyDescent="0.3">
      <c r="A270" s="2" t="s">
        <v>14</v>
      </c>
      <c r="B270" s="47">
        <f t="shared" si="142"/>
        <v>371</v>
      </c>
      <c r="C270">
        <f t="shared" si="133"/>
        <v>340.8</v>
      </c>
      <c r="D270">
        <f t="shared" si="133"/>
        <v>310.60000000000002</v>
      </c>
      <c r="E270">
        <f t="shared" si="133"/>
        <v>280.39999999999998</v>
      </c>
      <c r="F270">
        <f t="shared" si="133"/>
        <v>250.2</v>
      </c>
      <c r="G270" s="47">
        <f t="shared" si="143"/>
        <v>220</v>
      </c>
      <c r="H270">
        <f t="shared" si="135"/>
        <v>225.2</v>
      </c>
      <c r="I270">
        <f t="shared" si="135"/>
        <v>230.4</v>
      </c>
      <c r="J270">
        <f t="shared" si="135"/>
        <v>235.6</v>
      </c>
      <c r="K270">
        <f t="shared" si="135"/>
        <v>240.8</v>
      </c>
      <c r="L270" s="47">
        <f t="shared" si="143"/>
        <v>246</v>
      </c>
      <c r="M270" s="23">
        <f t="shared" si="136"/>
        <v>246.8</v>
      </c>
      <c r="N270" s="23">
        <f t="shared" si="136"/>
        <v>247.6</v>
      </c>
      <c r="O270" s="23">
        <f t="shared" si="136"/>
        <v>248.4</v>
      </c>
      <c r="P270" s="23">
        <f t="shared" si="136"/>
        <v>249.2</v>
      </c>
      <c r="Q270" s="47">
        <f t="shared" si="143"/>
        <v>250</v>
      </c>
      <c r="R270" s="23">
        <f t="shared" si="137"/>
        <v>252.4</v>
      </c>
      <c r="S270" s="23">
        <f t="shared" si="137"/>
        <v>254.8</v>
      </c>
      <c r="T270" s="23">
        <f t="shared" si="137"/>
        <v>257.2</v>
      </c>
      <c r="U270" s="23">
        <f t="shared" si="137"/>
        <v>259.60000000000002</v>
      </c>
      <c r="V270" s="47">
        <f t="shared" si="143"/>
        <v>262</v>
      </c>
      <c r="W270" s="23">
        <f t="shared" si="138"/>
        <v>265.8</v>
      </c>
      <c r="X270" s="23">
        <f t="shared" si="138"/>
        <v>269.60000000000002</v>
      </c>
      <c r="Y270" s="23">
        <f t="shared" si="138"/>
        <v>273.39999999999998</v>
      </c>
      <c r="Z270" s="23">
        <f t="shared" si="138"/>
        <v>277.2</v>
      </c>
      <c r="AA270" s="47">
        <f t="shared" si="143"/>
        <v>281</v>
      </c>
      <c r="AB270" s="23">
        <f t="shared" si="139"/>
        <v>285.39999999999998</v>
      </c>
      <c r="AC270" s="23">
        <f t="shared" si="139"/>
        <v>289.8</v>
      </c>
      <c r="AD270" s="23">
        <f t="shared" si="139"/>
        <v>294.2</v>
      </c>
      <c r="AE270" s="23">
        <f t="shared" si="139"/>
        <v>298.60000000000002</v>
      </c>
      <c r="AF270" s="47">
        <f t="shared" si="143"/>
        <v>303</v>
      </c>
      <c r="AG270" s="23">
        <f t="shared" si="140"/>
        <v>308.2</v>
      </c>
      <c r="AH270" s="23">
        <f t="shared" si="140"/>
        <v>313.39999999999998</v>
      </c>
      <c r="AI270" s="23">
        <f t="shared" si="140"/>
        <v>318.60000000000002</v>
      </c>
      <c r="AJ270" s="23">
        <f t="shared" si="140"/>
        <v>323.8</v>
      </c>
      <c r="AK270" s="47">
        <f t="shared" si="143"/>
        <v>329</v>
      </c>
      <c r="AL270" s="23">
        <f t="shared" si="141"/>
        <v>334.2</v>
      </c>
      <c r="AM270" s="23">
        <f t="shared" si="141"/>
        <v>339.4</v>
      </c>
      <c r="AN270" s="23">
        <f t="shared" si="141"/>
        <v>344.6</v>
      </c>
      <c r="AO270" s="23">
        <f t="shared" si="141"/>
        <v>349.8</v>
      </c>
      <c r="AP270" s="47">
        <f t="shared" si="143"/>
        <v>355</v>
      </c>
    </row>
    <row r="271" spans="1:42" x14ac:dyDescent="0.3">
      <c r="A271" s="2" t="s">
        <v>15</v>
      </c>
      <c r="B271" s="47">
        <f t="shared" si="142"/>
        <v>19</v>
      </c>
      <c r="C271">
        <f t="shared" si="133"/>
        <v>23.4</v>
      </c>
      <c r="D271">
        <f t="shared" si="133"/>
        <v>27.8</v>
      </c>
      <c r="E271">
        <f t="shared" si="133"/>
        <v>32.200000000000003</v>
      </c>
      <c r="F271">
        <f t="shared" si="133"/>
        <v>36.6</v>
      </c>
      <c r="G271" s="47">
        <f t="shared" si="143"/>
        <v>41</v>
      </c>
      <c r="H271">
        <f t="shared" si="135"/>
        <v>42</v>
      </c>
      <c r="I271">
        <f t="shared" si="135"/>
        <v>43</v>
      </c>
      <c r="J271">
        <f t="shared" si="135"/>
        <v>44</v>
      </c>
      <c r="K271">
        <f t="shared" si="135"/>
        <v>45</v>
      </c>
      <c r="L271" s="47">
        <f t="shared" si="143"/>
        <v>46</v>
      </c>
      <c r="M271" s="23">
        <f t="shared" si="136"/>
        <v>46</v>
      </c>
      <c r="N271" s="23">
        <f t="shared" si="136"/>
        <v>46</v>
      </c>
      <c r="O271" s="23">
        <f t="shared" si="136"/>
        <v>46</v>
      </c>
      <c r="P271" s="23">
        <f t="shared" si="136"/>
        <v>46</v>
      </c>
      <c r="Q271" s="47">
        <f t="shared" si="143"/>
        <v>46</v>
      </c>
      <c r="R271" s="23">
        <f t="shared" si="137"/>
        <v>46.6</v>
      </c>
      <c r="S271" s="23">
        <f t="shared" si="137"/>
        <v>47.2</v>
      </c>
      <c r="T271" s="23">
        <f t="shared" si="137"/>
        <v>47.8</v>
      </c>
      <c r="U271" s="23">
        <f t="shared" si="137"/>
        <v>48.4</v>
      </c>
      <c r="V271" s="47">
        <f t="shared" si="143"/>
        <v>49</v>
      </c>
      <c r="W271" s="23">
        <f t="shared" si="138"/>
        <v>49.6</v>
      </c>
      <c r="X271" s="23">
        <f t="shared" si="138"/>
        <v>50.2</v>
      </c>
      <c r="Y271" s="23">
        <f t="shared" si="138"/>
        <v>50.8</v>
      </c>
      <c r="Z271" s="23">
        <f t="shared" si="138"/>
        <v>51.4</v>
      </c>
      <c r="AA271" s="47">
        <f t="shared" si="143"/>
        <v>52</v>
      </c>
      <c r="AB271" s="23">
        <f t="shared" si="139"/>
        <v>52.8</v>
      </c>
      <c r="AC271" s="23">
        <f t="shared" si="139"/>
        <v>53.6</v>
      </c>
      <c r="AD271" s="23">
        <f t="shared" si="139"/>
        <v>54.4</v>
      </c>
      <c r="AE271" s="23">
        <f t="shared" si="139"/>
        <v>55.2</v>
      </c>
      <c r="AF271" s="47">
        <f t="shared" si="143"/>
        <v>56</v>
      </c>
      <c r="AG271" s="23">
        <f t="shared" si="140"/>
        <v>57</v>
      </c>
      <c r="AH271" s="23">
        <f t="shared" si="140"/>
        <v>58</v>
      </c>
      <c r="AI271" s="23">
        <f t="shared" si="140"/>
        <v>59</v>
      </c>
      <c r="AJ271" s="23">
        <f t="shared" si="140"/>
        <v>60</v>
      </c>
      <c r="AK271" s="47">
        <f t="shared" si="143"/>
        <v>61</v>
      </c>
      <c r="AL271" s="23">
        <f t="shared" si="141"/>
        <v>62</v>
      </c>
      <c r="AM271" s="23">
        <f t="shared" si="141"/>
        <v>63</v>
      </c>
      <c r="AN271" s="23">
        <f t="shared" si="141"/>
        <v>64</v>
      </c>
      <c r="AO271" s="23">
        <f t="shared" si="141"/>
        <v>65</v>
      </c>
      <c r="AP271" s="47">
        <f t="shared" si="143"/>
        <v>66</v>
      </c>
    </row>
    <row r="272" spans="1:42" x14ac:dyDescent="0.3">
      <c r="A272" s="2" t="s">
        <v>16</v>
      </c>
      <c r="B272" s="47">
        <f t="shared" si="142"/>
        <v>0</v>
      </c>
      <c r="C272">
        <f t="shared" si="133"/>
        <v>0</v>
      </c>
      <c r="D272">
        <f t="shared" si="133"/>
        <v>0</v>
      </c>
      <c r="E272">
        <f t="shared" si="133"/>
        <v>0</v>
      </c>
      <c r="F272">
        <f t="shared" si="133"/>
        <v>0</v>
      </c>
      <c r="G272" s="47">
        <f t="shared" si="143"/>
        <v>0</v>
      </c>
      <c r="H272">
        <f t="shared" si="135"/>
        <v>0</v>
      </c>
      <c r="I272">
        <f t="shared" si="135"/>
        <v>0</v>
      </c>
      <c r="J272">
        <f t="shared" si="135"/>
        <v>0</v>
      </c>
      <c r="K272">
        <f t="shared" si="135"/>
        <v>0</v>
      </c>
      <c r="L272" s="47">
        <f t="shared" si="143"/>
        <v>0</v>
      </c>
      <c r="M272" s="23">
        <f t="shared" si="136"/>
        <v>0</v>
      </c>
      <c r="N272" s="23">
        <f t="shared" si="136"/>
        <v>0</v>
      </c>
      <c r="O272" s="23">
        <f t="shared" si="136"/>
        <v>0</v>
      </c>
      <c r="P272" s="23">
        <f t="shared" si="136"/>
        <v>0</v>
      </c>
      <c r="Q272" s="47">
        <f t="shared" si="143"/>
        <v>0</v>
      </c>
      <c r="R272" s="23">
        <f t="shared" si="137"/>
        <v>0</v>
      </c>
      <c r="S272" s="23">
        <f t="shared" si="137"/>
        <v>0</v>
      </c>
      <c r="T272" s="23">
        <f t="shared" si="137"/>
        <v>0</v>
      </c>
      <c r="U272" s="23">
        <f t="shared" si="137"/>
        <v>0</v>
      </c>
      <c r="V272" s="47">
        <f t="shared" si="143"/>
        <v>0</v>
      </c>
      <c r="W272" s="23">
        <f t="shared" si="138"/>
        <v>0</v>
      </c>
      <c r="X272" s="23">
        <f t="shared" si="138"/>
        <v>0</v>
      </c>
      <c r="Y272" s="23">
        <f t="shared" si="138"/>
        <v>0</v>
      </c>
      <c r="Z272" s="23">
        <f t="shared" si="138"/>
        <v>0</v>
      </c>
      <c r="AA272" s="47">
        <f t="shared" si="143"/>
        <v>0</v>
      </c>
      <c r="AB272" s="23">
        <f t="shared" si="139"/>
        <v>0</v>
      </c>
      <c r="AC272" s="23">
        <f t="shared" si="139"/>
        <v>0</v>
      </c>
      <c r="AD272" s="23">
        <f t="shared" si="139"/>
        <v>0</v>
      </c>
      <c r="AE272" s="23">
        <f t="shared" si="139"/>
        <v>0</v>
      </c>
      <c r="AF272" s="47">
        <f t="shared" si="143"/>
        <v>0</v>
      </c>
      <c r="AG272" s="23">
        <f t="shared" si="140"/>
        <v>0</v>
      </c>
      <c r="AH272" s="23">
        <f t="shared" si="140"/>
        <v>0</v>
      </c>
      <c r="AI272" s="23">
        <f t="shared" si="140"/>
        <v>0</v>
      </c>
      <c r="AJ272" s="23">
        <f t="shared" si="140"/>
        <v>0</v>
      </c>
      <c r="AK272" s="47">
        <f t="shared" si="143"/>
        <v>0</v>
      </c>
      <c r="AL272" s="23">
        <f t="shared" si="141"/>
        <v>0</v>
      </c>
      <c r="AM272" s="23">
        <f t="shared" si="141"/>
        <v>0</v>
      </c>
      <c r="AN272" s="23">
        <f t="shared" si="141"/>
        <v>0</v>
      </c>
      <c r="AO272" s="23">
        <f t="shared" si="141"/>
        <v>0</v>
      </c>
      <c r="AP272" s="47">
        <f t="shared" si="143"/>
        <v>0</v>
      </c>
    </row>
    <row r="273" spans="1:42" x14ac:dyDescent="0.3">
      <c r="A273" s="16" t="s">
        <v>27</v>
      </c>
      <c r="B273" s="47"/>
      <c r="C273" s="23"/>
      <c r="D273" s="23"/>
      <c r="E273" s="23"/>
      <c r="F273" s="23"/>
      <c r="G273" s="47"/>
      <c r="L273" s="47"/>
      <c r="M273" s="23"/>
      <c r="N273" s="23"/>
      <c r="O273" s="23"/>
      <c r="P273" s="23"/>
      <c r="Q273" s="47"/>
      <c r="R273" s="23"/>
      <c r="S273" s="23"/>
      <c r="T273" s="23"/>
      <c r="U273" s="23"/>
      <c r="V273" s="47"/>
      <c r="W273" s="23"/>
      <c r="X273" s="23"/>
      <c r="Y273" s="23"/>
      <c r="Z273" s="23"/>
      <c r="AA273" s="47"/>
      <c r="AB273" s="23"/>
      <c r="AC273" s="23"/>
      <c r="AD273" s="23"/>
      <c r="AE273" s="23"/>
      <c r="AF273" s="47"/>
      <c r="AG273" s="23"/>
      <c r="AH273" s="23"/>
      <c r="AI273" s="23"/>
      <c r="AJ273" s="23"/>
      <c r="AK273" s="47"/>
      <c r="AL273" s="23"/>
      <c r="AM273" s="23"/>
      <c r="AN273" s="23"/>
      <c r="AO273" s="23"/>
      <c r="AP273" s="47"/>
    </row>
    <row r="274" spans="1:42" x14ac:dyDescent="0.3">
      <c r="A274" s="2" t="s">
        <v>7</v>
      </c>
      <c r="B274" s="47">
        <v>783</v>
      </c>
      <c r="C274">
        <f>$B274+((C$1-$B$1)*($G274-$B274)/($G$1-$B$1))</f>
        <v>803.2</v>
      </c>
      <c r="D274">
        <f>$B274+((D$1-$B$1)*($G274-$B274)/($G$1-$B$1))</f>
        <v>823.4</v>
      </c>
      <c r="E274">
        <f>$B274+((E$1-$B$1)*($G274-$B274)/($G$1-$B$1))</f>
        <v>843.6</v>
      </c>
      <c r="F274">
        <f>$B274+((F$1-$B$1)*($G274-$B274)/($G$1-$B$1))</f>
        <v>863.8</v>
      </c>
      <c r="G274" s="47">
        <v>884</v>
      </c>
      <c r="H274">
        <f t="shared" ref="H274:K283" si="144">$G274+((H$1-$G$1)*($L274-$G274)/($L$1-$G$1))</f>
        <v>905.2</v>
      </c>
      <c r="I274">
        <f t="shared" si="144"/>
        <v>926.4</v>
      </c>
      <c r="J274">
        <f t="shared" si="144"/>
        <v>947.6</v>
      </c>
      <c r="K274">
        <f t="shared" si="144"/>
        <v>968.8</v>
      </c>
      <c r="L274" s="47">
        <v>990</v>
      </c>
      <c r="M274" s="23">
        <f t="shared" ref="M274:P283" si="145">$L274+((M$1-$L$1)*($Q274-$L274)/($Q$1-$L$1))</f>
        <v>992.6</v>
      </c>
      <c r="N274" s="23">
        <f t="shared" si="145"/>
        <v>995.2</v>
      </c>
      <c r="O274" s="23">
        <f t="shared" si="145"/>
        <v>997.8</v>
      </c>
      <c r="P274" s="23">
        <f t="shared" si="145"/>
        <v>1000.4</v>
      </c>
      <c r="Q274" s="47">
        <v>1003</v>
      </c>
      <c r="R274" s="23">
        <f t="shared" ref="R274:U283" si="146">$Q274+((R$1-$Q$1)*($V274-$Q274)/($V$1-$Q$1))</f>
        <v>1013</v>
      </c>
      <c r="S274" s="23">
        <f t="shared" si="146"/>
        <v>1023</v>
      </c>
      <c r="T274" s="23">
        <f t="shared" si="146"/>
        <v>1033</v>
      </c>
      <c r="U274" s="23">
        <f t="shared" si="146"/>
        <v>1043</v>
      </c>
      <c r="V274" s="47">
        <v>1053</v>
      </c>
      <c r="W274" s="23">
        <f t="shared" ref="W274:Z283" si="147">$V274+((W$1-$V$1)*($AA274-$V274)/($AA$1-$V$1))</f>
        <v>1057.5999999999999</v>
      </c>
      <c r="X274" s="23">
        <f t="shared" si="147"/>
        <v>1062.2</v>
      </c>
      <c r="Y274" s="23">
        <f t="shared" si="147"/>
        <v>1066.8</v>
      </c>
      <c r="Z274" s="23">
        <f t="shared" si="147"/>
        <v>1071.4000000000001</v>
      </c>
      <c r="AA274" s="47">
        <v>1076</v>
      </c>
      <c r="AB274" s="23">
        <f t="shared" ref="AB274:AE283" si="148">$AA274+((AB$1-$AA$1)*($AF274-$AA274)/($AF$1-$AA$1))</f>
        <v>1092.4000000000001</v>
      </c>
      <c r="AC274" s="23">
        <f t="shared" si="148"/>
        <v>1108.8</v>
      </c>
      <c r="AD274" s="23">
        <f t="shared" si="148"/>
        <v>1125.2</v>
      </c>
      <c r="AE274" s="23">
        <f t="shared" si="148"/>
        <v>1141.5999999999999</v>
      </c>
      <c r="AF274" s="47">
        <v>1158</v>
      </c>
      <c r="AG274" s="23">
        <f t="shared" ref="AG274:AJ283" si="149">$AF274+((AG$1-$AF$1)*($AK274-$AF274)/($AK$1-$AF$1))</f>
        <v>1177.4000000000001</v>
      </c>
      <c r="AH274" s="23">
        <f t="shared" si="149"/>
        <v>1196.8</v>
      </c>
      <c r="AI274" s="23">
        <f t="shared" si="149"/>
        <v>1216.2</v>
      </c>
      <c r="AJ274" s="23">
        <f t="shared" si="149"/>
        <v>1235.5999999999999</v>
      </c>
      <c r="AK274" s="47">
        <v>1255</v>
      </c>
      <c r="AL274" s="23">
        <f t="shared" ref="AL274:AO283" si="150">$AK274+((AL$1-$AK$1)*($AP274-$AK274)/($AP$1-$AK$1))</f>
        <v>1275.4000000000001</v>
      </c>
      <c r="AM274" s="23">
        <f t="shared" si="150"/>
        <v>1295.8</v>
      </c>
      <c r="AN274" s="23">
        <f t="shared" si="150"/>
        <v>1316.2</v>
      </c>
      <c r="AO274" s="23">
        <f t="shared" si="150"/>
        <v>1336.6</v>
      </c>
      <c r="AP274" s="47">
        <v>1357</v>
      </c>
    </row>
    <row r="275" spans="1:42" x14ac:dyDescent="0.3">
      <c r="A275" s="2" t="s">
        <v>8</v>
      </c>
      <c r="B275" s="47"/>
      <c r="C275" s="23"/>
      <c r="D275" s="23"/>
      <c r="E275" s="23"/>
      <c r="F275" s="23"/>
      <c r="G275" s="47"/>
      <c r="H275">
        <f t="shared" si="144"/>
        <v>0</v>
      </c>
      <c r="I275">
        <f t="shared" si="144"/>
        <v>0</v>
      </c>
      <c r="J275">
        <f t="shared" si="144"/>
        <v>0</v>
      </c>
      <c r="K275">
        <f t="shared" si="144"/>
        <v>0</v>
      </c>
      <c r="L275" s="47"/>
      <c r="M275" s="23">
        <f t="shared" si="145"/>
        <v>0</v>
      </c>
      <c r="N275" s="23">
        <f t="shared" si="145"/>
        <v>0</v>
      </c>
      <c r="O275" s="23">
        <f t="shared" si="145"/>
        <v>0</v>
      </c>
      <c r="P275" s="23">
        <f t="shared" si="145"/>
        <v>0</v>
      </c>
      <c r="Q275" s="47"/>
      <c r="R275" s="23">
        <f t="shared" si="146"/>
        <v>0</v>
      </c>
      <c r="S275" s="23">
        <f t="shared" si="146"/>
        <v>0</v>
      </c>
      <c r="T275" s="23">
        <f t="shared" si="146"/>
        <v>0</v>
      </c>
      <c r="U275" s="23">
        <f t="shared" si="146"/>
        <v>0</v>
      </c>
      <c r="V275" s="47"/>
      <c r="W275" s="23">
        <f t="shared" si="147"/>
        <v>0</v>
      </c>
      <c r="X275" s="23">
        <f t="shared" si="147"/>
        <v>0</v>
      </c>
      <c r="Y275" s="23">
        <f t="shared" si="147"/>
        <v>0</v>
      </c>
      <c r="Z275" s="23">
        <f t="shared" si="147"/>
        <v>0</v>
      </c>
      <c r="AA275" s="47"/>
      <c r="AB275" s="23">
        <f t="shared" si="148"/>
        <v>0</v>
      </c>
      <c r="AC275" s="23">
        <f t="shared" si="148"/>
        <v>0</v>
      </c>
      <c r="AD275" s="23">
        <f t="shared" si="148"/>
        <v>0</v>
      </c>
      <c r="AE275" s="23">
        <f t="shared" si="148"/>
        <v>0</v>
      </c>
      <c r="AF275" s="47"/>
      <c r="AG275" s="23">
        <f t="shared" si="149"/>
        <v>0</v>
      </c>
      <c r="AH275" s="23">
        <f t="shared" si="149"/>
        <v>0</v>
      </c>
      <c r="AI275" s="23">
        <f t="shared" si="149"/>
        <v>0</v>
      </c>
      <c r="AJ275" s="23">
        <f t="shared" si="149"/>
        <v>0</v>
      </c>
      <c r="AK275" s="47"/>
      <c r="AL275" s="23">
        <f t="shared" si="150"/>
        <v>0</v>
      </c>
      <c r="AM275" s="23">
        <f t="shared" si="150"/>
        <v>0</v>
      </c>
      <c r="AN275" s="23">
        <f t="shared" si="150"/>
        <v>0</v>
      </c>
      <c r="AO275" s="23">
        <f t="shared" si="150"/>
        <v>0</v>
      </c>
      <c r="AP275" s="47"/>
    </row>
    <row r="276" spans="1:42" x14ac:dyDescent="0.3">
      <c r="A276" s="2" t="s">
        <v>9</v>
      </c>
      <c r="B276" s="47">
        <v>236</v>
      </c>
      <c r="C276">
        <f t="shared" ref="C276:F278" si="151">$B276+((C$1-$B$1)*($G276-$B276)/($G$1-$B$1))</f>
        <v>240.4</v>
      </c>
      <c r="D276">
        <f t="shared" si="151"/>
        <v>244.8</v>
      </c>
      <c r="E276">
        <f t="shared" si="151"/>
        <v>249.2</v>
      </c>
      <c r="F276">
        <f t="shared" si="151"/>
        <v>253.6</v>
      </c>
      <c r="G276" s="47">
        <v>258</v>
      </c>
      <c r="H276">
        <f t="shared" si="144"/>
        <v>264</v>
      </c>
      <c r="I276">
        <f t="shared" si="144"/>
        <v>270</v>
      </c>
      <c r="J276">
        <f t="shared" si="144"/>
        <v>276</v>
      </c>
      <c r="K276">
        <f t="shared" si="144"/>
        <v>282</v>
      </c>
      <c r="L276" s="47">
        <v>288</v>
      </c>
      <c r="M276" s="23">
        <f t="shared" si="145"/>
        <v>289</v>
      </c>
      <c r="N276" s="23">
        <f t="shared" si="145"/>
        <v>290</v>
      </c>
      <c r="O276" s="23">
        <f t="shared" si="145"/>
        <v>291</v>
      </c>
      <c r="P276" s="23">
        <f t="shared" si="145"/>
        <v>292</v>
      </c>
      <c r="Q276" s="47">
        <v>293</v>
      </c>
      <c r="R276" s="23">
        <f t="shared" si="146"/>
        <v>295.8</v>
      </c>
      <c r="S276" s="23">
        <f t="shared" si="146"/>
        <v>298.60000000000002</v>
      </c>
      <c r="T276" s="23">
        <f t="shared" si="146"/>
        <v>301.39999999999998</v>
      </c>
      <c r="U276" s="23">
        <f t="shared" si="146"/>
        <v>304.2</v>
      </c>
      <c r="V276" s="47">
        <v>307</v>
      </c>
      <c r="W276" s="23">
        <f t="shared" si="147"/>
        <v>311.39999999999998</v>
      </c>
      <c r="X276" s="23">
        <f t="shared" si="147"/>
        <v>315.8</v>
      </c>
      <c r="Y276" s="23">
        <f t="shared" si="147"/>
        <v>320.2</v>
      </c>
      <c r="Z276" s="23">
        <f t="shared" si="147"/>
        <v>324.60000000000002</v>
      </c>
      <c r="AA276" s="47">
        <v>329</v>
      </c>
      <c r="AB276" s="23">
        <f t="shared" si="148"/>
        <v>334.4</v>
      </c>
      <c r="AC276" s="23">
        <f t="shared" si="148"/>
        <v>339.8</v>
      </c>
      <c r="AD276" s="23">
        <f t="shared" si="148"/>
        <v>345.2</v>
      </c>
      <c r="AE276" s="23">
        <f t="shared" si="148"/>
        <v>350.6</v>
      </c>
      <c r="AF276" s="47">
        <v>356</v>
      </c>
      <c r="AG276" s="23">
        <f t="shared" si="149"/>
        <v>361.8</v>
      </c>
      <c r="AH276" s="23">
        <f t="shared" si="149"/>
        <v>367.6</v>
      </c>
      <c r="AI276" s="23">
        <f t="shared" si="149"/>
        <v>373.4</v>
      </c>
      <c r="AJ276" s="23">
        <f t="shared" si="149"/>
        <v>379.2</v>
      </c>
      <c r="AK276" s="47">
        <v>385</v>
      </c>
      <c r="AL276" s="23">
        <f t="shared" si="150"/>
        <v>391.2</v>
      </c>
      <c r="AM276" s="23">
        <f t="shared" si="150"/>
        <v>397.4</v>
      </c>
      <c r="AN276" s="23">
        <f t="shared" si="150"/>
        <v>403.6</v>
      </c>
      <c r="AO276" s="23">
        <f t="shared" si="150"/>
        <v>409.8</v>
      </c>
      <c r="AP276" s="47">
        <v>416</v>
      </c>
    </row>
    <row r="277" spans="1:42" x14ac:dyDescent="0.3">
      <c r="A277" s="2" t="s">
        <v>10</v>
      </c>
      <c r="B277" s="47">
        <v>8</v>
      </c>
      <c r="C277">
        <f t="shared" si="151"/>
        <v>9.0000000000000036</v>
      </c>
      <c r="D277">
        <f t="shared" si="151"/>
        <v>10.000000000000009</v>
      </c>
      <c r="E277">
        <f t="shared" si="151"/>
        <v>11.000000000000012</v>
      </c>
      <c r="F277">
        <f t="shared" si="151"/>
        <v>12.000000000000018</v>
      </c>
      <c r="G277" s="47">
        <v>13.000000000000021</v>
      </c>
      <c r="H277">
        <f t="shared" si="144"/>
        <v>34.000000000000014</v>
      </c>
      <c r="I277">
        <f t="shared" si="144"/>
        <v>55.000000000000007</v>
      </c>
      <c r="J277">
        <f t="shared" si="144"/>
        <v>76</v>
      </c>
      <c r="K277">
        <f t="shared" si="144"/>
        <v>97</v>
      </c>
      <c r="L277" s="47">
        <v>117.99999999999999</v>
      </c>
      <c r="M277" s="23">
        <f t="shared" si="145"/>
        <v>118.39999999999999</v>
      </c>
      <c r="N277" s="23">
        <f t="shared" si="145"/>
        <v>118.8</v>
      </c>
      <c r="O277" s="23">
        <f t="shared" si="145"/>
        <v>119.19999999999999</v>
      </c>
      <c r="P277" s="23">
        <f t="shared" si="145"/>
        <v>119.6</v>
      </c>
      <c r="Q277" s="47">
        <v>120</v>
      </c>
      <c r="R277" s="23">
        <f t="shared" si="146"/>
        <v>120</v>
      </c>
      <c r="S277" s="23">
        <f t="shared" si="146"/>
        <v>120</v>
      </c>
      <c r="T277" s="23">
        <f t="shared" si="146"/>
        <v>120</v>
      </c>
      <c r="U277" s="23">
        <f t="shared" si="146"/>
        <v>120</v>
      </c>
      <c r="V277" s="47">
        <v>120</v>
      </c>
      <c r="W277" s="23">
        <f t="shared" si="147"/>
        <v>123.2</v>
      </c>
      <c r="X277" s="23">
        <f t="shared" si="147"/>
        <v>126.4</v>
      </c>
      <c r="Y277" s="23">
        <f t="shared" si="147"/>
        <v>129.6</v>
      </c>
      <c r="Z277" s="23">
        <f t="shared" si="147"/>
        <v>132.80000000000001</v>
      </c>
      <c r="AA277" s="47">
        <v>136</v>
      </c>
      <c r="AB277" s="23">
        <f t="shared" si="148"/>
        <v>138.19999999999999</v>
      </c>
      <c r="AC277" s="23">
        <f t="shared" si="148"/>
        <v>140.4</v>
      </c>
      <c r="AD277" s="23">
        <f t="shared" si="148"/>
        <v>142.6</v>
      </c>
      <c r="AE277" s="23">
        <f t="shared" si="148"/>
        <v>144.80000000000001</v>
      </c>
      <c r="AF277" s="47">
        <v>147</v>
      </c>
      <c r="AG277" s="23">
        <f t="shared" si="149"/>
        <v>149.4</v>
      </c>
      <c r="AH277" s="23">
        <f t="shared" si="149"/>
        <v>151.80000000000001</v>
      </c>
      <c r="AI277" s="23">
        <f t="shared" si="149"/>
        <v>154.19999999999999</v>
      </c>
      <c r="AJ277" s="23">
        <f t="shared" si="149"/>
        <v>156.6</v>
      </c>
      <c r="AK277" s="47">
        <v>159</v>
      </c>
      <c r="AL277" s="23">
        <f t="shared" si="150"/>
        <v>161.6</v>
      </c>
      <c r="AM277" s="23">
        <f t="shared" si="150"/>
        <v>164.2</v>
      </c>
      <c r="AN277" s="23">
        <f t="shared" si="150"/>
        <v>166.8</v>
      </c>
      <c r="AO277" s="23">
        <f t="shared" si="150"/>
        <v>169.4</v>
      </c>
      <c r="AP277" s="47">
        <v>172</v>
      </c>
    </row>
    <row r="278" spans="1:42" x14ac:dyDescent="0.3">
      <c r="A278" s="2" t="s">
        <v>11</v>
      </c>
      <c r="B278" s="47">
        <v>260.61</v>
      </c>
      <c r="C278">
        <f t="shared" si="151"/>
        <v>294.67200000000003</v>
      </c>
      <c r="D278">
        <f t="shared" si="151"/>
        <v>328.73399999999998</v>
      </c>
      <c r="E278">
        <f t="shared" si="151"/>
        <v>362.79599999999999</v>
      </c>
      <c r="F278">
        <f t="shared" si="151"/>
        <v>396.85799999999995</v>
      </c>
      <c r="G278" s="47">
        <v>430.91999999999996</v>
      </c>
      <c r="H278">
        <f t="shared" si="144"/>
        <v>439.14199999999994</v>
      </c>
      <c r="I278">
        <f t="shared" si="144"/>
        <v>447.36399999999998</v>
      </c>
      <c r="J278">
        <f t="shared" si="144"/>
        <v>455.58599999999996</v>
      </c>
      <c r="K278">
        <f t="shared" si="144"/>
        <v>463.80799999999999</v>
      </c>
      <c r="L278" s="47">
        <v>472.03</v>
      </c>
      <c r="M278" s="23">
        <f t="shared" si="145"/>
        <v>474.03199999999998</v>
      </c>
      <c r="N278" s="23">
        <f t="shared" si="145"/>
        <v>476.03399999999999</v>
      </c>
      <c r="O278" s="23">
        <f t="shared" si="145"/>
        <v>478.036</v>
      </c>
      <c r="P278" s="23">
        <f t="shared" si="145"/>
        <v>480.03800000000001</v>
      </c>
      <c r="Q278" s="47">
        <v>482.04</v>
      </c>
      <c r="R278" s="23">
        <f t="shared" si="146"/>
        <v>487.25</v>
      </c>
      <c r="S278" s="23">
        <f t="shared" si="146"/>
        <v>492.46000000000004</v>
      </c>
      <c r="T278" s="23">
        <f t="shared" si="146"/>
        <v>497.67</v>
      </c>
      <c r="U278" s="23">
        <f t="shared" si="146"/>
        <v>502.88000000000005</v>
      </c>
      <c r="V278" s="47">
        <v>508.09000000000003</v>
      </c>
      <c r="W278" s="23">
        <f t="shared" si="147"/>
        <v>515.50599999999997</v>
      </c>
      <c r="X278" s="23">
        <f t="shared" si="147"/>
        <v>522.92200000000003</v>
      </c>
      <c r="Y278" s="23">
        <f t="shared" si="147"/>
        <v>530.33799999999997</v>
      </c>
      <c r="Z278" s="23">
        <f t="shared" si="147"/>
        <v>537.75400000000002</v>
      </c>
      <c r="AA278" s="47">
        <v>545.16999999999996</v>
      </c>
      <c r="AB278" s="23">
        <f t="shared" si="148"/>
        <v>554.18999999999994</v>
      </c>
      <c r="AC278" s="23">
        <f t="shared" si="148"/>
        <v>563.20999999999992</v>
      </c>
      <c r="AD278" s="23">
        <f t="shared" si="148"/>
        <v>572.23</v>
      </c>
      <c r="AE278" s="23">
        <f t="shared" si="148"/>
        <v>581.25</v>
      </c>
      <c r="AF278" s="47">
        <v>590.27</v>
      </c>
      <c r="AG278" s="23">
        <f t="shared" si="149"/>
        <v>600.07600000000002</v>
      </c>
      <c r="AH278" s="23">
        <f t="shared" si="149"/>
        <v>609.88199999999995</v>
      </c>
      <c r="AI278" s="23">
        <f t="shared" si="149"/>
        <v>619.68799999999999</v>
      </c>
      <c r="AJ278" s="23">
        <f t="shared" si="149"/>
        <v>629.49399999999991</v>
      </c>
      <c r="AK278" s="47">
        <v>639.29999999999995</v>
      </c>
      <c r="AL278" s="23">
        <f t="shared" si="150"/>
        <v>649.53599999999994</v>
      </c>
      <c r="AM278" s="23">
        <f t="shared" si="150"/>
        <v>659.77199999999993</v>
      </c>
      <c r="AN278" s="23">
        <f t="shared" si="150"/>
        <v>670.00800000000004</v>
      </c>
      <c r="AO278" s="23">
        <f t="shared" si="150"/>
        <v>680.24400000000003</v>
      </c>
      <c r="AP278" s="47">
        <v>690.48</v>
      </c>
    </row>
    <row r="279" spans="1:42" x14ac:dyDescent="0.3">
      <c r="A279" s="2" t="s">
        <v>12</v>
      </c>
      <c r="B279" s="47"/>
      <c r="C279" s="23"/>
      <c r="D279" s="23"/>
      <c r="E279" s="23"/>
      <c r="F279" s="23"/>
      <c r="G279" s="47"/>
      <c r="H279">
        <f t="shared" si="144"/>
        <v>0</v>
      </c>
      <c r="I279">
        <f t="shared" si="144"/>
        <v>0</v>
      </c>
      <c r="J279">
        <f t="shared" si="144"/>
        <v>0</v>
      </c>
      <c r="K279">
        <f t="shared" si="144"/>
        <v>0</v>
      </c>
      <c r="L279" s="47"/>
      <c r="M279" s="23">
        <f t="shared" si="145"/>
        <v>0</v>
      </c>
      <c r="N279" s="23">
        <f t="shared" si="145"/>
        <v>0</v>
      </c>
      <c r="O279" s="23">
        <f t="shared" si="145"/>
        <v>0</v>
      </c>
      <c r="P279" s="23">
        <f t="shared" si="145"/>
        <v>0</v>
      </c>
      <c r="Q279" s="47"/>
      <c r="R279" s="23">
        <f t="shared" si="146"/>
        <v>0</v>
      </c>
      <c r="S279" s="23">
        <f t="shared" si="146"/>
        <v>0</v>
      </c>
      <c r="T279" s="23">
        <f t="shared" si="146"/>
        <v>0</v>
      </c>
      <c r="U279" s="23">
        <f t="shared" si="146"/>
        <v>0</v>
      </c>
      <c r="V279" s="47"/>
      <c r="W279" s="23">
        <f t="shared" si="147"/>
        <v>0</v>
      </c>
      <c r="X279" s="23">
        <f t="shared" si="147"/>
        <v>0</v>
      </c>
      <c r="Y279" s="23">
        <f t="shared" si="147"/>
        <v>0</v>
      </c>
      <c r="Z279" s="23">
        <f t="shared" si="147"/>
        <v>0</v>
      </c>
      <c r="AA279" s="47"/>
      <c r="AB279" s="23">
        <f t="shared" si="148"/>
        <v>0</v>
      </c>
      <c r="AC279" s="23">
        <f t="shared" si="148"/>
        <v>0</v>
      </c>
      <c r="AD279" s="23">
        <f t="shared" si="148"/>
        <v>0</v>
      </c>
      <c r="AE279" s="23">
        <f t="shared" si="148"/>
        <v>0</v>
      </c>
      <c r="AF279" s="47"/>
      <c r="AG279" s="23">
        <f t="shared" si="149"/>
        <v>0</v>
      </c>
      <c r="AH279" s="23">
        <f t="shared" si="149"/>
        <v>0</v>
      </c>
      <c r="AI279" s="23">
        <f t="shared" si="149"/>
        <v>0</v>
      </c>
      <c r="AJ279" s="23">
        <f t="shared" si="149"/>
        <v>0</v>
      </c>
      <c r="AK279" s="47"/>
      <c r="AL279" s="23">
        <f t="shared" si="150"/>
        <v>0</v>
      </c>
      <c r="AM279" s="23">
        <f t="shared" si="150"/>
        <v>0</v>
      </c>
      <c r="AN279" s="23">
        <f t="shared" si="150"/>
        <v>0</v>
      </c>
      <c r="AO279" s="23">
        <f t="shared" si="150"/>
        <v>0</v>
      </c>
      <c r="AP279" s="47"/>
    </row>
    <row r="280" spans="1:42" x14ac:dyDescent="0.3">
      <c r="A280" s="2" t="s">
        <v>13</v>
      </c>
      <c r="B280" s="47"/>
      <c r="C280" s="23"/>
      <c r="D280" s="23"/>
      <c r="E280" s="23"/>
      <c r="F280" s="23"/>
      <c r="G280" s="47"/>
      <c r="H280">
        <f t="shared" si="144"/>
        <v>0</v>
      </c>
      <c r="I280">
        <f t="shared" si="144"/>
        <v>0</v>
      </c>
      <c r="J280">
        <f t="shared" si="144"/>
        <v>0</v>
      </c>
      <c r="K280">
        <f t="shared" si="144"/>
        <v>0</v>
      </c>
      <c r="L280" s="47"/>
      <c r="M280" s="23">
        <f t="shared" si="145"/>
        <v>0</v>
      </c>
      <c r="N280" s="23">
        <f t="shared" si="145"/>
        <v>0</v>
      </c>
      <c r="O280" s="23">
        <f t="shared" si="145"/>
        <v>0</v>
      </c>
      <c r="P280" s="23">
        <f t="shared" si="145"/>
        <v>0</v>
      </c>
      <c r="Q280" s="47"/>
      <c r="R280" s="23">
        <f t="shared" si="146"/>
        <v>0</v>
      </c>
      <c r="S280" s="23">
        <f t="shared" si="146"/>
        <v>0</v>
      </c>
      <c r="T280" s="23">
        <f t="shared" si="146"/>
        <v>0</v>
      </c>
      <c r="U280" s="23">
        <f t="shared" si="146"/>
        <v>0</v>
      </c>
      <c r="V280" s="47"/>
      <c r="W280" s="23">
        <f t="shared" si="147"/>
        <v>0</v>
      </c>
      <c r="X280" s="23">
        <f t="shared" si="147"/>
        <v>0</v>
      </c>
      <c r="Y280" s="23">
        <f t="shared" si="147"/>
        <v>0</v>
      </c>
      <c r="Z280" s="23">
        <f t="shared" si="147"/>
        <v>0</v>
      </c>
      <c r="AA280" s="47"/>
      <c r="AB280" s="23">
        <f t="shared" si="148"/>
        <v>0</v>
      </c>
      <c r="AC280" s="23">
        <f t="shared" si="148"/>
        <v>0</v>
      </c>
      <c r="AD280" s="23">
        <f t="shared" si="148"/>
        <v>0</v>
      </c>
      <c r="AE280" s="23">
        <f t="shared" si="148"/>
        <v>0</v>
      </c>
      <c r="AF280" s="47"/>
      <c r="AG280" s="23">
        <f t="shared" si="149"/>
        <v>0</v>
      </c>
      <c r="AH280" s="23">
        <f t="shared" si="149"/>
        <v>0</v>
      </c>
      <c r="AI280" s="23">
        <f t="shared" si="149"/>
        <v>0</v>
      </c>
      <c r="AJ280" s="23">
        <f t="shared" si="149"/>
        <v>0</v>
      </c>
      <c r="AK280" s="47"/>
      <c r="AL280" s="23">
        <f t="shared" si="150"/>
        <v>0</v>
      </c>
      <c r="AM280" s="23">
        <f t="shared" si="150"/>
        <v>0</v>
      </c>
      <c r="AN280" s="23">
        <f t="shared" si="150"/>
        <v>0</v>
      </c>
      <c r="AO280" s="23">
        <f t="shared" si="150"/>
        <v>0</v>
      </c>
      <c r="AP280" s="47"/>
    </row>
    <row r="281" spans="1:42" x14ac:dyDescent="0.3">
      <c r="A281" s="2" t="s">
        <v>14</v>
      </c>
      <c r="B281" s="47"/>
      <c r="C281" s="23"/>
      <c r="D281" s="23"/>
      <c r="E281" s="23"/>
      <c r="F281" s="23"/>
      <c r="G281" s="47"/>
      <c r="H281">
        <f t="shared" si="144"/>
        <v>0</v>
      </c>
      <c r="I281">
        <f t="shared" si="144"/>
        <v>0</v>
      </c>
      <c r="J281">
        <f t="shared" si="144"/>
        <v>0</v>
      </c>
      <c r="K281">
        <f t="shared" si="144"/>
        <v>0</v>
      </c>
      <c r="L281" s="47"/>
      <c r="M281" s="23">
        <f t="shared" si="145"/>
        <v>0</v>
      </c>
      <c r="N281" s="23">
        <f t="shared" si="145"/>
        <v>0</v>
      </c>
      <c r="O281" s="23">
        <f t="shared" si="145"/>
        <v>0</v>
      </c>
      <c r="P281" s="23">
        <f t="shared" si="145"/>
        <v>0</v>
      </c>
      <c r="Q281" s="47"/>
      <c r="R281" s="23">
        <f t="shared" si="146"/>
        <v>0</v>
      </c>
      <c r="S281" s="23">
        <f t="shared" si="146"/>
        <v>0</v>
      </c>
      <c r="T281" s="23">
        <f t="shared" si="146"/>
        <v>0</v>
      </c>
      <c r="U281" s="23">
        <f t="shared" si="146"/>
        <v>0</v>
      </c>
      <c r="V281" s="47"/>
      <c r="W281" s="23">
        <f t="shared" si="147"/>
        <v>0</v>
      </c>
      <c r="X281" s="23">
        <f t="shared" si="147"/>
        <v>0</v>
      </c>
      <c r="Y281" s="23">
        <f t="shared" si="147"/>
        <v>0</v>
      </c>
      <c r="Z281" s="23">
        <f t="shared" si="147"/>
        <v>0</v>
      </c>
      <c r="AA281" s="47"/>
      <c r="AB281" s="23">
        <f t="shared" si="148"/>
        <v>0</v>
      </c>
      <c r="AC281" s="23">
        <f t="shared" si="148"/>
        <v>0</v>
      </c>
      <c r="AD281" s="23">
        <f t="shared" si="148"/>
        <v>0</v>
      </c>
      <c r="AE281" s="23">
        <f t="shared" si="148"/>
        <v>0</v>
      </c>
      <c r="AF281" s="47"/>
      <c r="AG281" s="23">
        <f t="shared" si="149"/>
        <v>0</v>
      </c>
      <c r="AH281" s="23">
        <f t="shared" si="149"/>
        <v>0</v>
      </c>
      <c r="AI281" s="23">
        <f t="shared" si="149"/>
        <v>0</v>
      </c>
      <c r="AJ281" s="23">
        <f t="shared" si="149"/>
        <v>0</v>
      </c>
      <c r="AK281" s="47"/>
      <c r="AL281" s="23">
        <f t="shared" si="150"/>
        <v>0</v>
      </c>
      <c r="AM281" s="23">
        <f t="shared" si="150"/>
        <v>0</v>
      </c>
      <c r="AN281" s="23">
        <f t="shared" si="150"/>
        <v>0</v>
      </c>
      <c r="AO281" s="23">
        <f t="shared" si="150"/>
        <v>0</v>
      </c>
      <c r="AP281" s="47"/>
    </row>
    <row r="282" spans="1:42" x14ac:dyDescent="0.3">
      <c r="A282" s="2" t="s">
        <v>15</v>
      </c>
      <c r="B282" s="47">
        <v>19</v>
      </c>
      <c r="C282">
        <f>$B282+((C$1-$B$1)*($G282-$B282)/($G$1-$B$1))</f>
        <v>23.4</v>
      </c>
      <c r="D282">
        <f>$B282+((D$1-$B$1)*($G282-$B282)/($G$1-$B$1))</f>
        <v>27.8</v>
      </c>
      <c r="E282">
        <f>$B282+((E$1-$B$1)*($G282-$B282)/($G$1-$B$1))</f>
        <v>32.200000000000003</v>
      </c>
      <c r="F282">
        <f>$B282+((F$1-$B$1)*($G282-$B282)/($G$1-$B$1))</f>
        <v>36.6</v>
      </c>
      <c r="G282" s="47">
        <v>41</v>
      </c>
      <c r="H282">
        <f t="shared" si="144"/>
        <v>42</v>
      </c>
      <c r="I282">
        <f t="shared" si="144"/>
        <v>43</v>
      </c>
      <c r="J282">
        <f t="shared" si="144"/>
        <v>44</v>
      </c>
      <c r="K282">
        <f t="shared" si="144"/>
        <v>45</v>
      </c>
      <c r="L282" s="47">
        <v>46</v>
      </c>
      <c r="M282" s="23">
        <f t="shared" si="145"/>
        <v>46</v>
      </c>
      <c r="N282" s="23">
        <f t="shared" si="145"/>
        <v>46</v>
      </c>
      <c r="O282" s="23">
        <f t="shared" si="145"/>
        <v>46</v>
      </c>
      <c r="P282" s="23">
        <f t="shared" si="145"/>
        <v>46</v>
      </c>
      <c r="Q282" s="47">
        <v>46</v>
      </c>
      <c r="R282" s="23">
        <f t="shared" si="146"/>
        <v>46.6</v>
      </c>
      <c r="S282" s="23">
        <f t="shared" si="146"/>
        <v>47.2</v>
      </c>
      <c r="T282" s="23">
        <f t="shared" si="146"/>
        <v>47.8</v>
      </c>
      <c r="U282" s="23">
        <f t="shared" si="146"/>
        <v>48.4</v>
      </c>
      <c r="V282" s="47">
        <v>49</v>
      </c>
      <c r="W282" s="23">
        <f t="shared" si="147"/>
        <v>49.6</v>
      </c>
      <c r="X282" s="23">
        <f t="shared" si="147"/>
        <v>50.2</v>
      </c>
      <c r="Y282" s="23">
        <f t="shared" si="147"/>
        <v>50.8</v>
      </c>
      <c r="Z282" s="23">
        <f t="shared" si="147"/>
        <v>51.4</v>
      </c>
      <c r="AA282" s="47">
        <v>52</v>
      </c>
      <c r="AB282" s="23">
        <f t="shared" si="148"/>
        <v>52.8</v>
      </c>
      <c r="AC282" s="23">
        <f t="shared" si="148"/>
        <v>53.6</v>
      </c>
      <c r="AD282" s="23">
        <f t="shared" si="148"/>
        <v>54.4</v>
      </c>
      <c r="AE282" s="23">
        <f t="shared" si="148"/>
        <v>55.2</v>
      </c>
      <c r="AF282" s="47">
        <v>56</v>
      </c>
      <c r="AG282" s="23">
        <f t="shared" si="149"/>
        <v>57</v>
      </c>
      <c r="AH282" s="23">
        <f t="shared" si="149"/>
        <v>58</v>
      </c>
      <c r="AI282" s="23">
        <f t="shared" si="149"/>
        <v>59</v>
      </c>
      <c r="AJ282" s="23">
        <f t="shared" si="149"/>
        <v>60</v>
      </c>
      <c r="AK282" s="47">
        <v>61</v>
      </c>
      <c r="AL282" s="23">
        <f t="shared" si="150"/>
        <v>62</v>
      </c>
      <c r="AM282" s="23">
        <f t="shared" si="150"/>
        <v>63</v>
      </c>
      <c r="AN282" s="23">
        <f t="shared" si="150"/>
        <v>64</v>
      </c>
      <c r="AO282" s="23">
        <f t="shared" si="150"/>
        <v>65</v>
      </c>
      <c r="AP282" s="47">
        <v>66</v>
      </c>
    </row>
    <row r="283" spans="1:42" x14ac:dyDescent="0.3">
      <c r="A283" s="2" t="s">
        <v>16</v>
      </c>
      <c r="B283" s="47"/>
      <c r="C283" s="23"/>
      <c r="D283" s="23"/>
      <c r="E283" s="23"/>
      <c r="F283" s="23"/>
      <c r="G283" s="47"/>
      <c r="H283">
        <f t="shared" si="144"/>
        <v>0</v>
      </c>
      <c r="I283">
        <f t="shared" si="144"/>
        <v>0</v>
      </c>
      <c r="J283">
        <f t="shared" si="144"/>
        <v>0</v>
      </c>
      <c r="K283">
        <f t="shared" si="144"/>
        <v>0</v>
      </c>
      <c r="L283" s="47"/>
      <c r="M283" s="23">
        <f t="shared" si="145"/>
        <v>0</v>
      </c>
      <c r="N283" s="23">
        <f t="shared" si="145"/>
        <v>0</v>
      </c>
      <c r="O283" s="23">
        <f t="shared" si="145"/>
        <v>0</v>
      </c>
      <c r="P283" s="23">
        <f t="shared" si="145"/>
        <v>0</v>
      </c>
      <c r="Q283" s="47"/>
      <c r="R283" s="23">
        <f t="shared" si="146"/>
        <v>0</v>
      </c>
      <c r="S283" s="23">
        <f t="shared" si="146"/>
        <v>0</v>
      </c>
      <c r="T283" s="23">
        <f t="shared" si="146"/>
        <v>0</v>
      </c>
      <c r="U283" s="23">
        <f t="shared" si="146"/>
        <v>0</v>
      </c>
      <c r="V283" s="47"/>
      <c r="W283" s="23">
        <f t="shared" si="147"/>
        <v>0</v>
      </c>
      <c r="X283" s="23">
        <f t="shared" si="147"/>
        <v>0</v>
      </c>
      <c r="Y283" s="23">
        <f t="shared" si="147"/>
        <v>0</v>
      </c>
      <c r="Z283" s="23">
        <f t="shared" si="147"/>
        <v>0</v>
      </c>
      <c r="AA283" s="47"/>
      <c r="AB283" s="23">
        <f t="shared" si="148"/>
        <v>0</v>
      </c>
      <c r="AC283" s="23">
        <f t="shared" si="148"/>
        <v>0</v>
      </c>
      <c r="AD283" s="23">
        <f t="shared" si="148"/>
        <v>0</v>
      </c>
      <c r="AE283" s="23">
        <f t="shared" si="148"/>
        <v>0</v>
      </c>
      <c r="AF283" s="47"/>
      <c r="AG283" s="23">
        <f t="shared" si="149"/>
        <v>0</v>
      </c>
      <c r="AH283" s="23">
        <f t="shared" si="149"/>
        <v>0</v>
      </c>
      <c r="AI283" s="23">
        <f t="shared" si="149"/>
        <v>0</v>
      </c>
      <c r="AJ283" s="23">
        <f t="shared" si="149"/>
        <v>0</v>
      </c>
      <c r="AK283" s="47"/>
      <c r="AL283" s="23">
        <f t="shared" si="150"/>
        <v>0</v>
      </c>
      <c r="AM283" s="23">
        <f t="shared" si="150"/>
        <v>0</v>
      </c>
      <c r="AN283" s="23">
        <f t="shared" si="150"/>
        <v>0</v>
      </c>
      <c r="AO283" s="23">
        <f t="shared" si="150"/>
        <v>0</v>
      </c>
      <c r="AP283" s="47"/>
    </row>
    <row r="284" spans="1:42" x14ac:dyDescent="0.3">
      <c r="A284" s="16" t="s">
        <v>75</v>
      </c>
      <c r="B284" s="48"/>
      <c r="C284" s="33"/>
      <c r="D284" s="33"/>
      <c r="E284" s="33"/>
      <c r="F284" s="33"/>
      <c r="G284" s="48"/>
      <c r="L284" s="48"/>
      <c r="M284" s="23"/>
      <c r="N284" s="23"/>
      <c r="O284" s="23"/>
      <c r="P284" s="23"/>
      <c r="Q284" s="48"/>
      <c r="R284" s="23"/>
      <c r="S284" s="23"/>
      <c r="T284" s="23"/>
      <c r="U284" s="23"/>
      <c r="V284" s="48"/>
      <c r="W284" s="23"/>
      <c r="X284" s="23"/>
      <c r="Y284" s="23"/>
      <c r="Z284" s="23"/>
      <c r="AA284" s="48"/>
      <c r="AB284" s="23"/>
      <c r="AC284" s="23"/>
      <c r="AD284" s="23"/>
      <c r="AE284" s="23"/>
      <c r="AF284" s="48"/>
      <c r="AG284" s="23"/>
      <c r="AH284" s="23"/>
      <c r="AI284" s="23"/>
      <c r="AJ284" s="23"/>
      <c r="AK284" s="48"/>
      <c r="AL284" s="23"/>
      <c r="AM284" s="23"/>
      <c r="AN284" s="23"/>
      <c r="AO284" s="23"/>
      <c r="AP284" s="48"/>
    </row>
    <row r="285" spans="1:42" x14ac:dyDescent="0.3">
      <c r="A285" s="2" t="s">
        <v>7</v>
      </c>
      <c r="B285" s="47">
        <v>219</v>
      </c>
      <c r="C285">
        <f t="shared" ref="C285:F287" si="152">$B285+((C$1-$B$1)*($G285-$B285)/($G$1-$B$1))</f>
        <v>220.2</v>
      </c>
      <c r="D285">
        <f t="shared" si="152"/>
        <v>221.4</v>
      </c>
      <c r="E285">
        <f t="shared" si="152"/>
        <v>222.6</v>
      </c>
      <c r="F285">
        <f t="shared" si="152"/>
        <v>223.8</v>
      </c>
      <c r="G285" s="47">
        <v>225</v>
      </c>
      <c r="H285">
        <f t="shared" ref="H285:K294" si="153">$G285+((H$1-$G$1)*($L285-$G285)/($L$1-$G$1))</f>
        <v>230.2</v>
      </c>
      <c r="I285">
        <f t="shared" si="153"/>
        <v>235.4</v>
      </c>
      <c r="J285">
        <f t="shared" si="153"/>
        <v>240.6</v>
      </c>
      <c r="K285">
        <f t="shared" si="153"/>
        <v>245.8</v>
      </c>
      <c r="L285" s="47">
        <v>251</v>
      </c>
      <c r="M285" s="23">
        <f t="shared" ref="M285:P294" si="154">$L285+((M$1-$L$1)*($Q285-$L285)/($Q$1-$L$1))</f>
        <v>251.8</v>
      </c>
      <c r="N285" s="23">
        <f t="shared" si="154"/>
        <v>252.6</v>
      </c>
      <c r="O285" s="23">
        <f t="shared" si="154"/>
        <v>253.4</v>
      </c>
      <c r="P285" s="23">
        <f t="shared" si="154"/>
        <v>254.2</v>
      </c>
      <c r="Q285" s="47">
        <v>255</v>
      </c>
      <c r="R285" s="23">
        <f t="shared" ref="R285:U294" si="155">$Q285+((R$1-$Q$1)*($V285-$Q285)/($V$1-$Q$1))</f>
        <v>257.60000000000002</v>
      </c>
      <c r="S285" s="23">
        <f t="shared" si="155"/>
        <v>260.2</v>
      </c>
      <c r="T285" s="23">
        <f t="shared" si="155"/>
        <v>262.8</v>
      </c>
      <c r="U285" s="23">
        <f t="shared" si="155"/>
        <v>265.39999999999998</v>
      </c>
      <c r="V285" s="47">
        <v>268</v>
      </c>
      <c r="W285" s="23">
        <f t="shared" ref="W285:Z294" si="156">$V285+((W$1-$V$1)*($AA285-$V285)/($AA$1-$V$1))</f>
        <v>268.8</v>
      </c>
      <c r="X285" s="23">
        <f t="shared" si="156"/>
        <v>269.60000000000002</v>
      </c>
      <c r="Y285" s="23">
        <f t="shared" si="156"/>
        <v>270.39999999999998</v>
      </c>
      <c r="Z285" s="23">
        <f t="shared" si="156"/>
        <v>271.2</v>
      </c>
      <c r="AA285" s="47">
        <v>272</v>
      </c>
      <c r="AB285" s="23">
        <f t="shared" ref="AB285:AE294" si="157">$AA285+((AB$1-$AA$1)*($AF285-$AA285)/($AF$1-$AA$1))</f>
        <v>275.2</v>
      </c>
      <c r="AC285" s="23">
        <f t="shared" si="157"/>
        <v>278.39999999999998</v>
      </c>
      <c r="AD285" s="23">
        <f t="shared" si="157"/>
        <v>281.60000000000002</v>
      </c>
      <c r="AE285" s="23">
        <f t="shared" si="157"/>
        <v>284.8</v>
      </c>
      <c r="AF285" s="47">
        <v>288</v>
      </c>
      <c r="AG285" s="23">
        <f t="shared" ref="AG285:AJ294" si="158">$AF285+((AG$1-$AF$1)*($AK285-$AF285)/($AK$1-$AF$1))</f>
        <v>292.8</v>
      </c>
      <c r="AH285" s="23">
        <f t="shared" si="158"/>
        <v>297.60000000000002</v>
      </c>
      <c r="AI285" s="23">
        <f t="shared" si="158"/>
        <v>302.39999999999998</v>
      </c>
      <c r="AJ285" s="23">
        <f t="shared" si="158"/>
        <v>307.2</v>
      </c>
      <c r="AK285" s="47">
        <v>312</v>
      </c>
      <c r="AL285" s="23">
        <f t="shared" ref="AL285:AO294" si="159">$AK285+((AL$1-$AK$1)*($AP285-$AK285)/($AP$1-$AK$1))</f>
        <v>317</v>
      </c>
      <c r="AM285" s="23">
        <f t="shared" si="159"/>
        <v>322</v>
      </c>
      <c r="AN285" s="23">
        <f t="shared" si="159"/>
        <v>327</v>
      </c>
      <c r="AO285" s="23">
        <f t="shared" si="159"/>
        <v>332</v>
      </c>
      <c r="AP285" s="47">
        <v>337</v>
      </c>
    </row>
    <row r="286" spans="1:42" x14ac:dyDescent="0.3">
      <c r="A286" s="2" t="s">
        <v>8</v>
      </c>
      <c r="B286" s="47">
        <v>424</v>
      </c>
      <c r="C286">
        <f t="shared" si="152"/>
        <v>437.4</v>
      </c>
      <c r="D286">
        <f t="shared" si="152"/>
        <v>450.8</v>
      </c>
      <c r="E286">
        <f t="shared" si="152"/>
        <v>464.2</v>
      </c>
      <c r="F286">
        <f t="shared" si="152"/>
        <v>477.6</v>
      </c>
      <c r="G286" s="47">
        <v>491</v>
      </c>
      <c r="H286">
        <f t="shared" si="153"/>
        <v>502.6</v>
      </c>
      <c r="I286">
        <f t="shared" si="153"/>
        <v>514.20000000000005</v>
      </c>
      <c r="J286">
        <f t="shared" si="153"/>
        <v>525.79999999999995</v>
      </c>
      <c r="K286">
        <f t="shared" si="153"/>
        <v>537.4</v>
      </c>
      <c r="L286" s="47">
        <v>549</v>
      </c>
      <c r="M286" s="23">
        <f t="shared" si="154"/>
        <v>550.4</v>
      </c>
      <c r="N286" s="23">
        <f t="shared" si="154"/>
        <v>551.79999999999995</v>
      </c>
      <c r="O286" s="23">
        <f t="shared" si="154"/>
        <v>553.20000000000005</v>
      </c>
      <c r="P286" s="23">
        <f t="shared" si="154"/>
        <v>554.6</v>
      </c>
      <c r="Q286" s="47">
        <v>556</v>
      </c>
      <c r="R286" s="23">
        <f t="shared" si="155"/>
        <v>561.6</v>
      </c>
      <c r="S286" s="23">
        <f t="shared" si="155"/>
        <v>567.20000000000005</v>
      </c>
      <c r="T286" s="23">
        <f t="shared" si="155"/>
        <v>572.79999999999995</v>
      </c>
      <c r="U286" s="23">
        <f t="shared" si="155"/>
        <v>578.4</v>
      </c>
      <c r="V286" s="47">
        <v>584</v>
      </c>
      <c r="W286" s="23">
        <f t="shared" si="156"/>
        <v>592.20000000000005</v>
      </c>
      <c r="X286" s="23">
        <f t="shared" si="156"/>
        <v>600.4</v>
      </c>
      <c r="Y286" s="23">
        <f t="shared" si="156"/>
        <v>608.6</v>
      </c>
      <c r="Z286" s="23">
        <f t="shared" si="156"/>
        <v>616.79999999999995</v>
      </c>
      <c r="AA286" s="47">
        <v>625</v>
      </c>
      <c r="AB286" s="23">
        <f t="shared" si="157"/>
        <v>635.20000000000005</v>
      </c>
      <c r="AC286" s="23">
        <f t="shared" si="157"/>
        <v>645.4</v>
      </c>
      <c r="AD286" s="23">
        <f t="shared" si="157"/>
        <v>655.6</v>
      </c>
      <c r="AE286" s="23">
        <f t="shared" si="157"/>
        <v>665.8</v>
      </c>
      <c r="AF286" s="47">
        <v>676</v>
      </c>
      <c r="AG286" s="23">
        <f t="shared" si="158"/>
        <v>687.4</v>
      </c>
      <c r="AH286" s="23">
        <f t="shared" si="158"/>
        <v>698.8</v>
      </c>
      <c r="AI286" s="23">
        <f t="shared" si="158"/>
        <v>710.2</v>
      </c>
      <c r="AJ286" s="23">
        <f t="shared" si="158"/>
        <v>721.6</v>
      </c>
      <c r="AK286" s="47">
        <v>733</v>
      </c>
      <c r="AL286" s="23">
        <f t="shared" si="159"/>
        <v>734.8</v>
      </c>
      <c r="AM286" s="23">
        <f t="shared" si="159"/>
        <v>736.6</v>
      </c>
      <c r="AN286" s="23">
        <f t="shared" si="159"/>
        <v>738.4</v>
      </c>
      <c r="AO286" s="23">
        <f t="shared" si="159"/>
        <v>740.2</v>
      </c>
      <c r="AP286" s="47">
        <v>742</v>
      </c>
    </row>
    <row r="287" spans="1:42" x14ac:dyDescent="0.3">
      <c r="A287" s="2" t="s">
        <v>9</v>
      </c>
      <c r="B287" s="47">
        <v>393</v>
      </c>
      <c r="C287">
        <f t="shared" si="152"/>
        <v>400.4</v>
      </c>
      <c r="D287">
        <f t="shared" si="152"/>
        <v>407.8</v>
      </c>
      <c r="E287">
        <f t="shared" si="152"/>
        <v>415.2</v>
      </c>
      <c r="F287">
        <f t="shared" si="152"/>
        <v>422.6</v>
      </c>
      <c r="G287" s="47">
        <v>430</v>
      </c>
      <c r="H287">
        <f t="shared" si="153"/>
        <v>440.2</v>
      </c>
      <c r="I287">
        <f t="shared" si="153"/>
        <v>450.4</v>
      </c>
      <c r="J287">
        <f t="shared" si="153"/>
        <v>460.6</v>
      </c>
      <c r="K287">
        <f t="shared" si="153"/>
        <v>470.8</v>
      </c>
      <c r="L287" s="47">
        <v>481</v>
      </c>
      <c r="M287" s="23">
        <f t="shared" si="154"/>
        <v>482.4</v>
      </c>
      <c r="N287" s="23">
        <f t="shared" si="154"/>
        <v>483.8</v>
      </c>
      <c r="O287" s="23">
        <f t="shared" si="154"/>
        <v>485.2</v>
      </c>
      <c r="P287" s="23">
        <f t="shared" si="154"/>
        <v>486.6</v>
      </c>
      <c r="Q287" s="47">
        <v>488</v>
      </c>
      <c r="R287" s="23">
        <f t="shared" si="155"/>
        <v>492.8</v>
      </c>
      <c r="S287" s="23">
        <f t="shared" si="155"/>
        <v>497.6</v>
      </c>
      <c r="T287" s="23">
        <f t="shared" si="155"/>
        <v>502.4</v>
      </c>
      <c r="U287" s="23">
        <f t="shared" si="155"/>
        <v>507.2</v>
      </c>
      <c r="V287" s="47">
        <v>512</v>
      </c>
      <c r="W287" s="23">
        <f t="shared" si="156"/>
        <v>519.20000000000005</v>
      </c>
      <c r="X287" s="23">
        <f t="shared" si="156"/>
        <v>526.4</v>
      </c>
      <c r="Y287" s="23">
        <f t="shared" si="156"/>
        <v>533.6</v>
      </c>
      <c r="Z287" s="23">
        <f t="shared" si="156"/>
        <v>540.79999999999995</v>
      </c>
      <c r="AA287" s="47">
        <v>548</v>
      </c>
      <c r="AB287" s="23">
        <f t="shared" si="157"/>
        <v>557</v>
      </c>
      <c r="AC287" s="23">
        <f t="shared" si="157"/>
        <v>566</v>
      </c>
      <c r="AD287" s="23">
        <f t="shared" si="157"/>
        <v>575</v>
      </c>
      <c r="AE287" s="23">
        <f t="shared" si="157"/>
        <v>584</v>
      </c>
      <c r="AF287" s="47">
        <v>593</v>
      </c>
      <c r="AG287" s="23">
        <f t="shared" si="158"/>
        <v>602.79999999999995</v>
      </c>
      <c r="AH287" s="23">
        <f t="shared" si="158"/>
        <v>612.6</v>
      </c>
      <c r="AI287" s="23">
        <f t="shared" si="158"/>
        <v>622.4</v>
      </c>
      <c r="AJ287" s="23">
        <f t="shared" si="158"/>
        <v>632.20000000000005</v>
      </c>
      <c r="AK287" s="47">
        <v>642</v>
      </c>
      <c r="AL287" s="23">
        <f t="shared" si="159"/>
        <v>652.4</v>
      </c>
      <c r="AM287" s="23">
        <f t="shared" si="159"/>
        <v>662.8</v>
      </c>
      <c r="AN287" s="23">
        <f t="shared" si="159"/>
        <v>673.2</v>
      </c>
      <c r="AO287" s="23">
        <f t="shared" si="159"/>
        <v>683.6</v>
      </c>
      <c r="AP287" s="47">
        <v>694</v>
      </c>
    </row>
    <row r="288" spans="1:42" x14ac:dyDescent="0.3">
      <c r="A288" s="2" t="s">
        <v>10</v>
      </c>
      <c r="B288" s="47"/>
      <c r="C288" s="23"/>
      <c r="D288" s="23"/>
      <c r="E288" s="23"/>
      <c r="F288" s="23"/>
      <c r="G288" s="47"/>
      <c r="H288">
        <f t="shared" si="153"/>
        <v>0</v>
      </c>
      <c r="I288">
        <f t="shared" si="153"/>
        <v>0</v>
      </c>
      <c r="J288">
        <f t="shared" si="153"/>
        <v>0</v>
      </c>
      <c r="K288">
        <f t="shared" si="153"/>
        <v>0</v>
      </c>
      <c r="L288" s="47"/>
      <c r="M288" s="23">
        <f t="shared" si="154"/>
        <v>0</v>
      </c>
      <c r="N288" s="23">
        <f t="shared" si="154"/>
        <v>0</v>
      </c>
      <c r="O288" s="23">
        <f t="shared" si="154"/>
        <v>0</v>
      </c>
      <c r="P288" s="23">
        <f t="shared" si="154"/>
        <v>0</v>
      </c>
      <c r="Q288" s="47"/>
      <c r="R288" s="23">
        <f t="shared" si="155"/>
        <v>0</v>
      </c>
      <c r="S288" s="23">
        <f t="shared" si="155"/>
        <v>0</v>
      </c>
      <c r="T288" s="23">
        <f t="shared" si="155"/>
        <v>0</v>
      </c>
      <c r="U288" s="23">
        <f t="shared" si="155"/>
        <v>0</v>
      </c>
      <c r="V288" s="47"/>
      <c r="W288" s="23">
        <f t="shared" si="156"/>
        <v>0</v>
      </c>
      <c r="X288" s="23">
        <f t="shared" si="156"/>
        <v>0</v>
      </c>
      <c r="Y288" s="23">
        <f t="shared" si="156"/>
        <v>0</v>
      </c>
      <c r="Z288" s="23">
        <f t="shared" si="156"/>
        <v>0</v>
      </c>
      <c r="AA288" s="47"/>
      <c r="AB288" s="23">
        <f t="shared" si="157"/>
        <v>0</v>
      </c>
      <c r="AC288" s="23">
        <f t="shared" si="157"/>
        <v>0</v>
      </c>
      <c r="AD288" s="23">
        <f t="shared" si="157"/>
        <v>0</v>
      </c>
      <c r="AE288" s="23">
        <f t="shared" si="157"/>
        <v>0</v>
      </c>
      <c r="AF288" s="47"/>
      <c r="AG288" s="23">
        <f t="shared" si="158"/>
        <v>0</v>
      </c>
      <c r="AH288" s="23">
        <f t="shared" si="158"/>
        <v>0</v>
      </c>
      <c r="AI288" s="23">
        <f t="shared" si="158"/>
        <v>0</v>
      </c>
      <c r="AJ288" s="23">
        <f t="shared" si="158"/>
        <v>0</v>
      </c>
      <c r="AK288" s="47"/>
      <c r="AL288" s="23">
        <f t="shared" si="159"/>
        <v>0</v>
      </c>
      <c r="AM288" s="23">
        <f t="shared" si="159"/>
        <v>0</v>
      </c>
      <c r="AN288" s="23">
        <f t="shared" si="159"/>
        <v>0</v>
      </c>
      <c r="AO288" s="23">
        <f t="shared" si="159"/>
        <v>0</v>
      </c>
      <c r="AP288" s="47"/>
    </row>
    <row r="289" spans="1:42" x14ac:dyDescent="0.3">
      <c r="A289" s="2" t="s">
        <v>11</v>
      </c>
      <c r="B289" s="47">
        <v>508</v>
      </c>
      <c r="C289">
        <f>$B289+((C$1-$B$1)*($G289-$B289)/($G$1-$B$1))</f>
        <v>516.4</v>
      </c>
      <c r="D289">
        <f>$B289+((D$1-$B$1)*($G289-$B289)/($G$1-$B$1))</f>
        <v>524.79999999999995</v>
      </c>
      <c r="E289">
        <f>$B289+((E$1-$B$1)*($G289-$B289)/($G$1-$B$1))</f>
        <v>533.20000000000005</v>
      </c>
      <c r="F289">
        <f>$B289+((F$1-$B$1)*($G289-$B289)/($G$1-$B$1))</f>
        <v>541.6</v>
      </c>
      <c r="G289" s="47">
        <v>550</v>
      </c>
      <c r="H289">
        <f t="shared" si="153"/>
        <v>562.79999999999995</v>
      </c>
      <c r="I289">
        <f t="shared" si="153"/>
        <v>575.6</v>
      </c>
      <c r="J289">
        <f t="shared" si="153"/>
        <v>588.4</v>
      </c>
      <c r="K289">
        <f t="shared" si="153"/>
        <v>601.20000000000005</v>
      </c>
      <c r="L289" s="47">
        <v>614</v>
      </c>
      <c r="M289" s="23">
        <f t="shared" si="154"/>
        <v>615.79999999999995</v>
      </c>
      <c r="N289" s="23">
        <f t="shared" si="154"/>
        <v>617.6</v>
      </c>
      <c r="O289" s="23">
        <f t="shared" si="154"/>
        <v>619.4</v>
      </c>
      <c r="P289" s="23">
        <f t="shared" si="154"/>
        <v>621.20000000000005</v>
      </c>
      <c r="Q289" s="47">
        <v>623</v>
      </c>
      <c r="R289" s="23">
        <f t="shared" si="155"/>
        <v>629.20000000000005</v>
      </c>
      <c r="S289" s="23">
        <f t="shared" si="155"/>
        <v>635.4</v>
      </c>
      <c r="T289" s="23">
        <f t="shared" si="155"/>
        <v>641.6</v>
      </c>
      <c r="U289" s="23">
        <f t="shared" si="155"/>
        <v>647.79999999999995</v>
      </c>
      <c r="V289" s="47">
        <v>654</v>
      </c>
      <c r="W289" s="23">
        <f t="shared" si="156"/>
        <v>663.2</v>
      </c>
      <c r="X289" s="23">
        <f t="shared" si="156"/>
        <v>672.4</v>
      </c>
      <c r="Y289" s="23">
        <f t="shared" si="156"/>
        <v>681.6</v>
      </c>
      <c r="Z289" s="23">
        <f t="shared" si="156"/>
        <v>690.8</v>
      </c>
      <c r="AA289" s="47">
        <v>700</v>
      </c>
      <c r="AB289" s="23">
        <f t="shared" si="157"/>
        <v>711.4</v>
      </c>
      <c r="AC289" s="23">
        <f t="shared" si="157"/>
        <v>722.8</v>
      </c>
      <c r="AD289" s="23">
        <f t="shared" si="157"/>
        <v>734.2</v>
      </c>
      <c r="AE289" s="23">
        <f t="shared" si="157"/>
        <v>745.6</v>
      </c>
      <c r="AF289" s="47">
        <v>757</v>
      </c>
      <c r="AG289" s="23">
        <f t="shared" si="158"/>
        <v>769.8</v>
      </c>
      <c r="AH289" s="23">
        <f t="shared" si="158"/>
        <v>782.6</v>
      </c>
      <c r="AI289" s="23">
        <f t="shared" si="158"/>
        <v>795.4</v>
      </c>
      <c r="AJ289" s="23">
        <f t="shared" si="158"/>
        <v>808.2</v>
      </c>
      <c r="AK289" s="47">
        <v>821</v>
      </c>
      <c r="AL289" s="23">
        <f t="shared" si="159"/>
        <v>834.19999999999993</v>
      </c>
      <c r="AM289" s="23">
        <f t="shared" si="159"/>
        <v>847.4</v>
      </c>
      <c r="AN289" s="23">
        <f t="shared" si="159"/>
        <v>860.59999999999991</v>
      </c>
      <c r="AO289" s="23">
        <f t="shared" si="159"/>
        <v>873.8</v>
      </c>
      <c r="AP289" s="47">
        <v>886.99999999999989</v>
      </c>
    </row>
    <row r="290" spans="1:42" x14ac:dyDescent="0.3">
      <c r="A290" s="2" t="s">
        <v>12</v>
      </c>
      <c r="B290" s="47"/>
      <c r="C290" s="23"/>
      <c r="D290" s="23"/>
      <c r="E290" s="23"/>
      <c r="F290" s="23"/>
      <c r="G290" s="47"/>
      <c r="H290">
        <f t="shared" si="153"/>
        <v>0</v>
      </c>
      <c r="I290">
        <f t="shared" si="153"/>
        <v>0</v>
      </c>
      <c r="J290">
        <f t="shared" si="153"/>
        <v>0</v>
      </c>
      <c r="K290">
        <f t="shared" si="153"/>
        <v>0</v>
      </c>
      <c r="L290" s="47"/>
      <c r="M290" s="23">
        <f t="shared" si="154"/>
        <v>0</v>
      </c>
      <c r="N290" s="23">
        <f t="shared" si="154"/>
        <v>0</v>
      </c>
      <c r="O290" s="23">
        <f t="shared" si="154"/>
        <v>0</v>
      </c>
      <c r="P290" s="23">
        <f t="shared" si="154"/>
        <v>0</v>
      </c>
      <c r="Q290" s="47"/>
      <c r="R290" s="23">
        <f t="shared" si="155"/>
        <v>0</v>
      </c>
      <c r="S290" s="23">
        <f t="shared" si="155"/>
        <v>0</v>
      </c>
      <c r="T290" s="23">
        <f t="shared" si="155"/>
        <v>0</v>
      </c>
      <c r="U290" s="23">
        <f t="shared" si="155"/>
        <v>0</v>
      </c>
      <c r="V290" s="47"/>
      <c r="W290" s="23">
        <f t="shared" si="156"/>
        <v>0</v>
      </c>
      <c r="X290" s="23">
        <f t="shared" si="156"/>
        <v>0</v>
      </c>
      <c r="Y290" s="23">
        <f t="shared" si="156"/>
        <v>0</v>
      </c>
      <c r="Z290" s="23">
        <f t="shared" si="156"/>
        <v>0</v>
      </c>
      <c r="AA290" s="47"/>
      <c r="AB290" s="23">
        <f t="shared" si="157"/>
        <v>0</v>
      </c>
      <c r="AC290" s="23">
        <f t="shared" si="157"/>
        <v>0</v>
      </c>
      <c r="AD290" s="23">
        <f t="shared" si="157"/>
        <v>0</v>
      </c>
      <c r="AE290" s="23">
        <f t="shared" si="157"/>
        <v>0</v>
      </c>
      <c r="AF290" s="47"/>
      <c r="AG290" s="23">
        <f t="shared" si="158"/>
        <v>0</v>
      </c>
      <c r="AH290" s="23">
        <f t="shared" si="158"/>
        <v>0</v>
      </c>
      <c r="AI290" s="23">
        <f t="shared" si="158"/>
        <v>0</v>
      </c>
      <c r="AJ290" s="23">
        <f t="shared" si="158"/>
        <v>0</v>
      </c>
      <c r="AK290" s="47"/>
      <c r="AL290" s="23">
        <f t="shared" si="159"/>
        <v>0</v>
      </c>
      <c r="AM290" s="23">
        <f t="shared" si="159"/>
        <v>0</v>
      </c>
      <c r="AN290" s="23">
        <f t="shared" si="159"/>
        <v>0</v>
      </c>
      <c r="AO290" s="23">
        <f t="shared" si="159"/>
        <v>0</v>
      </c>
      <c r="AP290" s="47"/>
    </row>
    <row r="291" spans="1:42" x14ac:dyDescent="0.3">
      <c r="A291" s="2" t="s">
        <v>13</v>
      </c>
      <c r="B291" s="47"/>
      <c r="C291" s="23"/>
      <c r="D291" s="23"/>
      <c r="E291" s="23"/>
      <c r="F291" s="23"/>
      <c r="G291" s="47"/>
      <c r="H291">
        <f t="shared" si="153"/>
        <v>0</v>
      </c>
      <c r="I291">
        <f t="shared" si="153"/>
        <v>0</v>
      </c>
      <c r="J291">
        <f t="shared" si="153"/>
        <v>0</v>
      </c>
      <c r="K291">
        <f t="shared" si="153"/>
        <v>0</v>
      </c>
      <c r="L291" s="47"/>
      <c r="M291" s="23">
        <f t="shared" si="154"/>
        <v>0</v>
      </c>
      <c r="N291" s="23">
        <f t="shared" si="154"/>
        <v>0</v>
      </c>
      <c r="O291" s="23">
        <f t="shared" si="154"/>
        <v>0</v>
      </c>
      <c r="P291" s="23">
        <f t="shared" si="154"/>
        <v>0</v>
      </c>
      <c r="Q291" s="47"/>
      <c r="R291" s="23">
        <f t="shared" si="155"/>
        <v>0</v>
      </c>
      <c r="S291" s="23">
        <f t="shared" si="155"/>
        <v>0</v>
      </c>
      <c r="T291" s="23">
        <f t="shared" si="155"/>
        <v>0</v>
      </c>
      <c r="U291" s="23">
        <f t="shared" si="155"/>
        <v>0</v>
      </c>
      <c r="V291" s="47"/>
      <c r="W291" s="23">
        <f t="shared" si="156"/>
        <v>0</v>
      </c>
      <c r="X291" s="23">
        <f t="shared" si="156"/>
        <v>0</v>
      </c>
      <c r="Y291" s="23">
        <f t="shared" si="156"/>
        <v>0</v>
      </c>
      <c r="Z291" s="23">
        <f t="shared" si="156"/>
        <v>0</v>
      </c>
      <c r="AA291" s="47"/>
      <c r="AB291" s="23">
        <f t="shared" si="157"/>
        <v>0</v>
      </c>
      <c r="AC291" s="23">
        <f t="shared" si="157"/>
        <v>0</v>
      </c>
      <c r="AD291" s="23">
        <f t="shared" si="157"/>
        <v>0</v>
      </c>
      <c r="AE291" s="23">
        <f t="shared" si="157"/>
        <v>0</v>
      </c>
      <c r="AF291" s="47"/>
      <c r="AG291" s="23">
        <f t="shared" si="158"/>
        <v>0</v>
      </c>
      <c r="AH291" s="23">
        <f t="shared" si="158"/>
        <v>0</v>
      </c>
      <c r="AI291" s="23">
        <f t="shared" si="158"/>
        <v>0</v>
      </c>
      <c r="AJ291" s="23">
        <f t="shared" si="158"/>
        <v>0</v>
      </c>
      <c r="AK291" s="47"/>
      <c r="AL291" s="23">
        <f t="shared" si="159"/>
        <v>0</v>
      </c>
      <c r="AM291" s="23">
        <f t="shared" si="159"/>
        <v>0</v>
      </c>
      <c r="AN291" s="23">
        <f t="shared" si="159"/>
        <v>0</v>
      </c>
      <c r="AO291" s="23">
        <f t="shared" si="159"/>
        <v>0</v>
      </c>
      <c r="AP291" s="47"/>
    </row>
    <row r="292" spans="1:42" x14ac:dyDescent="0.3">
      <c r="A292" s="2" t="s">
        <v>14</v>
      </c>
      <c r="B292" s="47">
        <v>371</v>
      </c>
      <c r="C292">
        <f>$B292+((C$1-$B$1)*($G292-$B292)/($G$1-$B$1))</f>
        <v>340.8</v>
      </c>
      <c r="D292">
        <f>$B292+((D$1-$B$1)*($G292-$B292)/($G$1-$B$1))</f>
        <v>310.60000000000002</v>
      </c>
      <c r="E292">
        <f>$B292+((E$1-$B$1)*($G292-$B292)/($G$1-$B$1))</f>
        <v>280.39999999999998</v>
      </c>
      <c r="F292">
        <f>$B292+((F$1-$B$1)*($G292-$B292)/($G$1-$B$1))</f>
        <v>250.2</v>
      </c>
      <c r="G292" s="47">
        <v>220</v>
      </c>
      <c r="H292">
        <f t="shared" si="153"/>
        <v>225.2</v>
      </c>
      <c r="I292">
        <f t="shared" si="153"/>
        <v>230.4</v>
      </c>
      <c r="J292">
        <f t="shared" si="153"/>
        <v>235.6</v>
      </c>
      <c r="K292">
        <f t="shared" si="153"/>
        <v>240.8</v>
      </c>
      <c r="L292" s="47">
        <v>246</v>
      </c>
      <c r="M292" s="23">
        <f t="shared" si="154"/>
        <v>246.8</v>
      </c>
      <c r="N292" s="23">
        <f t="shared" si="154"/>
        <v>247.6</v>
      </c>
      <c r="O292" s="23">
        <f t="shared" si="154"/>
        <v>248.4</v>
      </c>
      <c r="P292" s="23">
        <f t="shared" si="154"/>
        <v>249.2</v>
      </c>
      <c r="Q292" s="47">
        <v>250</v>
      </c>
      <c r="R292" s="23">
        <f t="shared" si="155"/>
        <v>252.4</v>
      </c>
      <c r="S292" s="23">
        <f t="shared" si="155"/>
        <v>254.8</v>
      </c>
      <c r="T292" s="23">
        <f t="shared" si="155"/>
        <v>257.2</v>
      </c>
      <c r="U292" s="23">
        <f t="shared" si="155"/>
        <v>259.60000000000002</v>
      </c>
      <c r="V292" s="47">
        <v>262</v>
      </c>
      <c r="W292" s="23">
        <f t="shared" si="156"/>
        <v>265.8</v>
      </c>
      <c r="X292" s="23">
        <f t="shared" si="156"/>
        <v>269.60000000000002</v>
      </c>
      <c r="Y292" s="23">
        <f t="shared" si="156"/>
        <v>273.39999999999998</v>
      </c>
      <c r="Z292" s="23">
        <f t="shared" si="156"/>
        <v>277.2</v>
      </c>
      <c r="AA292" s="47">
        <v>281</v>
      </c>
      <c r="AB292" s="23">
        <f t="shared" si="157"/>
        <v>285.39999999999998</v>
      </c>
      <c r="AC292" s="23">
        <f t="shared" si="157"/>
        <v>289.8</v>
      </c>
      <c r="AD292" s="23">
        <f t="shared" si="157"/>
        <v>294.2</v>
      </c>
      <c r="AE292" s="23">
        <f t="shared" si="157"/>
        <v>298.60000000000002</v>
      </c>
      <c r="AF292" s="47">
        <v>303</v>
      </c>
      <c r="AG292" s="23">
        <f t="shared" si="158"/>
        <v>308.2</v>
      </c>
      <c r="AH292" s="23">
        <f t="shared" si="158"/>
        <v>313.39999999999998</v>
      </c>
      <c r="AI292" s="23">
        <f t="shared" si="158"/>
        <v>318.60000000000002</v>
      </c>
      <c r="AJ292" s="23">
        <f t="shared" si="158"/>
        <v>323.8</v>
      </c>
      <c r="AK292" s="47">
        <v>329</v>
      </c>
      <c r="AL292" s="23">
        <f t="shared" si="159"/>
        <v>334.2</v>
      </c>
      <c r="AM292" s="23">
        <f t="shared" si="159"/>
        <v>339.4</v>
      </c>
      <c r="AN292" s="23">
        <f t="shared" si="159"/>
        <v>344.6</v>
      </c>
      <c r="AO292" s="23">
        <f t="shared" si="159"/>
        <v>349.8</v>
      </c>
      <c r="AP292" s="47">
        <v>355</v>
      </c>
    </row>
    <row r="293" spans="1:42" x14ac:dyDescent="0.3">
      <c r="A293" s="2" t="s">
        <v>15</v>
      </c>
      <c r="B293" s="47"/>
      <c r="C293" s="23"/>
      <c r="D293" s="23"/>
      <c r="E293" s="23"/>
      <c r="F293" s="23"/>
      <c r="G293" s="47"/>
      <c r="H293">
        <f t="shared" si="153"/>
        <v>0</v>
      </c>
      <c r="I293">
        <f t="shared" si="153"/>
        <v>0</v>
      </c>
      <c r="J293">
        <f t="shared" si="153"/>
        <v>0</v>
      </c>
      <c r="K293">
        <f t="shared" si="153"/>
        <v>0</v>
      </c>
      <c r="L293" s="47"/>
      <c r="M293" s="23">
        <f t="shared" si="154"/>
        <v>0</v>
      </c>
      <c r="N293" s="23">
        <f t="shared" si="154"/>
        <v>0</v>
      </c>
      <c r="O293" s="23">
        <f t="shared" si="154"/>
        <v>0</v>
      </c>
      <c r="P293" s="23">
        <f t="shared" si="154"/>
        <v>0</v>
      </c>
      <c r="Q293" s="47"/>
      <c r="R293" s="23">
        <f t="shared" si="155"/>
        <v>0</v>
      </c>
      <c r="S293" s="23">
        <f t="shared" si="155"/>
        <v>0</v>
      </c>
      <c r="T293" s="23">
        <f t="shared" si="155"/>
        <v>0</v>
      </c>
      <c r="U293" s="23">
        <f t="shared" si="155"/>
        <v>0</v>
      </c>
      <c r="V293" s="47"/>
      <c r="W293" s="23">
        <f t="shared" si="156"/>
        <v>0</v>
      </c>
      <c r="X293" s="23">
        <f t="shared" si="156"/>
        <v>0</v>
      </c>
      <c r="Y293" s="23">
        <f t="shared" si="156"/>
        <v>0</v>
      </c>
      <c r="Z293" s="23">
        <f t="shared" si="156"/>
        <v>0</v>
      </c>
      <c r="AA293" s="47"/>
      <c r="AB293" s="23">
        <f t="shared" si="157"/>
        <v>0</v>
      </c>
      <c r="AC293" s="23">
        <f t="shared" si="157"/>
        <v>0</v>
      </c>
      <c r="AD293" s="23">
        <f t="shared" si="157"/>
        <v>0</v>
      </c>
      <c r="AE293" s="23">
        <f t="shared" si="157"/>
        <v>0</v>
      </c>
      <c r="AF293" s="47"/>
      <c r="AG293" s="23">
        <f t="shared" si="158"/>
        <v>0</v>
      </c>
      <c r="AH293" s="23">
        <f t="shared" si="158"/>
        <v>0</v>
      </c>
      <c r="AI293" s="23">
        <f t="shared" si="158"/>
        <v>0</v>
      </c>
      <c r="AJ293" s="23">
        <f t="shared" si="158"/>
        <v>0</v>
      </c>
      <c r="AK293" s="47"/>
      <c r="AL293" s="23">
        <f t="shared" si="159"/>
        <v>0</v>
      </c>
      <c r="AM293" s="23">
        <f t="shared" si="159"/>
        <v>0</v>
      </c>
      <c r="AN293" s="23">
        <f t="shared" si="159"/>
        <v>0</v>
      </c>
      <c r="AO293" s="23">
        <f t="shared" si="159"/>
        <v>0</v>
      </c>
      <c r="AP293" s="47"/>
    </row>
    <row r="294" spans="1:42" x14ac:dyDescent="0.3">
      <c r="A294" s="2" t="s">
        <v>16</v>
      </c>
      <c r="B294" s="47"/>
      <c r="C294" s="23"/>
      <c r="D294" s="23"/>
      <c r="E294" s="23"/>
      <c r="F294" s="23"/>
      <c r="G294" s="47"/>
      <c r="H294">
        <f t="shared" si="153"/>
        <v>0</v>
      </c>
      <c r="I294">
        <f t="shared" si="153"/>
        <v>0</v>
      </c>
      <c r="J294">
        <f t="shared" si="153"/>
        <v>0</v>
      </c>
      <c r="K294">
        <f t="shared" si="153"/>
        <v>0</v>
      </c>
      <c r="L294" s="47"/>
      <c r="M294" s="23">
        <f t="shared" si="154"/>
        <v>0</v>
      </c>
      <c r="N294" s="23">
        <f t="shared" si="154"/>
        <v>0</v>
      </c>
      <c r="O294" s="23">
        <f t="shared" si="154"/>
        <v>0</v>
      </c>
      <c r="P294" s="23">
        <f t="shared" si="154"/>
        <v>0</v>
      </c>
      <c r="Q294" s="47"/>
      <c r="R294" s="23">
        <f t="shared" si="155"/>
        <v>0</v>
      </c>
      <c r="S294" s="23">
        <f t="shared" si="155"/>
        <v>0</v>
      </c>
      <c r="T294" s="23">
        <f t="shared" si="155"/>
        <v>0</v>
      </c>
      <c r="U294" s="23">
        <f t="shared" si="155"/>
        <v>0</v>
      </c>
      <c r="V294" s="47"/>
      <c r="W294" s="23">
        <f t="shared" si="156"/>
        <v>0</v>
      </c>
      <c r="X294" s="23">
        <f t="shared" si="156"/>
        <v>0</v>
      </c>
      <c r="Y294" s="23">
        <f t="shared" si="156"/>
        <v>0</v>
      </c>
      <c r="Z294" s="23">
        <f t="shared" si="156"/>
        <v>0</v>
      </c>
      <c r="AA294" s="47"/>
      <c r="AB294" s="23">
        <f t="shared" si="157"/>
        <v>0</v>
      </c>
      <c r="AC294" s="23">
        <f t="shared" si="157"/>
        <v>0</v>
      </c>
      <c r="AD294" s="23">
        <f t="shared" si="157"/>
        <v>0</v>
      </c>
      <c r="AE294" s="23">
        <f t="shared" si="157"/>
        <v>0</v>
      </c>
      <c r="AF294" s="47"/>
      <c r="AG294" s="23">
        <f t="shared" si="158"/>
        <v>0</v>
      </c>
      <c r="AH294" s="23">
        <f t="shared" si="158"/>
        <v>0</v>
      </c>
      <c r="AI294" s="23">
        <f t="shared" si="158"/>
        <v>0</v>
      </c>
      <c r="AJ294" s="23">
        <f t="shared" si="158"/>
        <v>0</v>
      </c>
      <c r="AK294" s="47"/>
      <c r="AL294" s="23">
        <f t="shared" si="159"/>
        <v>0</v>
      </c>
      <c r="AM294" s="23">
        <f t="shared" si="159"/>
        <v>0</v>
      </c>
      <c r="AN294" s="23">
        <f t="shared" si="159"/>
        <v>0</v>
      </c>
      <c r="AO294" s="23">
        <f t="shared" si="159"/>
        <v>0</v>
      </c>
      <c r="AP294" s="47"/>
    </row>
    <row r="299" spans="1:42" x14ac:dyDescent="0.3">
      <c r="B299" s="47"/>
      <c r="C299" s="23"/>
      <c r="D299" s="23"/>
      <c r="E299" s="23"/>
      <c r="F299" s="23"/>
      <c r="G299" s="47"/>
      <c r="L299" s="47"/>
      <c r="M299" s="23"/>
      <c r="N299" s="23"/>
      <c r="O299" s="23"/>
      <c r="P299" s="23"/>
      <c r="Q299" s="47"/>
      <c r="R299" s="23"/>
      <c r="S299" s="23"/>
      <c r="T299" s="23"/>
      <c r="U299" s="23"/>
      <c r="V299" s="47"/>
      <c r="W299" s="23"/>
      <c r="X299" s="23"/>
      <c r="Y299" s="23"/>
      <c r="Z299" s="23"/>
      <c r="AA299" s="47"/>
      <c r="AB299" s="23"/>
      <c r="AC299" s="23"/>
      <c r="AD299" s="23"/>
      <c r="AE299" s="23"/>
      <c r="AF299" s="47"/>
      <c r="AG299" s="23"/>
      <c r="AH299" s="23"/>
      <c r="AI299" s="23"/>
      <c r="AJ299" s="23"/>
      <c r="AK299" s="47"/>
      <c r="AL299" s="23"/>
      <c r="AM299" s="23"/>
      <c r="AN299" s="23"/>
      <c r="AO299" s="23"/>
      <c r="AP299" s="47"/>
    </row>
    <row r="301" spans="1:42" x14ac:dyDescent="0.3">
      <c r="A301" t="s">
        <v>138</v>
      </c>
      <c r="B301" s="51">
        <v>39652608749.182999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A285-A999-42A3-BE51-1525D6A80C1B}">
  <sheetPr>
    <tabColor theme="4" tint="-0.499984740745262"/>
  </sheetPr>
  <dimension ref="A1:AW12"/>
  <sheetViews>
    <sheetView topLeftCell="F1" workbookViewId="0">
      <selection activeCell="AK11" sqref="AK11"/>
    </sheetView>
  </sheetViews>
  <sheetFormatPr defaultRowHeight="14.4" x14ac:dyDescent="0.3"/>
  <cols>
    <col min="1" max="1" width="34.109375" customWidth="1"/>
    <col min="2" max="5" width="9.33203125" customWidth="1"/>
  </cols>
  <sheetData>
    <row r="1" spans="1:49" x14ac:dyDescent="0.3">
      <c r="A1" s="1" t="s">
        <v>81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49" x14ac:dyDescent="0.3">
      <c r="A2" t="s">
        <v>0</v>
      </c>
      <c r="B2" s="27">
        <f>Data!G4*Data!$B$301</f>
        <v>15064026063814.621</v>
      </c>
      <c r="C2" s="27">
        <f>Data!H4*Data!$B$301</f>
        <v>15280529307585.158</v>
      </c>
      <c r="D2" s="27">
        <f>Data!I4*Data!$B$301</f>
        <v>15497032551355.697</v>
      </c>
      <c r="E2" s="27">
        <f>Data!J4*Data!$B$301</f>
        <v>15713535795126.238</v>
      </c>
      <c r="F2" s="27">
        <f>Data!K4*Data!$B$301</f>
        <v>15930039038896.775</v>
      </c>
      <c r="G2" s="27">
        <f>Data!L4*Data!$B$301</f>
        <v>16146542282667.314</v>
      </c>
      <c r="H2" s="27">
        <f>Data!M4*Data!$B$301</f>
        <v>16407456448236.938</v>
      </c>
      <c r="I2" s="27">
        <f>Data!N4*Data!$B$301</f>
        <v>16668370613806.564</v>
      </c>
      <c r="J2" s="27">
        <f>Data!O4*Data!$B$301</f>
        <v>16929284779376.188</v>
      </c>
      <c r="K2" s="27">
        <f>Data!P4*Data!$B$301</f>
        <v>17190198944945.813</v>
      </c>
      <c r="L2" s="27">
        <f>Data!Q4*Data!$B$301</f>
        <v>17451113110515.436</v>
      </c>
      <c r="M2" s="27">
        <f>Data!R4*Data!$B$301</f>
        <v>17696959284760.371</v>
      </c>
      <c r="N2" s="27">
        <f>Data!S4*Data!$B$301</f>
        <v>17942805459005.305</v>
      </c>
      <c r="O2" s="27">
        <f>Data!T4*Data!$B$301</f>
        <v>18188651633250.242</v>
      </c>
      <c r="P2" s="27">
        <f>Data!U4*Data!$B$301</f>
        <v>18434497807495.176</v>
      </c>
      <c r="Q2" s="27">
        <f>Data!V4*Data!$B$301</f>
        <v>18680343981740.109</v>
      </c>
      <c r="R2" s="27">
        <f>Data!W4*Data!$B$301</f>
        <v>18911122164660.355</v>
      </c>
      <c r="S2" s="27">
        <f>Data!X4*Data!$B$301</f>
        <v>19141900347580.598</v>
      </c>
      <c r="T2" s="27">
        <f>Data!Y4*Data!$B$301</f>
        <v>19372678530500.848</v>
      </c>
      <c r="U2" s="27">
        <f>Data!Z4*Data!$B$301</f>
        <v>19603456713421.09</v>
      </c>
      <c r="V2" s="27">
        <f>Data!AA4*Data!$B$301</f>
        <v>19834234896341.336</v>
      </c>
      <c r="W2" s="27">
        <f>Data!AB4*Data!$B$301</f>
        <v>20041221514012.07</v>
      </c>
      <c r="X2" s="27">
        <f>Data!AC4*Data!$B$301</f>
        <v>20248208131682.805</v>
      </c>
      <c r="Y2" s="27">
        <f>Data!AD4*Data!$B$301</f>
        <v>20455194749353.543</v>
      </c>
      <c r="Z2" s="27">
        <f>Data!AE4*Data!$B$301</f>
        <v>20662181367024.273</v>
      </c>
      <c r="AA2" s="27">
        <f>Data!AF4*Data!$B$301</f>
        <v>20869167984695.012</v>
      </c>
      <c r="AB2" s="27">
        <f>Data!AG4*Data!$B$301</f>
        <v>21046811671891.352</v>
      </c>
      <c r="AC2" s="27">
        <f>Data!AH4*Data!$B$301</f>
        <v>21224455359087.691</v>
      </c>
      <c r="AD2" s="27">
        <f>Data!AI4*Data!$B$301</f>
        <v>21402099046284.031</v>
      </c>
      <c r="AE2" s="27">
        <f>Data!AJ4*Data!$B$301</f>
        <v>21579742733480.371</v>
      </c>
      <c r="AF2" s="27">
        <f>Data!AK4*Data!$B$301</f>
        <v>21757386420676.715</v>
      </c>
      <c r="AG2" s="27">
        <f>Data!AL4*Data!$B$301</f>
        <v>21902514968698.723</v>
      </c>
      <c r="AH2" s="27">
        <f>Data!AM4*Data!$B$301</f>
        <v>22047643516720.73</v>
      </c>
      <c r="AI2" s="27">
        <f>Data!AN4*Data!$B$301</f>
        <v>22192772064742.742</v>
      </c>
      <c r="AJ2" s="27">
        <f>Data!AO4*Data!$B$301</f>
        <v>22337900612764.75</v>
      </c>
      <c r="AK2" s="27">
        <f>Data!AP4*Data!$B$301</f>
        <v>22483029160786.762</v>
      </c>
      <c r="AS2" s="27"/>
      <c r="AT2" s="27"/>
      <c r="AU2" s="27"/>
      <c r="AV2" s="27"/>
      <c r="AW2" s="27"/>
    </row>
    <row r="3" spans="1:49" x14ac:dyDescent="0.3">
      <c r="A3" t="s">
        <v>1</v>
      </c>
      <c r="B3" s="27">
        <f>Data!G21*Data!$B$301</f>
        <v>523359744628.59827</v>
      </c>
      <c r="C3" s="27">
        <f>Data!H21*Data!$B$301</f>
        <v>628031693554.31787</v>
      </c>
      <c r="D3" s="27">
        <f>Data!I21*Data!$B$301</f>
        <v>732703642480.03735</v>
      </c>
      <c r="E3" s="27">
        <f>Data!J21*Data!$B$301</f>
        <v>837375591405.75696</v>
      </c>
      <c r="F3" s="27">
        <f>Data!K21*Data!$B$301</f>
        <v>942047540331.47668</v>
      </c>
      <c r="G3" s="27">
        <f>Data!L21*Data!$B$301</f>
        <v>1046719489257.1962</v>
      </c>
      <c r="H3" s="27">
        <f>Data!M21*Data!$B$301</f>
        <v>1668102638824.3755</v>
      </c>
      <c r="I3" s="27">
        <f>Data!N21*Data!$B$301</f>
        <v>2289485788391.5547</v>
      </c>
      <c r="J3" s="27">
        <f>Data!O21*Data!$B$301</f>
        <v>2910868937958.7339</v>
      </c>
      <c r="K3" s="27">
        <f>Data!P21*Data!$B$301</f>
        <v>3532252087525.9136</v>
      </c>
      <c r="L3" s="27">
        <f>Data!Q21*Data!$B$301</f>
        <v>4153635237093.0933</v>
      </c>
      <c r="M3" s="27">
        <f>Data!R21*Data!$B$301</f>
        <v>4775018386660.2725</v>
      </c>
      <c r="N3" s="27">
        <f>Data!S21*Data!$B$301</f>
        <v>5396401536227.4521</v>
      </c>
      <c r="O3" s="27">
        <f>Data!T21*Data!$B$301</f>
        <v>6017784685794.6318</v>
      </c>
      <c r="P3" s="27">
        <f>Data!U21*Data!$B$301</f>
        <v>6639167835361.8105</v>
      </c>
      <c r="Q3" s="27">
        <f>Data!V21*Data!$B$301</f>
        <v>7260550984928.9902</v>
      </c>
      <c r="R3" s="27">
        <f>Data!W21*Data!$B$301</f>
        <v>7406921237938.1475</v>
      </c>
      <c r="S3" s="27">
        <f>Data!X21*Data!$B$301</f>
        <v>7553291490947.3066</v>
      </c>
      <c r="T3" s="27">
        <f>Data!Y21*Data!$B$301</f>
        <v>7699661743956.4639</v>
      </c>
      <c r="U3" s="27">
        <f>Data!Z21*Data!$B$301</f>
        <v>7846031996965.6221</v>
      </c>
      <c r="V3" s="27">
        <f>Data!AA21*Data!$B$301</f>
        <v>7992402249974.7793</v>
      </c>
      <c r="W3" s="27">
        <f>Data!AB21*Data!$B$301</f>
        <v>8138772502983.9365</v>
      </c>
      <c r="X3" s="27">
        <f>Data!AC21*Data!$B$301</f>
        <v>8285142755993.0947</v>
      </c>
      <c r="Y3" s="27">
        <f>Data!AD21*Data!$B$301</f>
        <v>8431513009002.252</v>
      </c>
      <c r="Z3" s="27">
        <f>Data!AE21*Data!$B$301</f>
        <v>8577883262011.4102</v>
      </c>
      <c r="AA3" s="27">
        <f>Data!AF21*Data!$B$301</f>
        <v>8724253515020.5674</v>
      </c>
      <c r="AB3" s="27">
        <f>Data!AG21*Data!$B$301</f>
        <v>8721969143496.7822</v>
      </c>
      <c r="AC3" s="27">
        <f>Data!AH21*Data!$B$301</f>
        <v>8719684771972.9951</v>
      </c>
      <c r="AD3" s="27">
        <f>Data!AI21*Data!$B$301</f>
        <v>8717400400449.21</v>
      </c>
      <c r="AE3" s="27">
        <f>Data!AJ21*Data!$B$301</f>
        <v>8715116028925.4229</v>
      </c>
      <c r="AF3" s="27">
        <f>Data!AK21*Data!$B$301</f>
        <v>8712831657401.6367</v>
      </c>
      <c r="AG3" s="27">
        <f>Data!AL21*Data!$B$301</f>
        <v>8710547285877.8506</v>
      </c>
      <c r="AH3" s="27">
        <f>Data!AM21*Data!$B$301</f>
        <v>8708262914354.0645</v>
      </c>
      <c r="AI3" s="27">
        <f>Data!AN21*Data!$B$301</f>
        <v>8705978542830.2783</v>
      </c>
      <c r="AJ3" s="27">
        <f>Data!AO21*Data!$B$301</f>
        <v>8703694171306.4922</v>
      </c>
      <c r="AK3" s="27">
        <f>Data!AP21*Data!$B$301</f>
        <v>8701409799782.7051</v>
      </c>
      <c r="AS3" s="27"/>
      <c r="AT3" s="27"/>
      <c r="AU3" s="27"/>
      <c r="AV3" s="27"/>
      <c r="AW3" s="27"/>
    </row>
    <row r="4" spans="1:49" x14ac:dyDescent="0.3">
      <c r="A4" t="s">
        <v>2</v>
      </c>
      <c r="B4" s="27">
        <f>Data!G33*Data!$B$301</f>
        <v>63550090816721.258</v>
      </c>
      <c r="C4" s="27">
        <f>Data!H33*Data!$B$301</f>
        <v>64079674906860.406</v>
      </c>
      <c r="D4" s="27">
        <f>Data!I33*Data!$B$301</f>
        <v>64609258996999.563</v>
      </c>
      <c r="E4" s="27">
        <f>Data!J33*Data!$B$301</f>
        <v>65138843087138.719</v>
      </c>
      <c r="F4" s="27">
        <f>Data!K33*Data!$B$301</f>
        <v>65668427177277.875</v>
      </c>
      <c r="G4" s="27">
        <f>Data!L33*Data!$B$301</f>
        <v>66198011267417.023</v>
      </c>
      <c r="H4" s="27">
        <f>Data!M33*Data!$B$301</f>
        <v>68051555582904.688</v>
      </c>
      <c r="I4" s="27">
        <f>Data!N33*Data!$B$301</f>
        <v>69905099898392.352</v>
      </c>
      <c r="J4" s="27">
        <f>Data!O33*Data!$B$301</f>
        <v>71758644213880.016</v>
      </c>
      <c r="K4" s="27">
        <f>Data!P33*Data!$B$301</f>
        <v>73612188529367.688</v>
      </c>
      <c r="L4" s="27">
        <f>Data!Q33*Data!$B$301</f>
        <v>75465732844855.344</v>
      </c>
      <c r="M4" s="27">
        <f>Data!R33*Data!$B$301</f>
        <v>77319277160343</v>
      </c>
      <c r="N4" s="27">
        <f>Data!S33*Data!$B$301</f>
        <v>79172821475830.641</v>
      </c>
      <c r="O4" s="27">
        <f>Data!T33*Data!$B$301</f>
        <v>81026365791318.297</v>
      </c>
      <c r="P4" s="27">
        <f>Data!U33*Data!$B$301</f>
        <v>82879910106805.938</v>
      </c>
      <c r="Q4" s="27">
        <f>Data!V33*Data!$B$301</f>
        <v>84733454422293.594</v>
      </c>
      <c r="R4" s="27">
        <f>Data!W33*Data!$B$301</f>
        <v>86586998737781.266</v>
      </c>
      <c r="S4" s="27">
        <f>Data!X33*Data!$B$301</f>
        <v>88440543053268.922</v>
      </c>
      <c r="T4" s="27">
        <f>Data!Y33*Data!$B$301</f>
        <v>90294087368756.594</v>
      </c>
      <c r="U4" s="27">
        <f>Data!Z33*Data!$B$301</f>
        <v>92147631684244.25</v>
      </c>
      <c r="V4" s="27">
        <f>Data!AA33*Data!$B$301</f>
        <v>94001175999731.922</v>
      </c>
      <c r="W4" s="27">
        <f>Data!AB33*Data!$B$301</f>
        <v>95854720315219.594</v>
      </c>
      <c r="X4" s="27">
        <f>Data!AC33*Data!$B$301</f>
        <v>97708264630707.25</v>
      </c>
      <c r="Y4" s="27">
        <f>Data!AD33*Data!$B$301</f>
        <v>99561808946194.922</v>
      </c>
      <c r="Z4" s="27">
        <f>Data!AE33*Data!$B$301</f>
        <v>101415353261682.58</v>
      </c>
      <c r="AA4" s="27">
        <f>Data!AF33*Data!$B$301</f>
        <v>103268897577170.25</v>
      </c>
      <c r="AB4" s="27">
        <f>Data!AG33*Data!$B$301</f>
        <v>105122441892657.92</v>
      </c>
      <c r="AC4" s="27">
        <f>Data!AH33*Data!$B$301</f>
        <v>106975986208145.58</v>
      </c>
      <c r="AD4" s="27">
        <f>Data!AI33*Data!$B$301</f>
        <v>108829530523633.25</v>
      </c>
      <c r="AE4" s="27">
        <f>Data!AJ33*Data!$B$301</f>
        <v>110683074839120.91</v>
      </c>
      <c r="AF4" s="27">
        <f>Data!AK33*Data!$B$301</f>
        <v>112536619154608.58</v>
      </c>
      <c r="AG4" s="27">
        <f>Data!AL33*Data!$B$301</f>
        <v>114390163470096.25</v>
      </c>
      <c r="AH4" s="27">
        <f>Data!AM33*Data!$B$301</f>
        <v>116243707785583.91</v>
      </c>
      <c r="AI4" s="27">
        <f>Data!AN33*Data!$B$301</f>
        <v>118097252101071.58</v>
      </c>
      <c r="AJ4" s="27">
        <f>Data!AO33*Data!$B$301</f>
        <v>119950796416559.22</v>
      </c>
      <c r="AK4" s="27">
        <f>Data!AP33*Data!$B$301</f>
        <v>121804340732046.91</v>
      </c>
      <c r="AS4" s="27"/>
      <c r="AT4" s="27"/>
      <c r="AU4" s="27"/>
      <c r="AV4" s="27"/>
      <c r="AW4" s="27"/>
    </row>
    <row r="5" spans="1:49" x14ac:dyDescent="0.3">
      <c r="A5" t="s">
        <v>3</v>
      </c>
      <c r="B5" s="27">
        <f>Data!G45*Data!$B$301</f>
        <v>247291920100944.09</v>
      </c>
      <c r="C5" s="27">
        <f>Data!H45*Data!$B$301</f>
        <v>254940123815406.53</v>
      </c>
      <c r="D5" s="27">
        <f>Data!I45*Data!$B$301</f>
        <v>262588327529868.94</v>
      </c>
      <c r="E5" s="27">
        <f>Data!J45*Data!$B$301</f>
        <v>270236531244331.34</v>
      </c>
      <c r="F5" s="27">
        <f>Data!K45*Data!$B$301</f>
        <v>277884734958793.75</v>
      </c>
      <c r="G5" s="27">
        <f>Data!L45*Data!$B$301</f>
        <v>285532938673256.19</v>
      </c>
      <c r="H5" s="27">
        <f>Data!M45*Data!$B$301</f>
        <v>296240423873503.13</v>
      </c>
      <c r="I5" s="27">
        <f>Data!N45*Data!$B$301</f>
        <v>306947909073750.06</v>
      </c>
      <c r="J5" s="27">
        <f>Data!O45*Data!$B$301</f>
        <v>317655394273997</v>
      </c>
      <c r="K5" s="27">
        <f>Data!P45*Data!$B$301</f>
        <v>328362879474243.94</v>
      </c>
      <c r="L5" s="27">
        <f>Data!Q45*Data!$B$301</f>
        <v>339070364674490.88</v>
      </c>
      <c r="M5" s="27">
        <f>Data!R45*Data!$B$301</f>
        <v>346208688141322.13</v>
      </c>
      <c r="N5" s="27">
        <f>Data!S45*Data!$B$301</f>
        <v>353347011608153.31</v>
      </c>
      <c r="O5" s="27">
        <f>Data!T45*Data!$B$301</f>
        <v>360485335074984.56</v>
      </c>
      <c r="P5" s="27">
        <f>Data!U45*Data!$B$301</f>
        <v>367623658541815.75</v>
      </c>
      <c r="Q5" s="27">
        <f>Data!V45*Data!$B$301</f>
        <v>374761982008647.06</v>
      </c>
      <c r="R5" s="27">
        <f>Data!W45*Data!$B$301</f>
        <v>385979347456523.5</v>
      </c>
      <c r="S5" s="27">
        <f>Data!X45*Data!$B$301</f>
        <v>397196712904399.88</v>
      </c>
      <c r="T5" s="27">
        <f>Data!Y45*Data!$B$301</f>
        <v>408414078352276.25</v>
      </c>
      <c r="U5" s="27">
        <f>Data!Z45*Data!$B$301</f>
        <v>419631443800152.69</v>
      </c>
      <c r="V5" s="27">
        <f>Data!AA45*Data!$B$301</f>
        <v>430848809248029.13</v>
      </c>
      <c r="W5" s="27">
        <f>Data!AB45*Data!$B$301</f>
        <v>431868569743291.5</v>
      </c>
      <c r="X5" s="27">
        <f>Data!AC45*Data!$B$301</f>
        <v>432888330238553.94</v>
      </c>
      <c r="Y5" s="27">
        <f>Data!AD45*Data!$B$301</f>
        <v>433908090733816.38</v>
      </c>
      <c r="Z5" s="27">
        <f>Data!AE45*Data!$B$301</f>
        <v>434927851229078.75</v>
      </c>
      <c r="AA5" s="27">
        <f>Data!AF45*Data!$B$301</f>
        <v>435947611724341.19</v>
      </c>
      <c r="AB5" s="27">
        <f>Data!AG45*Data!$B$301</f>
        <v>443085935191173.5</v>
      </c>
      <c r="AC5" s="27">
        <f>Data!AH45*Data!$B$301</f>
        <v>450224258658005.88</v>
      </c>
      <c r="AD5" s="27">
        <f>Data!AI45*Data!$B$301</f>
        <v>457362582124838.31</v>
      </c>
      <c r="AE5" s="27">
        <f>Data!AJ45*Data!$B$301</f>
        <v>464500905591670.63</v>
      </c>
      <c r="AF5" s="27">
        <f>Data!AK45*Data!$B$301</f>
        <v>471639229058503</v>
      </c>
      <c r="AG5" s="27">
        <f>Data!AL45*Data!$B$301</f>
        <v>481836834011118.31</v>
      </c>
      <c r="AH5" s="27">
        <f>Data!AM45*Data!$B$301</f>
        <v>492034438963733.69</v>
      </c>
      <c r="AI5" s="27">
        <f>Data!AN45*Data!$B$301</f>
        <v>502232043916349</v>
      </c>
      <c r="AJ5" s="27">
        <f>Data!AO45*Data!$B$301</f>
        <v>512429648868964.31</v>
      </c>
      <c r="AK5" s="27">
        <f>Data!AP45*Data!$B$301</f>
        <v>522627253821579.69</v>
      </c>
      <c r="AS5" s="27"/>
      <c r="AT5" s="27"/>
      <c r="AU5" s="27"/>
      <c r="AV5" s="27"/>
      <c r="AW5" s="27"/>
    </row>
    <row r="6" spans="1:49" x14ac:dyDescent="0.3">
      <c r="A6" t="s">
        <v>4</v>
      </c>
      <c r="B6" s="27">
        <f>Data!G263*Data!$B$301</f>
        <v>43974743102843.945</v>
      </c>
      <c r="C6" s="27">
        <f>Data!H263*Data!$B$301</f>
        <v>45021571973822.383</v>
      </c>
      <c r="D6" s="27">
        <f>Data!I263*Data!$B$301</f>
        <v>46068400844800.805</v>
      </c>
      <c r="E6" s="27">
        <f>Data!J263*Data!$B$301</f>
        <v>47115229715779.242</v>
      </c>
      <c r="F6" s="27">
        <f>Data!K263*Data!$B$301</f>
        <v>48162058586757.664</v>
      </c>
      <c r="G6" s="27">
        <f>Data!L263*Data!$B$301</f>
        <v>49208887457736.102</v>
      </c>
      <c r="H6" s="27">
        <f>Data!M263*Data!$B$301</f>
        <v>49343706327483.328</v>
      </c>
      <c r="I6" s="27">
        <f>Data!N263*Data!$B$301</f>
        <v>49478525197230.547</v>
      </c>
      <c r="J6" s="27">
        <f>Data!O263*Data!$B$301</f>
        <v>49613344066977.773</v>
      </c>
      <c r="K6" s="27">
        <f>Data!P263*Data!$B$301</f>
        <v>49748162936724.984</v>
      </c>
      <c r="L6" s="27">
        <f>Data!Q263*Data!$B$301</f>
        <v>49882981806472.211</v>
      </c>
      <c r="M6" s="27">
        <f>Data!R263*Data!$B$301</f>
        <v>50382604676711.914</v>
      </c>
      <c r="N6" s="27">
        <f>Data!S263*Data!$B$301</f>
        <v>50882227546951.625</v>
      </c>
      <c r="O6" s="27">
        <f>Data!T263*Data!$B$301</f>
        <v>51381850417191.328</v>
      </c>
      <c r="P6" s="27">
        <f>Data!U263*Data!$B$301</f>
        <v>51881473287431.039</v>
      </c>
      <c r="Q6" s="27">
        <f>Data!V263*Data!$B$301</f>
        <v>52381096157670.742</v>
      </c>
      <c r="R6" s="27">
        <f>Data!W263*Data!$B$301</f>
        <v>52595220244916.336</v>
      </c>
      <c r="S6" s="27">
        <f>Data!X263*Data!$B$301</f>
        <v>52809344332161.914</v>
      </c>
      <c r="T6" s="27">
        <f>Data!Y263*Data!$B$301</f>
        <v>53023468419407.508</v>
      </c>
      <c r="U6" s="27">
        <f>Data!Z263*Data!$B$301</f>
        <v>53237592506653.094</v>
      </c>
      <c r="V6" s="27">
        <f>Data!AA263*Data!$B$301</f>
        <v>53451716593898.68</v>
      </c>
      <c r="W6" s="27">
        <f>Data!AB263*Data!$B$301</f>
        <v>54228907725382.664</v>
      </c>
      <c r="X6" s="27">
        <f>Data!AC263*Data!$B$301</f>
        <v>55006098856866.656</v>
      </c>
      <c r="Y6" s="27">
        <f>Data!AD263*Data!$B$301</f>
        <v>55783289988350.641</v>
      </c>
      <c r="Z6" s="27">
        <f>Data!AE263*Data!$B$301</f>
        <v>56560481119834.633</v>
      </c>
      <c r="AA6" s="27">
        <f>Data!AF263*Data!$B$301</f>
        <v>57337672251318.617</v>
      </c>
      <c r="AB6" s="27">
        <f>Data!AG263*Data!$B$301</f>
        <v>58297265383048.844</v>
      </c>
      <c r="AC6" s="27">
        <f>Data!AH263*Data!$B$301</f>
        <v>59256858514779.078</v>
      </c>
      <c r="AD6" s="27">
        <f>Data!AI263*Data!$B$301</f>
        <v>60216451646509.297</v>
      </c>
      <c r="AE6" s="27">
        <f>Data!AJ263*Data!$B$301</f>
        <v>61176044778239.531</v>
      </c>
      <c r="AF6" s="27">
        <f>Data!AK263*Data!$B$301</f>
        <v>62135637909969.758</v>
      </c>
      <c r="AG6" s="27">
        <f>Data!AL263*Data!$B$301</f>
        <v>63142814172199.008</v>
      </c>
      <c r="AH6" s="27">
        <f>Data!AM263*Data!$B$301</f>
        <v>64149990434428.25</v>
      </c>
      <c r="AI6" s="27">
        <f>Data!AN263*Data!$B$301</f>
        <v>65157166696657.508</v>
      </c>
      <c r="AJ6" s="27">
        <f>Data!AO263*Data!$B$301</f>
        <v>66164342958886.75</v>
      </c>
      <c r="AK6" s="27">
        <f>Data!AP263*Data!$B$301</f>
        <v>67171519221116</v>
      </c>
      <c r="AS6" s="27"/>
      <c r="AT6" s="27"/>
      <c r="AU6" s="27"/>
      <c r="AV6" s="27"/>
      <c r="AW6" s="27"/>
    </row>
    <row r="7" spans="1:49" x14ac:dyDescent="0.3">
      <c r="A7" t="s">
        <v>5</v>
      </c>
      <c r="B7" s="27">
        <f>(Data!G71+Data!G83)*Data!$B$301</f>
        <v>42070898503897.164</v>
      </c>
      <c r="C7" s="27">
        <f>(Data!H71+Data!H83)*Data!$B$301</f>
        <v>42439931109068.063</v>
      </c>
      <c r="D7" s="27">
        <f>(Data!I71+Data!I83)*Data!$B$301</f>
        <v>42808963714238.953</v>
      </c>
      <c r="E7" s="27">
        <f>(Data!J71+Data!J83)*Data!$B$301</f>
        <v>43177996319409.852</v>
      </c>
      <c r="F7" s="27">
        <f>(Data!K71+Data!K83)*Data!$B$301</f>
        <v>43547028924580.742</v>
      </c>
      <c r="G7" s="27">
        <f>(Data!L71+Data!L83)*Data!$B$301</f>
        <v>43916061529751.641</v>
      </c>
      <c r="H7" s="27">
        <f>(Data!M71+Data!M83)*Data!$B$301</f>
        <v>44224428678133.57</v>
      </c>
      <c r="I7" s="27">
        <f>(Data!N71+Data!N83)*Data!$B$301</f>
        <v>44532795826515.484</v>
      </c>
      <c r="J7" s="27">
        <f>(Data!O71+Data!O83)*Data!$B$301</f>
        <v>44841162974897.406</v>
      </c>
      <c r="K7" s="27">
        <f>(Data!P71+Data!P83)*Data!$B$301</f>
        <v>45149530123279.328</v>
      </c>
      <c r="L7" s="27">
        <f>(Data!Q71+Data!Q83)*Data!$B$301</f>
        <v>45457897271661.25</v>
      </c>
      <c r="M7" s="27">
        <f>(Data!R71+Data!R83)*Data!$B$301</f>
        <v>45699985249561.258</v>
      </c>
      <c r="N7" s="27">
        <f>(Data!S71+Data!S83)*Data!$B$301</f>
        <v>45942073227461.258</v>
      </c>
      <c r="O7" s="27">
        <f>(Data!T71+Data!T83)*Data!$B$301</f>
        <v>46184161205361.266</v>
      </c>
      <c r="P7" s="27">
        <f>(Data!U71+Data!U83)*Data!$B$301</f>
        <v>46426249183261.266</v>
      </c>
      <c r="Q7" s="27">
        <f>(Data!V71+Data!V83)*Data!$B$301</f>
        <v>46668337161161.273</v>
      </c>
      <c r="R7" s="27">
        <f>(Data!W71+Data!W83)*Data!$B$301</f>
        <v>46754473383535.672</v>
      </c>
      <c r="S7" s="27">
        <f>(Data!X71+Data!X83)*Data!$B$301</f>
        <v>46840609605910.078</v>
      </c>
      <c r="T7" s="27">
        <f>(Data!Y71+Data!Y83)*Data!$B$301</f>
        <v>46926745828284.477</v>
      </c>
      <c r="U7" s="27">
        <f>(Data!Z71+Data!Z83)*Data!$B$301</f>
        <v>47012882050658.883</v>
      </c>
      <c r="V7" s="27">
        <f>(Data!AA71+Data!AA83)*Data!$B$301</f>
        <v>47099018273033.289</v>
      </c>
      <c r="W7" s="27">
        <f>(Data!AB71+Data!AB83)*Data!$B$301</f>
        <v>46985365422784.805</v>
      </c>
      <c r="X7" s="27">
        <f>(Data!AC71+Data!AC83)*Data!$B$301</f>
        <v>46871712572536.32</v>
      </c>
      <c r="Y7" s="27">
        <f>(Data!AD71+Data!AD83)*Data!$B$301</f>
        <v>46758059722287.836</v>
      </c>
      <c r="Z7" s="27">
        <f>(Data!AE71+Data!AE83)*Data!$B$301</f>
        <v>46644406872039.352</v>
      </c>
      <c r="AA7" s="27">
        <f>(Data!AF71+Data!AF83)*Data!$B$301</f>
        <v>46530754021790.867</v>
      </c>
      <c r="AB7" s="27">
        <f>(Data!AG71+Data!AG83)*Data!$B$301</f>
        <v>46347652298302.766</v>
      </c>
      <c r="AC7" s="27">
        <f>(Data!AH71+Data!AH83)*Data!$B$301</f>
        <v>46164550574814.656</v>
      </c>
      <c r="AD7" s="27">
        <f>(Data!AI71+Data!AI83)*Data!$B$301</f>
        <v>45981448851326.555</v>
      </c>
      <c r="AE7" s="27">
        <f>(Data!AJ71+Data!AJ83)*Data!$B$301</f>
        <v>45798347127838.453</v>
      </c>
      <c r="AF7" s="27">
        <f>(Data!AK71+Data!AK83)*Data!$B$301</f>
        <v>45615245404350.344</v>
      </c>
      <c r="AG7" s="27">
        <f>(Data!AL71+Data!AL83)*Data!$B$301</f>
        <v>45368468314851.391</v>
      </c>
      <c r="AH7" s="27">
        <f>(Data!AM71+Data!AM83)*Data!$B$301</f>
        <v>45121691225352.445</v>
      </c>
      <c r="AI7" s="27">
        <f>(Data!AN71+Data!AN83)*Data!$B$301</f>
        <v>44874914135853.5</v>
      </c>
      <c r="AJ7" s="27">
        <f>(Data!AO71+Data!AO83)*Data!$B$301</f>
        <v>44628137046354.555</v>
      </c>
      <c r="AK7" s="27">
        <f>(Data!AP71+Data!AP83)*Data!$B$301</f>
        <v>44381359956855.602</v>
      </c>
      <c r="AS7" s="27"/>
      <c r="AT7" s="27"/>
      <c r="AU7" s="27"/>
      <c r="AV7" s="27"/>
      <c r="AW7" s="27"/>
    </row>
    <row r="8" spans="1:49" x14ac:dyDescent="0.3">
      <c r="A8" t="s">
        <v>6</v>
      </c>
      <c r="B8" s="27">
        <f>Data!G96*Data!$B$301</f>
        <v>70351471760945.969</v>
      </c>
      <c r="C8" s="27">
        <f>Data!H96*Data!$B$301</f>
        <v>71920342610075.047</v>
      </c>
      <c r="D8" s="27">
        <f>Data!I96*Data!$B$301</f>
        <v>73489213459204.109</v>
      </c>
      <c r="E8" s="27">
        <f>Data!J96*Data!$B$301</f>
        <v>75058084308333.172</v>
      </c>
      <c r="F8" s="27">
        <f>Data!K96*Data!$B$301</f>
        <v>76626955157462.25</v>
      </c>
      <c r="G8" s="27">
        <f>Data!L96*Data!$B$301</f>
        <v>78195826006591.313</v>
      </c>
      <c r="H8" s="27">
        <f>Data!M96*Data!$B$301</f>
        <v>79764696855720.391</v>
      </c>
      <c r="I8" s="27">
        <f>Data!N96*Data!$B$301</f>
        <v>81333567704849.453</v>
      </c>
      <c r="J8" s="27">
        <f>Data!O96*Data!$B$301</f>
        <v>82902438553978.531</v>
      </c>
      <c r="K8" s="27">
        <f>Data!P96*Data!$B$301</f>
        <v>84471309403107.578</v>
      </c>
      <c r="L8" s="27">
        <f>Data!Q96*Data!$B$301</f>
        <v>86040180252236.656</v>
      </c>
      <c r="M8" s="27">
        <f>Data!R96*Data!$B$301</f>
        <v>87609051101365.734</v>
      </c>
      <c r="N8" s="27">
        <f>Data!S96*Data!$B$301</f>
        <v>89177921950494.797</v>
      </c>
      <c r="O8" s="27">
        <f>Data!T96*Data!$B$301</f>
        <v>90746792799623.875</v>
      </c>
      <c r="P8" s="27">
        <f>Data!U96*Data!$B$301</f>
        <v>92315663648752.953</v>
      </c>
      <c r="Q8" s="27">
        <f>Data!V96*Data!$B$301</f>
        <v>93884534497882.031</v>
      </c>
      <c r="R8" s="27">
        <f>Data!W96*Data!$B$301</f>
        <v>95453405347011.109</v>
      </c>
      <c r="S8" s="27">
        <f>Data!X96*Data!$B$301</f>
        <v>97022276196140.172</v>
      </c>
      <c r="T8" s="27">
        <f>Data!Y96*Data!$B$301</f>
        <v>98591147045269.234</v>
      </c>
      <c r="U8" s="27">
        <f>Data!Z96*Data!$B$301</f>
        <v>100160017894398.31</v>
      </c>
      <c r="V8" s="27">
        <f>Data!AA96*Data!$B$301</f>
        <v>101728888743527.38</v>
      </c>
      <c r="W8" s="27">
        <f>Data!AB96*Data!$B$301</f>
        <v>103297759592656.45</v>
      </c>
      <c r="X8" s="27">
        <f>Data!AC96*Data!$B$301</f>
        <v>104866630441785.52</v>
      </c>
      <c r="Y8" s="27">
        <f>Data!AD96*Data!$B$301</f>
        <v>106435501290914.59</v>
      </c>
      <c r="Z8" s="27">
        <f>Data!AE96*Data!$B$301</f>
        <v>108004372140043.64</v>
      </c>
      <c r="AA8" s="27">
        <f>Data!AF96*Data!$B$301</f>
        <v>109573242989172.72</v>
      </c>
      <c r="AB8" s="27">
        <f>Data!AG96*Data!$B$301</f>
        <v>111142113838301.8</v>
      </c>
      <c r="AC8" s="27">
        <f>Data!AH96*Data!$B$301</f>
        <v>112710984687430.86</v>
      </c>
      <c r="AD8" s="27">
        <f>Data!AI96*Data!$B$301</f>
        <v>114279855536559.92</v>
      </c>
      <c r="AE8" s="27">
        <f>Data!AJ96*Data!$B$301</f>
        <v>115848726385689</v>
      </c>
      <c r="AF8" s="27">
        <f>Data!AK96*Data!$B$301</f>
        <v>117417597234818.08</v>
      </c>
      <c r="AG8" s="27">
        <f>Data!AL96*Data!$B$301</f>
        <v>118986468083947.14</v>
      </c>
      <c r="AH8" s="27">
        <f>Data!AM96*Data!$B$301</f>
        <v>120555338933076.2</v>
      </c>
      <c r="AI8" s="27">
        <f>Data!AN96*Data!$B$301</f>
        <v>122124209782205.28</v>
      </c>
      <c r="AJ8" s="27">
        <f>Data!AO96*Data!$B$301</f>
        <v>123693080631334.33</v>
      </c>
      <c r="AK8" s="27">
        <f>Data!AP96*Data!$B$301</f>
        <v>125261951480463.41</v>
      </c>
      <c r="AS8" s="27"/>
      <c r="AT8" s="27"/>
      <c r="AU8" s="27"/>
      <c r="AV8" s="27"/>
      <c r="AW8" s="27"/>
    </row>
    <row r="9" spans="1:49" x14ac:dyDescent="0.3">
      <c r="A9" t="s">
        <v>82</v>
      </c>
      <c r="B9" s="27">
        <f>Data!G96*Data!$B$301</f>
        <v>70351471760945.969</v>
      </c>
      <c r="C9" s="27">
        <f>Data!H96*Data!$B$301</f>
        <v>71920342610075.047</v>
      </c>
      <c r="D9" s="27">
        <f>Data!I96*Data!$B$301</f>
        <v>73489213459204.109</v>
      </c>
      <c r="E9" s="27">
        <f>Data!J96*Data!$B$301</f>
        <v>75058084308333.172</v>
      </c>
      <c r="F9" s="27">
        <f>Data!K96*Data!$B$301</f>
        <v>76626955157462.25</v>
      </c>
      <c r="G9" s="27">
        <f>Data!L96*Data!$B$301</f>
        <v>78195826006591.313</v>
      </c>
      <c r="H9" s="27">
        <f>Data!M96*Data!$B$301</f>
        <v>79764696855720.391</v>
      </c>
      <c r="I9" s="27">
        <f>Data!N96*Data!$B$301</f>
        <v>81333567704849.453</v>
      </c>
      <c r="J9" s="27">
        <f>Data!O96*Data!$B$301</f>
        <v>82902438553978.531</v>
      </c>
      <c r="K9" s="27">
        <f>Data!P96*Data!$B$301</f>
        <v>84471309403107.578</v>
      </c>
      <c r="L9" s="27">
        <f>Data!Q96*Data!$B$301</f>
        <v>86040180252236.656</v>
      </c>
      <c r="M9" s="27">
        <f>Data!R96*Data!$B$301</f>
        <v>87609051101365.734</v>
      </c>
      <c r="N9" s="27">
        <f>Data!S96*Data!$B$301</f>
        <v>89177921950494.797</v>
      </c>
      <c r="O9" s="27">
        <f>Data!T96*Data!$B$301</f>
        <v>90746792799623.875</v>
      </c>
      <c r="P9" s="27">
        <f>Data!U96*Data!$B$301</f>
        <v>92315663648752.953</v>
      </c>
      <c r="Q9" s="27">
        <f>Data!V96*Data!$B$301</f>
        <v>93884534497882.031</v>
      </c>
      <c r="R9" s="27">
        <f>Data!W96*Data!$B$301</f>
        <v>95453405347011.109</v>
      </c>
      <c r="S9" s="27">
        <f>Data!X96*Data!$B$301</f>
        <v>97022276196140.172</v>
      </c>
      <c r="T9" s="27">
        <f>Data!Y96*Data!$B$301</f>
        <v>98591147045269.234</v>
      </c>
      <c r="U9" s="27">
        <f>Data!Z96*Data!$B$301</f>
        <v>100160017894398.31</v>
      </c>
      <c r="V9" s="27">
        <f>Data!AA96*Data!$B$301</f>
        <v>101728888743527.38</v>
      </c>
      <c r="W9" s="27">
        <f>Data!AB96*Data!$B$301</f>
        <v>103297759592656.45</v>
      </c>
      <c r="X9" s="27">
        <f>Data!AC96*Data!$B$301</f>
        <v>104866630441785.52</v>
      </c>
      <c r="Y9" s="27">
        <f>Data!AD96*Data!$B$301</f>
        <v>106435501290914.59</v>
      </c>
      <c r="Z9" s="27">
        <f>Data!AE96*Data!$B$301</f>
        <v>108004372140043.64</v>
      </c>
      <c r="AA9" s="27">
        <f>Data!AF96*Data!$B$301</f>
        <v>109573242989172.72</v>
      </c>
      <c r="AB9" s="27">
        <f>Data!AG96*Data!$B$301</f>
        <v>111142113838301.8</v>
      </c>
      <c r="AC9" s="27">
        <f>Data!AH96*Data!$B$301</f>
        <v>112710984687430.86</v>
      </c>
      <c r="AD9" s="27">
        <f>Data!AI96*Data!$B$301</f>
        <v>114279855536559.92</v>
      </c>
      <c r="AE9" s="27">
        <f>Data!AJ96*Data!$B$301</f>
        <v>115848726385689</v>
      </c>
      <c r="AF9" s="27">
        <f>Data!AK96*Data!$B$301</f>
        <v>117417597234818.08</v>
      </c>
      <c r="AG9" s="27">
        <f>Data!AL96*Data!$B$301</f>
        <v>118986468083947.14</v>
      </c>
      <c r="AH9" s="27">
        <f>Data!AM96*Data!$B$301</f>
        <v>120555338933076.2</v>
      </c>
      <c r="AI9" s="27">
        <f>Data!AN96*Data!$B$301</f>
        <v>122124209782205.28</v>
      </c>
      <c r="AJ9" s="27">
        <f>Data!AO96*Data!$B$301</f>
        <v>123693080631334.33</v>
      </c>
      <c r="AK9" s="27">
        <f>Data!AP96*Data!$B$301</f>
        <v>125261951480463.41</v>
      </c>
      <c r="AS9" s="27"/>
      <c r="AT9" s="27"/>
      <c r="AU9" s="27"/>
      <c r="AV9" s="27"/>
      <c r="AW9" s="27"/>
    </row>
    <row r="11" spans="1:49" x14ac:dyDescent="0.3">
      <c r="AK11" s="27"/>
    </row>
    <row r="12" spans="1:49" x14ac:dyDescent="0.3">
      <c r="AK12" s="27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79408-CADB-4F9E-9B25-CBA04B6FDF81}">
  <sheetPr>
    <tabColor theme="4" tint="-0.499984740745262"/>
  </sheetPr>
  <dimension ref="A1:AU11"/>
  <sheetViews>
    <sheetView topLeftCell="AA1" workbookViewId="0">
      <selection activeCell="AK11" sqref="AK11"/>
    </sheetView>
  </sheetViews>
  <sheetFormatPr defaultRowHeight="14.4" x14ac:dyDescent="0.3"/>
  <cols>
    <col min="1" max="1" width="35.88671875" customWidth="1"/>
    <col min="2" max="5" width="9.88671875" customWidth="1"/>
  </cols>
  <sheetData>
    <row r="1" spans="1:47" x14ac:dyDescent="0.3">
      <c r="A1" s="1" t="s">
        <v>81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47" x14ac:dyDescent="0.3">
      <c r="A2" t="s">
        <v>0</v>
      </c>
      <c r="B2" s="27">
        <f>Data!G5*Data!$B$301</f>
        <v>2815335221191.9922</v>
      </c>
      <c r="C2" s="27">
        <f>Data!H5*Data!$B$301</f>
        <v>2705100968869.2637</v>
      </c>
      <c r="D2" s="27">
        <f>Data!I5*Data!$B$301</f>
        <v>2594866716546.5352</v>
      </c>
      <c r="E2" s="27">
        <f>Data!J5*Data!$B$301</f>
        <v>2484632464223.8066</v>
      </c>
      <c r="F2" s="27">
        <f>Data!K5*Data!$B$301</f>
        <v>2374398211901.0781</v>
      </c>
      <c r="G2" s="27">
        <f>Data!L5*Data!$B$301</f>
        <v>2264163959578.3496</v>
      </c>
      <c r="H2" s="27">
        <f>Data!M5*Data!$B$301</f>
        <v>2007215054883.6438</v>
      </c>
      <c r="I2" s="27">
        <f>Data!N5*Data!$B$301</f>
        <v>1750266150188.9377</v>
      </c>
      <c r="J2" s="27">
        <f>Data!O5*Data!$B$301</f>
        <v>1493317245494.2322</v>
      </c>
      <c r="K2" s="27">
        <f>Data!P5*Data!$B$301</f>
        <v>1236368340799.5264</v>
      </c>
      <c r="L2" s="27">
        <f>Data!Q5*Data!$B$301</f>
        <v>979419436104.82043</v>
      </c>
      <c r="M2" s="27">
        <f>Data!R5*Data!$B$301</f>
        <v>1132478505876.6667</v>
      </c>
      <c r="N2" s="27">
        <f>Data!S5*Data!$B$301</f>
        <v>1285537575648.5132</v>
      </c>
      <c r="O2" s="27">
        <f>Data!T5*Data!$B$301</f>
        <v>1438596645420.3591</v>
      </c>
      <c r="P2" s="27">
        <f>Data!U5*Data!$B$301</f>
        <v>1591655715192.2056</v>
      </c>
      <c r="Q2" s="27">
        <f>Data!V5*Data!$B$301</f>
        <v>1744714784964.052</v>
      </c>
      <c r="R2" s="27">
        <f>Data!W5*Data!$B$301</f>
        <v>1840674098137.075</v>
      </c>
      <c r="S2" s="27">
        <f>Data!X5*Data!$B$301</f>
        <v>1936633411310.0979</v>
      </c>
      <c r="T2" s="27">
        <f>Data!Y5*Data!$B$301</f>
        <v>2032592724483.1206</v>
      </c>
      <c r="U2" s="27">
        <f>Data!Z5*Data!$B$301</f>
        <v>2128552037656.1436</v>
      </c>
      <c r="V2" s="27">
        <f>Data!AA5*Data!$B$301</f>
        <v>2224511350829.1665</v>
      </c>
      <c r="W2" s="27">
        <f>Data!AB5*Data!$B$301</f>
        <v>2559972420847.2544</v>
      </c>
      <c r="X2" s="27">
        <f>Data!AC5*Data!$B$301</f>
        <v>2895433490865.3423</v>
      </c>
      <c r="Y2" s="27">
        <f>Data!AD5*Data!$B$301</f>
        <v>3230894560883.4302</v>
      </c>
      <c r="Z2" s="27">
        <f>Data!AE5*Data!$B$301</f>
        <v>3566355630901.5181</v>
      </c>
      <c r="AA2" s="27">
        <f>Data!AF5*Data!$B$301</f>
        <v>3901816700919.606</v>
      </c>
      <c r="AB2" s="27">
        <f>Data!AG5*Data!$B$301</f>
        <v>4138146249064.7373</v>
      </c>
      <c r="AC2" s="27">
        <f>Data!AH5*Data!$B$301</f>
        <v>4374475797209.8677</v>
      </c>
      <c r="AD2" s="27">
        <f>Data!AI5*Data!$B$301</f>
        <v>4610805345354.999</v>
      </c>
      <c r="AE2" s="27">
        <f>Data!AJ5*Data!$B$301</f>
        <v>4847134893500.1289</v>
      </c>
      <c r="AF2" s="27">
        <f>Data!AK5*Data!$B$301</f>
        <v>5083464441645.2598</v>
      </c>
      <c r="AG2" s="27">
        <f>Data!AL5*Data!$B$301</f>
        <v>5243660980991.959</v>
      </c>
      <c r="AH2" s="27">
        <f>Data!AM5*Data!$B$301</f>
        <v>5403857520338.6592</v>
      </c>
      <c r="AI2" s="27">
        <f>Data!AN5*Data!$B$301</f>
        <v>5564054059685.3584</v>
      </c>
      <c r="AJ2" s="27">
        <f>Data!AO5*Data!$B$301</f>
        <v>5724250599032.0586</v>
      </c>
      <c r="AK2" s="27">
        <f>Data!AP5*Data!$B$301</f>
        <v>5884447138378.7568</v>
      </c>
      <c r="AS2" s="27"/>
      <c r="AT2" s="27"/>
      <c r="AU2" s="27"/>
    </row>
    <row r="3" spans="1:47" x14ac:dyDescent="0.3">
      <c r="A3" t="s">
        <v>1</v>
      </c>
      <c r="B3" s="27">
        <f>Data!G22*Data!$B$301</f>
        <v>0</v>
      </c>
      <c r="C3" s="27">
        <f>Data!H22*Data!$B$301</f>
        <v>0</v>
      </c>
      <c r="D3" s="27">
        <f>Data!I22*Data!$B$301</f>
        <v>0</v>
      </c>
      <c r="E3" s="27">
        <f>Data!J22*Data!$B$301</f>
        <v>0</v>
      </c>
      <c r="F3" s="27">
        <f>Data!K22*Data!$B$301</f>
        <v>0</v>
      </c>
      <c r="G3" s="27">
        <f>Data!L22*Data!$B$301</f>
        <v>0</v>
      </c>
      <c r="H3" s="27">
        <f>Data!M22*Data!$B$301</f>
        <v>0</v>
      </c>
      <c r="I3" s="27">
        <f>Data!N22*Data!$B$301</f>
        <v>0</v>
      </c>
      <c r="J3" s="27">
        <f>Data!O22*Data!$B$301</f>
        <v>0</v>
      </c>
      <c r="K3" s="27">
        <f>Data!P22*Data!$B$301</f>
        <v>0</v>
      </c>
      <c r="L3" s="27">
        <f>Data!Q22*Data!$B$301</f>
        <v>0</v>
      </c>
      <c r="M3" s="27">
        <f>Data!R22*Data!$B$301</f>
        <v>0</v>
      </c>
      <c r="N3" s="27">
        <f>Data!S22*Data!$B$301</f>
        <v>0</v>
      </c>
      <c r="O3" s="27">
        <f>Data!T22*Data!$B$301</f>
        <v>0</v>
      </c>
      <c r="P3" s="27">
        <f>Data!U22*Data!$B$301</f>
        <v>0</v>
      </c>
      <c r="Q3" s="27">
        <f>Data!V22*Data!$B$301</f>
        <v>0</v>
      </c>
      <c r="R3" s="27">
        <f>Data!W22*Data!$B$301</f>
        <v>0</v>
      </c>
      <c r="S3" s="27">
        <f>Data!X22*Data!$B$301</f>
        <v>0</v>
      </c>
      <c r="T3" s="27">
        <f>Data!Y22*Data!$B$301</f>
        <v>0</v>
      </c>
      <c r="U3" s="27">
        <f>Data!Z22*Data!$B$301</f>
        <v>0</v>
      </c>
      <c r="V3" s="27">
        <f>Data!AA22*Data!$B$301</f>
        <v>0</v>
      </c>
      <c r="W3" s="27">
        <f>Data!AB22*Data!$B$301</f>
        <v>0</v>
      </c>
      <c r="X3" s="27">
        <f>Data!AC22*Data!$B$301</f>
        <v>0</v>
      </c>
      <c r="Y3" s="27">
        <f>Data!AD22*Data!$B$301</f>
        <v>0</v>
      </c>
      <c r="Z3" s="27">
        <f>Data!AE22*Data!$B$301</f>
        <v>0</v>
      </c>
      <c r="AA3" s="27">
        <f>Data!AF22*Data!$B$301</f>
        <v>0</v>
      </c>
      <c r="AB3" s="27">
        <f>Data!AG22*Data!$B$301</f>
        <v>0</v>
      </c>
      <c r="AC3" s="27">
        <f>Data!AH22*Data!$B$301</f>
        <v>0</v>
      </c>
      <c r="AD3" s="27">
        <f>Data!AI22*Data!$B$301</f>
        <v>0</v>
      </c>
      <c r="AE3" s="27">
        <f>Data!AJ22*Data!$B$301</f>
        <v>0</v>
      </c>
      <c r="AF3" s="27">
        <f>Data!AK22*Data!$B$301</f>
        <v>0</v>
      </c>
      <c r="AG3" s="27">
        <f>Data!AL22*Data!$B$301</f>
        <v>0</v>
      </c>
      <c r="AH3" s="27">
        <f>Data!AM22*Data!$B$301</f>
        <v>0</v>
      </c>
      <c r="AI3" s="27">
        <f>Data!AN22*Data!$B$301</f>
        <v>0</v>
      </c>
      <c r="AJ3" s="27">
        <f>Data!AO22*Data!$B$301</f>
        <v>0</v>
      </c>
      <c r="AK3" s="27">
        <f>Data!AP22*Data!$B$301</f>
        <v>0</v>
      </c>
      <c r="AS3" s="27"/>
      <c r="AT3" s="27"/>
      <c r="AU3" s="27"/>
    </row>
    <row r="4" spans="1:47" x14ac:dyDescent="0.3">
      <c r="A4" t="s">
        <v>2</v>
      </c>
      <c r="B4" s="27">
        <f>Data!G34*Data!$B$301</f>
        <v>156227306591105.28</v>
      </c>
      <c r="C4" s="27">
        <f>Data!H34*Data!$B$301</f>
        <v>159934395222081.06</v>
      </c>
      <c r="D4" s="27">
        <f>Data!I34*Data!$B$301</f>
        <v>163641483853056.81</v>
      </c>
      <c r="E4" s="27">
        <f>Data!J34*Data!$B$301</f>
        <v>167348572484032.59</v>
      </c>
      <c r="F4" s="27">
        <f>Data!K34*Data!$B$301</f>
        <v>171055661115008.38</v>
      </c>
      <c r="G4" s="27">
        <f>Data!L34*Data!$B$301</f>
        <v>174762749745984.16</v>
      </c>
      <c r="H4" s="27">
        <f>Data!M34*Data!$B$301</f>
        <v>179175950497145.16</v>
      </c>
      <c r="I4" s="27">
        <f>Data!N34*Data!$B$301</f>
        <v>183589151248306.19</v>
      </c>
      <c r="J4" s="27">
        <f>Data!O34*Data!$B$301</f>
        <v>188002351999467.22</v>
      </c>
      <c r="K4" s="27">
        <f>Data!P34*Data!$B$301</f>
        <v>192415552750628.25</v>
      </c>
      <c r="L4" s="27">
        <f>Data!Q34*Data!$B$301</f>
        <v>196828753501789.25</v>
      </c>
      <c r="M4" s="27">
        <f>Data!R34*Data!$B$301</f>
        <v>201241954252950.25</v>
      </c>
      <c r="N4" s="27">
        <f>Data!S34*Data!$B$301</f>
        <v>205655155004111.28</v>
      </c>
      <c r="O4" s="27">
        <f>Data!T34*Data!$B$301</f>
        <v>210068355755272.28</v>
      </c>
      <c r="P4" s="27">
        <f>Data!U34*Data!$B$301</f>
        <v>214481556506433.31</v>
      </c>
      <c r="Q4" s="27">
        <f>Data!V34*Data!$B$301</f>
        <v>218894757257594.31</v>
      </c>
      <c r="R4" s="27">
        <f>Data!W34*Data!$B$301</f>
        <v>223307958008755.34</v>
      </c>
      <c r="S4" s="27">
        <f>Data!X34*Data!$B$301</f>
        <v>227721158759916.41</v>
      </c>
      <c r="T4" s="27">
        <f>Data!Y34*Data!$B$301</f>
        <v>232134359511077.41</v>
      </c>
      <c r="U4" s="27">
        <f>Data!Z34*Data!$B$301</f>
        <v>236547560262238.47</v>
      </c>
      <c r="V4" s="27">
        <f>Data!AA34*Data!$B$301</f>
        <v>240960761013399.5</v>
      </c>
      <c r="W4" s="27">
        <f>Data!AB34*Data!$B$301</f>
        <v>245373961764560.53</v>
      </c>
      <c r="X4" s="27">
        <f>Data!AC34*Data!$B$301</f>
        <v>249787162515721.53</v>
      </c>
      <c r="Y4" s="27">
        <f>Data!AD34*Data!$B$301</f>
        <v>254200363266882.5</v>
      </c>
      <c r="Z4" s="27">
        <f>Data!AE34*Data!$B$301</f>
        <v>258613564018043.53</v>
      </c>
      <c r="AA4" s="27">
        <f>Data!AF34*Data!$B$301</f>
        <v>263026764769204.53</v>
      </c>
      <c r="AB4" s="27">
        <f>Data!AG34*Data!$B$301</f>
        <v>267439965520365.5</v>
      </c>
      <c r="AC4" s="27">
        <f>Data!AH34*Data!$B$301</f>
        <v>271853166271526.5</v>
      </c>
      <c r="AD4" s="27">
        <f>Data!AI34*Data!$B$301</f>
        <v>276266367022687.47</v>
      </c>
      <c r="AE4" s="27">
        <f>Data!AJ34*Data!$B$301</f>
        <v>280679567773848.44</v>
      </c>
      <c r="AF4" s="27">
        <f>Data!AK34*Data!$B$301</f>
        <v>285092768525009.44</v>
      </c>
      <c r="AG4" s="27">
        <f>Data!AL34*Data!$B$301</f>
        <v>289505969276170.5</v>
      </c>
      <c r="AH4" s="27">
        <f>Data!AM34*Data!$B$301</f>
        <v>293919170027331.56</v>
      </c>
      <c r="AI4" s="27">
        <f>Data!AN34*Data!$B$301</f>
        <v>298332370778492.63</v>
      </c>
      <c r="AJ4" s="27">
        <f>Data!AO34*Data!$B$301</f>
        <v>302745571529653.69</v>
      </c>
      <c r="AK4" s="27">
        <f>Data!AP34*Data!$B$301</f>
        <v>307158772280814.75</v>
      </c>
      <c r="AS4" s="27"/>
      <c r="AT4" s="27"/>
      <c r="AU4" s="27"/>
    </row>
    <row r="5" spans="1:47" x14ac:dyDescent="0.3">
      <c r="A5" t="s">
        <v>3</v>
      </c>
      <c r="B5" s="27">
        <f>Data!G46*Data!$B$301</f>
        <v>17845808667078.492</v>
      </c>
      <c r="C5" s="27">
        <f>Data!H46*Data!$B$301</f>
        <v>18355688914709.148</v>
      </c>
      <c r="D5" s="27">
        <f>Data!I46*Data!$B$301</f>
        <v>18865569162339.801</v>
      </c>
      <c r="E5" s="27">
        <f>Data!J46*Data!$B$301</f>
        <v>19375449409970.457</v>
      </c>
      <c r="F5" s="27">
        <f>Data!K46*Data!$B$301</f>
        <v>19885329657601.113</v>
      </c>
      <c r="G5" s="27">
        <f>Data!L46*Data!$B$301</f>
        <v>20395209905231.77</v>
      </c>
      <c r="H5" s="27">
        <f>Data!M46*Data!$B$301</f>
        <v>21414970400493.641</v>
      </c>
      <c r="I5" s="27">
        <f>Data!N46*Data!$B$301</f>
        <v>22434730895755.516</v>
      </c>
      <c r="J5" s="27">
        <f>Data!O46*Data!$B$301</f>
        <v>23454491391017.387</v>
      </c>
      <c r="K5" s="27">
        <f>Data!P46*Data!$B$301</f>
        <v>24474251886279.258</v>
      </c>
      <c r="L5" s="27">
        <f>Data!Q46*Data!$B$301</f>
        <v>25494012381541.133</v>
      </c>
      <c r="M5" s="27">
        <f>Data!R46*Data!$B$301</f>
        <v>24984132133910.281</v>
      </c>
      <c r="N5" s="27">
        <f>Data!S46*Data!$B$301</f>
        <v>24474251886279.426</v>
      </c>
      <c r="O5" s="27">
        <f>Data!T46*Data!$B$301</f>
        <v>23964371638648.57</v>
      </c>
      <c r="P5" s="27">
        <f>Data!U46*Data!$B$301</f>
        <v>23454491391017.719</v>
      </c>
      <c r="Q5" s="27">
        <f>Data!V46*Data!$B$301</f>
        <v>22944611143386.863</v>
      </c>
      <c r="R5" s="27">
        <f>Data!W46*Data!$B$301</f>
        <v>23454491391017.543</v>
      </c>
      <c r="S5" s="27">
        <f>Data!X46*Data!$B$301</f>
        <v>23964371638648.215</v>
      </c>
      <c r="T5" s="27">
        <f>Data!Y46*Data!$B$301</f>
        <v>24474251886278.895</v>
      </c>
      <c r="U5" s="27">
        <f>Data!Z46*Data!$B$301</f>
        <v>24984132133909.566</v>
      </c>
      <c r="V5" s="27">
        <f>Data!AA46*Data!$B$301</f>
        <v>25494012381540.246</v>
      </c>
      <c r="W5" s="27">
        <f>Data!AB46*Data!$B$301</f>
        <v>25494012381540.246</v>
      </c>
      <c r="X5" s="27">
        <f>Data!AC46*Data!$B$301</f>
        <v>25494012381540.246</v>
      </c>
      <c r="Y5" s="27">
        <f>Data!AD46*Data!$B$301</f>
        <v>25494012381540.246</v>
      </c>
      <c r="Z5" s="27">
        <f>Data!AE46*Data!$B$301</f>
        <v>25494012381540.246</v>
      </c>
      <c r="AA5" s="27">
        <f>Data!AF46*Data!$B$301</f>
        <v>25494012381540.246</v>
      </c>
      <c r="AB5" s="27">
        <f>Data!AG46*Data!$B$301</f>
        <v>25494012381540.246</v>
      </c>
      <c r="AC5" s="27">
        <f>Data!AH46*Data!$B$301</f>
        <v>25494012381540.246</v>
      </c>
      <c r="AD5" s="27">
        <f>Data!AI46*Data!$B$301</f>
        <v>25494012381540.246</v>
      </c>
      <c r="AE5" s="27">
        <f>Data!AJ46*Data!$B$301</f>
        <v>25494012381540.246</v>
      </c>
      <c r="AF5" s="27">
        <f>Data!AK46*Data!$B$301</f>
        <v>25494012381540.246</v>
      </c>
      <c r="AG5" s="27">
        <f>Data!AL46*Data!$B$301</f>
        <v>24984132133909.414</v>
      </c>
      <c r="AH5" s="27">
        <f>Data!AM46*Data!$B$301</f>
        <v>24474251886278.582</v>
      </c>
      <c r="AI5" s="27">
        <f>Data!AN46*Data!$B$301</f>
        <v>23964371638647.75</v>
      </c>
      <c r="AJ5" s="27">
        <f>Data!AO46*Data!$B$301</f>
        <v>23454491391016.922</v>
      </c>
      <c r="AK5" s="27">
        <f>Data!AP46*Data!$B$301</f>
        <v>22944611143386.09</v>
      </c>
      <c r="AS5" s="27"/>
      <c r="AT5" s="27"/>
      <c r="AU5" s="27"/>
    </row>
    <row r="6" spans="1:47" x14ac:dyDescent="0.3">
      <c r="A6" t="s">
        <v>4</v>
      </c>
      <c r="B6" s="27">
        <f>Data!G264*Data!$B$301</f>
        <v>19469430895848.852</v>
      </c>
      <c r="C6" s="27">
        <f>Data!H264*Data!$B$301</f>
        <v>19929401157339.375</v>
      </c>
      <c r="D6" s="27">
        <f>Data!I264*Data!$B$301</f>
        <v>20389371418829.898</v>
      </c>
      <c r="E6" s="27">
        <f>Data!J264*Data!$B$301</f>
        <v>20849341680320.418</v>
      </c>
      <c r="F6" s="27">
        <f>Data!K264*Data!$B$301</f>
        <v>21309311941810.941</v>
      </c>
      <c r="G6" s="27">
        <f>Data!L264*Data!$B$301</f>
        <v>21769282203301.465</v>
      </c>
      <c r="H6" s="27">
        <f>Data!M264*Data!$B$301</f>
        <v>21824795855550.32</v>
      </c>
      <c r="I6" s="27">
        <f>Data!N264*Data!$B$301</f>
        <v>21880309507799.176</v>
      </c>
      <c r="J6" s="27">
        <f>Data!O264*Data!$B$301</f>
        <v>21935823160048.035</v>
      </c>
      <c r="K6" s="27">
        <f>Data!P264*Data!$B$301</f>
        <v>21991336812296.891</v>
      </c>
      <c r="L6" s="27">
        <f>Data!Q264*Data!$B$301</f>
        <v>22046850464545.746</v>
      </c>
      <c r="M6" s="27">
        <f>Data!R264*Data!$B$301</f>
        <v>22268905073541.172</v>
      </c>
      <c r="N6" s="27">
        <f>Data!S264*Data!$B$301</f>
        <v>22490959682536.598</v>
      </c>
      <c r="O6" s="27">
        <f>Data!T264*Data!$B$301</f>
        <v>22713014291532.02</v>
      </c>
      <c r="P6" s="27">
        <f>Data!U264*Data!$B$301</f>
        <v>22935068900527.445</v>
      </c>
      <c r="Q6" s="27">
        <f>Data!V264*Data!$B$301</f>
        <v>23157123509522.871</v>
      </c>
      <c r="R6" s="27">
        <f>Data!W264*Data!$B$301</f>
        <v>23482274901266.172</v>
      </c>
      <c r="S6" s="27">
        <f>Data!X264*Data!$B$301</f>
        <v>23807426293009.473</v>
      </c>
      <c r="T6" s="27">
        <f>Data!Y264*Data!$B$301</f>
        <v>24132577684752.773</v>
      </c>
      <c r="U6" s="27">
        <f>Data!Z264*Data!$B$301</f>
        <v>24457729076496.07</v>
      </c>
      <c r="V6" s="27">
        <f>Data!AA264*Data!$B$301</f>
        <v>24782880468239.375</v>
      </c>
      <c r="W6" s="27">
        <f>Data!AB264*Data!$B$301</f>
        <v>25187337077481.043</v>
      </c>
      <c r="X6" s="27">
        <f>Data!AC264*Data!$B$301</f>
        <v>25591793686722.707</v>
      </c>
      <c r="Y6" s="27">
        <f>Data!AD264*Data!$B$301</f>
        <v>25996250295964.375</v>
      </c>
      <c r="Z6" s="27">
        <f>Data!AE264*Data!$B$301</f>
        <v>26400706905206.039</v>
      </c>
      <c r="AA6" s="27">
        <f>Data!AF264*Data!$B$301</f>
        <v>26805163514447.707</v>
      </c>
      <c r="AB6" s="27">
        <f>Data!AG264*Data!$B$301</f>
        <v>27257203254188.391</v>
      </c>
      <c r="AC6" s="27">
        <f>Data!AH264*Data!$B$301</f>
        <v>27709242993929.078</v>
      </c>
      <c r="AD6" s="27">
        <f>Data!AI264*Data!$B$301</f>
        <v>28161282733669.766</v>
      </c>
      <c r="AE6" s="27">
        <f>Data!AJ264*Data!$B$301</f>
        <v>28613322473410.453</v>
      </c>
      <c r="AF6" s="27">
        <f>Data!AK264*Data!$B$301</f>
        <v>29065362213151.137</v>
      </c>
      <c r="AG6" s="27">
        <f>Data!AL264*Data!$B$301</f>
        <v>29136736908899.664</v>
      </c>
      <c r="AH6" s="27">
        <f>Data!AM264*Data!$B$301</f>
        <v>29208111604648.199</v>
      </c>
      <c r="AI6" s="27">
        <f>Data!AN264*Data!$B$301</f>
        <v>29279486300396.727</v>
      </c>
      <c r="AJ6" s="27">
        <f>Data!AO264*Data!$B$301</f>
        <v>29350860996145.258</v>
      </c>
      <c r="AK6" s="27">
        <f>Data!AP264*Data!$B$301</f>
        <v>29422235691893.785</v>
      </c>
      <c r="AS6" s="27"/>
      <c r="AT6" s="27"/>
      <c r="AU6" s="27"/>
    </row>
    <row r="7" spans="1:47" x14ac:dyDescent="0.3">
      <c r="A7" t="s">
        <v>5</v>
      </c>
      <c r="B7" s="27">
        <f>(Data!G73+Data!G84)*Data!$B$301</f>
        <v>0</v>
      </c>
      <c r="C7" s="27">
        <f>(Data!H73+Data!H84)*Data!$B$301</f>
        <v>0</v>
      </c>
      <c r="D7" s="27">
        <f>(Data!I73+Data!I84)*Data!$B$301</f>
        <v>0</v>
      </c>
      <c r="E7" s="27">
        <f>(Data!J73+Data!J84)*Data!$B$301</f>
        <v>0</v>
      </c>
      <c r="F7" s="27">
        <f>(Data!K73+Data!K84)*Data!$B$301</f>
        <v>0</v>
      </c>
      <c r="G7" s="27">
        <f>(Data!L73+Data!L84)*Data!$B$301</f>
        <v>0</v>
      </c>
      <c r="H7" s="27">
        <f>(Data!M73+Data!M84)*Data!$B$301</f>
        <v>0</v>
      </c>
      <c r="I7" s="27">
        <f>(Data!N73+Data!N84)*Data!$B$301</f>
        <v>0</v>
      </c>
      <c r="J7" s="27">
        <f>(Data!O73+Data!O84)*Data!$B$301</f>
        <v>0</v>
      </c>
      <c r="K7" s="27">
        <f>(Data!P73+Data!P84)*Data!$B$301</f>
        <v>0</v>
      </c>
      <c r="L7" s="27">
        <f>(Data!Q73+Data!Q84)*Data!$B$301</f>
        <v>0</v>
      </c>
      <c r="M7" s="27">
        <f>(Data!R73+Data!R84)*Data!$B$301</f>
        <v>0</v>
      </c>
      <c r="N7" s="27">
        <f>(Data!S73+Data!S84)*Data!$B$301</f>
        <v>0</v>
      </c>
      <c r="O7" s="27">
        <f>(Data!T73+Data!T84)*Data!$B$301</f>
        <v>0</v>
      </c>
      <c r="P7" s="27">
        <f>(Data!U73+Data!U84)*Data!$B$301</f>
        <v>0</v>
      </c>
      <c r="Q7" s="27">
        <f>(Data!V73+Data!V84)*Data!$B$301</f>
        <v>0</v>
      </c>
      <c r="R7" s="27">
        <f>(Data!W73+Data!W84)*Data!$B$301</f>
        <v>0</v>
      </c>
      <c r="S7" s="27">
        <f>(Data!X73+Data!X84)*Data!$B$301</f>
        <v>0</v>
      </c>
      <c r="T7" s="27">
        <f>(Data!Y73+Data!Y84)*Data!$B$301</f>
        <v>0</v>
      </c>
      <c r="U7" s="27">
        <f>(Data!Z73+Data!Z84)*Data!$B$301</f>
        <v>0</v>
      </c>
      <c r="V7" s="27">
        <f>(Data!AA73+Data!AA84)*Data!$B$301</f>
        <v>0</v>
      </c>
      <c r="W7" s="27">
        <f>(Data!AB73+Data!AB84)*Data!$B$301</f>
        <v>0</v>
      </c>
      <c r="X7" s="27">
        <f>(Data!AC73+Data!AC84)*Data!$B$301</f>
        <v>0</v>
      </c>
      <c r="Y7" s="27">
        <f>(Data!AD73+Data!AD84)*Data!$B$301</f>
        <v>0</v>
      </c>
      <c r="Z7" s="27">
        <f>(Data!AE73+Data!AE84)*Data!$B$301</f>
        <v>0</v>
      </c>
      <c r="AA7" s="27">
        <f>(Data!AF73+Data!AF84)*Data!$B$301</f>
        <v>0</v>
      </c>
      <c r="AB7" s="27">
        <f>(Data!AG73+Data!AG84)*Data!$B$301</f>
        <v>0</v>
      </c>
      <c r="AC7" s="27">
        <f>(Data!AH73+Data!AH84)*Data!$B$301</f>
        <v>0</v>
      </c>
      <c r="AD7" s="27">
        <f>(Data!AI73+Data!AI84)*Data!$B$301</f>
        <v>0</v>
      </c>
      <c r="AE7" s="27">
        <f>(Data!AJ73+Data!AJ84)*Data!$B$301</f>
        <v>0</v>
      </c>
      <c r="AF7" s="27">
        <f>(Data!AK73+Data!AK84)*Data!$B$301</f>
        <v>0</v>
      </c>
      <c r="AG7" s="27">
        <f>(Data!AL73+Data!AL84)*Data!$B$301</f>
        <v>0</v>
      </c>
      <c r="AH7" s="27">
        <f>(Data!AM73+Data!AM84)*Data!$B$301</f>
        <v>0</v>
      </c>
      <c r="AI7" s="27">
        <f>(Data!AN73+Data!AN84)*Data!$B$301</f>
        <v>0</v>
      </c>
      <c r="AJ7" s="27">
        <f>(Data!AO73+Data!AO84)*Data!$B$301</f>
        <v>0</v>
      </c>
      <c r="AK7" s="27">
        <f>(Data!AP73+Data!AP84)*Data!$B$301</f>
        <v>0</v>
      </c>
      <c r="AS7" s="27"/>
      <c r="AT7" s="27"/>
      <c r="AU7" s="27"/>
    </row>
    <row r="8" spans="1:47" x14ac:dyDescent="0.3">
      <c r="A8" t="s">
        <v>6</v>
      </c>
      <c r="B8" s="27">
        <f>Data!G97*Data!$B$301</f>
        <v>0</v>
      </c>
      <c r="C8" s="27">
        <f>Data!H97*Data!$B$301</f>
        <v>0</v>
      </c>
      <c r="D8" s="27">
        <f>Data!I97*Data!$B$301</f>
        <v>0</v>
      </c>
      <c r="E8" s="27">
        <f>Data!J97*Data!$B$301</f>
        <v>0</v>
      </c>
      <c r="F8" s="27">
        <f>Data!K97*Data!$B$301</f>
        <v>0</v>
      </c>
      <c r="G8" s="27">
        <f>Data!L97*Data!$B$301</f>
        <v>0</v>
      </c>
      <c r="H8" s="27">
        <f>Data!M97*Data!$B$301</f>
        <v>0</v>
      </c>
      <c r="I8" s="27">
        <f>Data!N97*Data!$B$301</f>
        <v>0</v>
      </c>
      <c r="J8" s="27">
        <f>Data!O97*Data!$B$301</f>
        <v>0</v>
      </c>
      <c r="K8" s="27">
        <f>Data!P97*Data!$B$301</f>
        <v>0</v>
      </c>
      <c r="L8" s="27">
        <f>Data!Q97*Data!$B$301</f>
        <v>0</v>
      </c>
      <c r="M8" s="27">
        <f>Data!R97*Data!$B$301</f>
        <v>0</v>
      </c>
      <c r="N8" s="27">
        <f>Data!S97*Data!$B$301</f>
        <v>0</v>
      </c>
      <c r="O8" s="27">
        <f>Data!T97*Data!$B$301</f>
        <v>0</v>
      </c>
      <c r="P8" s="27">
        <f>Data!U97*Data!$B$301</f>
        <v>0</v>
      </c>
      <c r="Q8" s="27">
        <f>Data!V97*Data!$B$301</f>
        <v>0</v>
      </c>
      <c r="R8" s="27">
        <f>Data!W97*Data!$B$301</f>
        <v>0</v>
      </c>
      <c r="S8" s="27">
        <f>Data!X97*Data!$B$301</f>
        <v>0</v>
      </c>
      <c r="T8" s="27">
        <f>Data!Y97*Data!$B$301</f>
        <v>0</v>
      </c>
      <c r="U8" s="27">
        <f>Data!Z97*Data!$B$301</f>
        <v>0</v>
      </c>
      <c r="V8" s="27">
        <f>Data!AA97*Data!$B$301</f>
        <v>0</v>
      </c>
      <c r="W8" s="27">
        <f>Data!AB97*Data!$B$301</f>
        <v>0</v>
      </c>
      <c r="X8" s="27">
        <f>Data!AC97*Data!$B$301</f>
        <v>0</v>
      </c>
      <c r="Y8" s="27">
        <f>Data!AD97*Data!$B$301</f>
        <v>0</v>
      </c>
      <c r="Z8" s="27">
        <f>Data!AE97*Data!$B$301</f>
        <v>0</v>
      </c>
      <c r="AA8" s="27">
        <f>Data!AF97*Data!$B$301</f>
        <v>0</v>
      </c>
      <c r="AB8" s="27">
        <f>Data!AG97*Data!$B$301</f>
        <v>0</v>
      </c>
      <c r="AC8" s="27">
        <f>Data!AH97*Data!$B$301</f>
        <v>0</v>
      </c>
      <c r="AD8" s="27">
        <f>Data!AI97*Data!$B$301</f>
        <v>0</v>
      </c>
      <c r="AE8" s="27">
        <f>Data!AJ97*Data!$B$301</f>
        <v>0</v>
      </c>
      <c r="AF8" s="27">
        <f>Data!AK97*Data!$B$301</f>
        <v>0</v>
      </c>
      <c r="AG8" s="27">
        <f>Data!AL97*Data!$B$301</f>
        <v>0</v>
      </c>
      <c r="AH8" s="27">
        <f>Data!AM97*Data!$B$301</f>
        <v>0</v>
      </c>
      <c r="AI8" s="27">
        <f>Data!AN97*Data!$B$301</f>
        <v>0</v>
      </c>
      <c r="AJ8" s="27">
        <f>Data!AO97*Data!$B$301</f>
        <v>0</v>
      </c>
      <c r="AK8" s="27">
        <f>Data!AP97*Data!$B$301</f>
        <v>0</v>
      </c>
      <c r="AS8" s="27"/>
      <c r="AT8" s="27"/>
      <c r="AU8" s="27"/>
    </row>
    <row r="9" spans="1:47" x14ac:dyDescent="0.3">
      <c r="A9" t="s">
        <v>82</v>
      </c>
      <c r="B9" s="27">
        <f>Data!G109*Data!$B$301</f>
        <v>50144316738660.727</v>
      </c>
      <c r="C9" s="27">
        <f>Data!H109*Data!$B$301</f>
        <v>50034124761522.266</v>
      </c>
      <c r="D9" s="27">
        <f>Data!I109*Data!$B$301</f>
        <v>49923932784383.797</v>
      </c>
      <c r="E9" s="27">
        <f>Data!J109*Data!$B$301</f>
        <v>49813740807245.328</v>
      </c>
      <c r="F9" s="27">
        <f>Data!K109*Data!$B$301</f>
        <v>49703548830106.859</v>
      </c>
      <c r="G9" s="27">
        <f>Data!L109*Data!$B$301</f>
        <v>49593356852968.398</v>
      </c>
      <c r="H9" s="27">
        <f>Data!M109*Data!$B$301</f>
        <v>47576974574781.898</v>
      </c>
      <c r="I9" s="27">
        <f>Data!N109*Data!$B$301</f>
        <v>45560592296595.398</v>
      </c>
      <c r="J9" s="27">
        <f>Data!O109*Data!$B$301</f>
        <v>43544210018408.906</v>
      </c>
      <c r="K9" s="27">
        <f>Data!P109*Data!$B$301</f>
        <v>41527827740222.406</v>
      </c>
      <c r="L9" s="27">
        <f>Data!Q109*Data!$B$301</f>
        <v>39511445462035.906</v>
      </c>
      <c r="M9" s="27">
        <f>Data!R109*Data!$B$301</f>
        <v>39976174036576.336</v>
      </c>
      <c r="N9" s="27">
        <f>Data!S109*Data!$B$301</f>
        <v>40440902611116.758</v>
      </c>
      <c r="O9" s="27">
        <f>Data!T109*Data!$B$301</f>
        <v>40905631185657.18</v>
      </c>
      <c r="P9" s="27">
        <f>Data!U109*Data!$B$301</f>
        <v>41370359760197.602</v>
      </c>
      <c r="Q9" s="27">
        <f>Data!V109*Data!$B$301</f>
        <v>41835088334738.031</v>
      </c>
      <c r="R9" s="27">
        <f>Data!W109*Data!$B$301</f>
        <v>42358502770227.25</v>
      </c>
      <c r="S9" s="27">
        <f>Data!X109*Data!$B$301</f>
        <v>42881917205716.461</v>
      </c>
      <c r="T9" s="27">
        <f>Data!Y109*Data!$B$301</f>
        <v>43405331641205.672</v>
      </c>
      <c r="U9" s="27">
        <f>Data!Z109*Data!$B$301</f>
        <v>43928746076694.891</v>
      </c>
      <c r="V9" s="27">
        <f>Data!AA109*Data!$B$301</f>
        <v>44452160512184.109</v>
      </c>
      <c r="W9" s="27">
        <f>Data!AB109*Data!$B$301</f>
        <v>45052699271690.484</v>
      </c>
      <c r="X9" s="27">
        <f>Data!AC109*Data!$B$301</f>
        <v>45653238031196.859</v>
      </c>
      <c r="Y9" s="27">
        <f>Data!AD109*Data!$B$301</f>
        <v>46253776790703.234</v>
      </c>
      <c r="Z9" s="27">
        <f>Data!AE109*Data!$B$301</f>
        <v>46854315550209.609</v>
      </c>
      <c r="AA9" s="27">
        <f>Data!AF109*Data!$B$301</f>
        <v>47454854309715.984</v>
      </c>
      <c r="AB9" s="27">
        <f>Data!AG109*Data!$B$301</f>
        <v>48067725030543.367</v>
      </c>
      <c r="AC9" s="27">
        <f>Data!AH109*Data!$B$301</f>
        <v>48680595751370.734</v>
      </c>
      <c r="AD9" s="27">
        <f>Data!AI109*Data!$B$301</f>
        <v>49293466472198.109</v>
      </c>
      <c r="AE9" s="27">
        <f>Data!AJ109*Data!$B$301</f>
        <v>49906337193025.477</v>
      </c>
      <c r="AF9" s="27">
        <f>Data!AK109*Data!$B$301</f>
        <v>50519207913852.859</v>
      </c>
      <c r="AG9" s="27">
        <f>Data!AL109*Data!$B$301</f>
        <v>52698498547879.625</v>
      </c>
      <c r="AH9" s="27">
        <f>Data!AM109*Data!$B$301</f>
        <v>54877789181906.398</v>
      </c>
      <c r="AI9" s="27">
        <f>Data!AN109*Data!$B$301</f>
        <v>57057079815933.164</v>
      </c>
      <c r="AJ9" s="27">
        <f>Data!AO109*Data!$B$301</f>
        <v>59236370449959.938</v>
      </c>
      <c r="AK9" s="27">
        <f>Data!AP109*Data!$B$301</f>
        <v>61415661083986.703</v>
      </c>
      <c r="AS9" s="27"/>
      <c r="AT9" s="27"/>
      <c r="AU9" s="27"/>
    </row>
    <row r="11" spans="1:47" x14ac:dyDescent="0.3">
      <c r="AK11" s="2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About</vt:lpstr>
      <vt:lpstr>Iron and steel</vt:lpstr>
      <vt:lpstr>Agriculture</vt:lpstr>
      <vt:lpstr>Chemicals</vt:lpstr>
      <vt:lpstr>O&amp;G systems</vt:lpstr>
      <vt:lpstr>Non-ferrous metallurgy</vt:lpstr>
      <vt:lpstr>Data</vt:lpstr>
      <vt:lpstr>BIFUbC-electricity</vt:lpstr>
      <vt:lpstr>BIFUbC-coal</vt:lpstr>
      <vt:lpstr>BIFUbC-natural-gas</vt:lpstr>
      <vt:lpstr>BIFUbC-biomass</vt:lpstr>
      <vt:lpstr>BIFUbC-petroleum-diesel</vt:lpstr>
      <vt:lpstr>BIFUbC-heat</vt:lpstr>
      <vt:lpstr>BIFUbC-crude-oil</vt:lpstr>
      <vt:lpstr>BIFUbC-heavy-or-residual-oil</vt:lpstr>
      <vt:lpstr>BIFUbC-LPG-propane-or-butane</vt:lpstr>
      <vt:lpstr>BIFUbC-hydrogen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Zanon Zotin</dc:creator>
  <cp:lastModifiedBy>Marianne Zanon Zotin</cp:lastModifiedBy>
  <dcterms:created xsi:type="dcterms:W3CDTF">2019-10-06T21:10:41Z</dcterms:created>
  <dcterms:modified xsi:type="dcterms:W3CDTF">2020-04-17T14:54:26Z</dcterms:modified>
</cp:coreProperties>
</file>