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Brazil\Model\InputData\trans\SYFAFE\"/>
    </mc:Choice>
  </mc:AlternateContent>
  <xr:revisionPtr revIDLastSave="0" documentId="13_ncr:1_{5C3BB4D7-7965-4C89-B351-1C12B753439F}" xr6:coauthVersionLast="45" xr6:coauthVersionMax="45" xr10:uidLastSave="{00000000-0000-0000-0000-000000000000}"/>
  <bookViews>
    <workbookView xWindow="40305" yWindow="1740" windowWidth="25200" windowHeight="11640" tabRatio="742" activeTab="2" xr2:uid="{00000000-000D-0000-FFFF-FFFF00000000}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4" l="1"/>
  <c r="B5" i="24" s="1"/>
  <c r="E3" i="23" l="1"/>
  <c r="E6" i="24" l="1"/>
  <c r="E4" i="24"/>
  <c r="E3" i="24"/>
  <c r="D2" i="24"/>
  <c r="D7" i="23"/>
  <c r="B5" i="23"/>
  <c r="E4" i="23"/>
  <c r="D2" i="23" l="1"/>
  <c r="E6" i="23" l="1"/>
  <c r="H4" i="24" l="1"/>
  <c r="H5" i="24"/>
  <c r="H6" i="24"/>
  <c r="B11" i="18"/>
  <c r="G6" i="24" l="1"/>
  <c r="G5" i="24"/>
  <c r="G4" i="24"/>
  <c r="G7" i="23"/>
  <c r="H7" i="23"/>
  <c r="D7" i="24"/>
  <c r="H7" i="24" s="1"/>
  <c r="B7" i="24" l="1"/>
  <c r="C7" i="24"/>
  <c r="E7" i="24"/>
  <c r="G7" i="24"/>
  <c r="F7" i="24"/>
  <c r="B7" i="23"/>
  <c r="E7" i="23"/>
  <c r="F7" i="23"/>
  <c r="C7" i="23"/>
  <c r="B2" i="23" l="1"/>
  <c r="E2" i="24"/>
  <c r="G3" i="23"/>
  <c r="B3" i="24"/>
  <c r="C3" i="24" l="1"/>
  <c r="D3" i="23"/>
  <c r="H3" i="23" s="1"/>
  <c r="G3" i="24"/>
  <c r="C2" i="23"/>
  <c r="H2" i="23"/>
  <c r="H2" i="24"/>
  <c r="F2" i="24"/>
  <c r="F3" i="23"/>
  <c r="F2" i="23"/>
  <c r="B3" i="23"/>
  <c r="G2" i="23"/>
  <c r="D3" i="24"/>
  <c r="H3" i="24" s="1"/>
  <c r="B2" i="24"/>
  <c r="C3" i="23"/>
  <c r="E2" i="23"/>
  <c r="G2" i="24"/>
  <c r="C2" i="24"/>
  <c r="F3" i="24"/>
</calcChain>
</file>

<file path=xl/sharedStrings.xml><?xml version="1.0" encoding="utf-8"?>
<sst xmlns="http://schemas.openxmlformats.org/spreadsheetml/2006/main" count="128" uniqueCount="65">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</sst>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3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  <xf numFmtId="11" fontId="41" fillId="0" borderId="0" xfId="0" applyNumberFormat="1" applyFont="1"/>
    <xf numFmtId="0" fontId="0" fillId="0" borderId="19" xfId="0" applyBorder="1"/>
    <xf numFmtId="11" fontId="42" fillId="0" borderId="0" xfId="0" applyNumberFormat="1" applyFont="1" applyBorder="1"/>
    <xf numFmtId="11" fontId="43" fillId="0" borderId="0" xfId="0" applyNumberFormat="1" applyFont="1"/>
    <xf numFmtId="11" fontId="42" fillId="28" borderId="19" xfId="0" applyNumberFormat="1" applyFont="1" applyFill="1" applyBorder="1"/>
    <xf numFmtId="11" fontId="41" fillId="28" borderId="19" xfId="0" applyNumberFormat="1" applyFont="1" applyFill="1" applyBorder="1"/>
    <xf numFmtId="167" fontId="0" fillId="30" borderId="0" xfId="0" applyNumberFormat="1" applyFill="1"/>
    <xf numFmtId="11" fontId="0" fillId="30" borderId="0" xfId="0" applyNumberFormat="1" applyFill="1"/>
    <xf numFmtId="0" fontId="0" fillId="31" borderId="0" xfId="0" applyFill="1"/>
    <xf numFmtId="11" fontId="0" fillId="28" borderId="0" xfId="0" applyNumberFormat="1" applyFill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36" sqref="B36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B12" sqref="B12"/>
    </sheetView>
  </sheetViews>
  <sheetFormatPr defaultRowHeight="14.25"/>
  <cols>
    <col min="1" max="1" width="50.398437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  <row r="8" spans="1:4">
      <c r="A8" s="2" t="s">
        <v>64</v>
      </c>
      <c r="B8" s="3"/>
    </row>
    <row r="9" spans="1:4">
      <c r="A9" t="s">
        <v>61</v>
      </c>
      <c r="B9">
        <v>0.2</v>
      </c>
    </row>
    <row r="10" spans="1:4">
      <c r="A10" t="s">
        <v>62</v>
      </c>
      <c r="B10">
        <v>0.5</v>
      </c>
    </row>
    <row r="11" spans="1:4">
      <c r="A11" t="s">
        <v>63</v>
      </c>
      <c r="B11">
        <f>B10/B9</f>
        <v>2.5</v>
      </c>
    </row>
    <row r="14" spans="1:4">
      <c r="C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8"/>
  <sheetViews>
    <sheetView tabSelected="1" zoomScale="80" zoomScaleNormal="80" workbookViewId="0">
      <pane xSplit="2" topLeftCell="C1" activePane="topRight" state="frozen"/>
      <selection pane="topRight" activeCell="U27" sqref="U27"/>
    </sheetView>
  </sheetViews>
  <sheetFormatPr defaultRowHeight="14.25"/>
  <cols>
    <col min="1" max="1" width="12.86328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2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s="28" t="s">
        <v>16</v>
      </c>
      <c r="B2" s="28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5"/>
      <c r="Z2" s="14">
        <v>3.8531369427586366E-4</v>
      </c>
      <c r="AA2" s="14">
        <v>3.8531369427586366E-4</v>
      </c>
      <c r="AB2" s="14">
        <v>3.8531369427586366E-4</v>
      </c>
      <c r="AC2" s="14">
        <v>3.8531369427586366E-4</v>
      </c>
      <c r="AD2" s="14">
        <v>3.8531369427586366E-4</v>
      </c>
      <c r="AE2" s="14">
        <v>3.8531369427586366E-4</v>
      </c>
      <c r="AF2" s="14">
        <v>3.8531369427586366E-4</v>
      </c>
      <c r="AG2" s="14">
        <v>3.8531369427586366E-4</v>
      </c>
      <c r="AH2" s="14">
        <v>3.8531369427586366E-4</v>
      </c>
      <c r="AI2" s="14">
        <v>3.8531369427586366E-4</v>
      </c>
      <c r="AJ2" s="14">
        <v>3.8531369427586366E-4</v>
      </c>
      <c r="AK2" s="14">
        <v>3.8531369427586366E-4</v>
      </c>
      <c r="AL2" s="14">
        <v>3.8531369427586366E-4</v>
      </c>
      <c r="AM2" s="24">
        <v>3.8531369427586366E-4</v>
      </c>
      <c r="AN2" s="22">
        <v>3.8531369427586366E-4</v>
      </c>
      <c r="AO2" s="22">
        <v>3.8531369427586366E-4</v>
      </c>
      <c r="AP2" s="22">
        <v>3.8531369427586366E-4</v>
      </c>
      <c r="AQ2" s="22">
        <v>3.8531369427586366E-4</v>
      </c>
      <c r="AR2" s="22">
        <v>3.8531369427586366E-4</v>
      </c>
      <c r="AS2" s="22">
        <v>3.8531369427586366E-4</v>
      </c>
      <c r="AT2" s="22">
        <v>3.8531369427586366E-4</v>
      </c>
      <c r="AU2" s="22">
        <v>3.8531369427586366E-4</v>
      </c>
      <c r="AV2" s="22">
        <v>3.8531369427586366E-4</v>
      </c>
      <c r="AW2" s="22">
        <v>3.8531369427586366E-4</v>
      </c>
      <c r="AX2" s="22">
        <v>3.8531369427586366E-4</v>
      </c>
      <c r="AY2" s="22">
        <v>3.8531369427586366E-4</v>
      </c>
      <c r="AZ2" s="22">
        <v>3.8531369427586366E-4</v>
      </c>
      <c r="BA2" s="22">
        <v>3.8531369427586366E-4</v>
      </c>
      <c r="BB2" s="22">
        <v>3.8531369427586366E-4</v>
      </c>
      <c r="BC2" s="22">
        <v>3.8531369427586366E-4</v>
      </c>
      <c r="BD2" s="22">
        <v>3.8531369427586366E-4</v>
      </c>
      <c r="BE2" s="22">
        <v>3.8531369427586366E-4</v>
      </c>
      <c r="BF2" s="22">
        <v>3.8531369427586366E-4</v>
      </c>
      <c r="BG2" s="22">
        <v>3.8531369427586366E-4</v>
      </c>
      <c r="BH2" s="22">
        <v>3.8531369427586366E-4</v>
      </c>
      <c r="BI2" s="22">
        <v>3.8531369427586366E-4</v>
      </c>
      <c r="BJ2" s="22">
        <v>3.8531369427586366E-4</v>
      </c>
      <c r="BK2" s="22">
        <v>3.8531369427586366E-4</v>
      </c>
      <c r="BL2" s="22">
        <v>3.8531369427586366E-4</v>
      </c>
      <c r="BM2" s="22">
        <v>3.8531369427586366E-4</v>
      </c>
      <c r="BN2" s="22">
        <v>3.8531369427586366E-4</v>
      </c>
      <c r="BO2" s="22">
        <v>3.8531369427586366E-4</v>
      </c>
      <c r="BP2" s="22">
        <v>3.8531369427586366E-4</v>
      </c>
      <c r="BQ2" s="22">
        <v>3.8531369427586366E-4</v>
      </c>
      <c r="BR2" s="22">
        <v>3.8531369427586366E-4</v>
      </c>
      <c r="BS2" s="22">
        <v>3.8531369427586366E-4</v>
      </c>
      <c r="BT2" s="22">
        <v>3.8531369427586366E-4</v>
      </c>
    </row>
    <row r="3" spans="1:72">
      <c r="A3" t="s">
        <v>16</v>
      </c>
      <c r="B3" t="s">
        <v>43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5"/>
      <c r="Y3" s="14">
        <v>1.625585658993685E-4</v>
      </c>
      <c r="Z3" s="14">
        <v>1.625585658993685E-4</v>
      </c>
      <c r="AA3" s="14">
        <v>1.625585658993685E-4</v>
      </c>
      <c r="AB3" s="14">
        <v>1.625585658993685E-4</v>
      </c>
      <c r="AC3" s="14">
        <v>1.625585658993685E-4</v>
      </c>
      <c r="AD3" s="14">
        <v>1.625585658993685E-4</v>
      </c>
      <c r="AE3" s="14">
        <v>1.625585658993685E-4</v>
      </c>
      <c r="AF3" s="14">
        <v>1.625585658993685E-4</v>
      </c>
      <c r="AG3" s="14">
        <v>1.625585658993685E-4</v>
      </c>
      <c r="AH3" s="14">
        <v>1.625585658993685E-4</v>
      </c>
      <c r="AI3" s="14">
        <v>1.625585658993685E-4</v>
      </c>
      <c r="AJ3" s="14">
        <v>1.625585658993685E-4</v>
      </c>
      <c r="AK3" s="14">
        <v>1.625585658993685E-4</v>
      </c>
      <c r="AL3" s="14">
        <v>1.625585658993685E-4</v>
      </c>
      <c r="AM3" s="24">
        <v>1.625585658993685E-4</v>
      </c>
      <c r="AN3" s="22">
        <v>1.625585658993685E-4</v>
      </c>
      <c r="AO3" s="22">
        <v>1.625585658993685E-4</v>
      </c>
      <c r="AP3" s="22">
        <v>1.625585658993685E-4</v>
      </c>
      <c r="AQ3" s="22">
        <v>1.625585658993685E-4</v>
      </c>
      <c r="AR3" s="22">
        <v>1.625585658993685E-4</v>
      </c>
      <c r="AS3" s="22">
        <v>1.625585658993685E-4</v>
      </c>
      <c r="AT3" s="22">
        <v>1.625585658993685E-4</v>
      </c>
      <c r="AU3" s="22">
        <v>1.625585658993685E-4</v>
      </c>
      <c r="AV3" s="22">
        <v>1.625585658993685E-4</v>
      </c>
      <c r="AW3" s="22">
        <v>1.625585658993685E-4</v>
      </c>
      <c r="AX3" s="22">
        <v>1.625585658993685E-4</v>
      </c>
      <c r="AY3" s="22">
        <v>1.625585658993685E-4</v>
      </c>
      <c r="AZ3" s="22">
        <v>1.625585658993685E-4</v>
      </c>
      <c r="BA3" s="22">
        <v>1.625585658993685E-4</v>
      </c>
      <c r="BB3" s="22">
        <v>1.625585658993685E-4</v>
      </c>
      <c r="BC3" s="22">
        <v>1.625585658993685E-4</v>
      </c>
      <c r="BD3" s="22">
        <v>1.625585658993685E-4</v>
      </c>
      <c r="BE3" s="22">
        <v>1.625585658993685E-4</v>
      </c>
      <c r="BF3" s="22">
        <v>1.625585658993685E-4</v>
      </c>
      <c r="BG3" s="22">
        <v>1.625585658993685E-4</v>
      </c>
      <c r="BH3" s="22">
        <v>1.625585658993685E-4</v>
      </c>
      <c r="BI3" s="22">
        <v>1.625585658993685E-4</v>
      </c>
      <c r="BJ3" s="22">
        <v>1.625585658993685E-4</v>
      </c>
      <c r="BK3" s="22">
        <v>1.625585658993685E-4</v>
      </c>
      <c r="BL3" s="22">
        <v>1.625585658993685E-4</v>
      </c>
      <c r="BM3" s="22">
        <v>1.625585658993685E-4</v>
      </c>
      <c r="BN3" s="22">
        <v>1.625585658993685E-4</v>
      </c>
      <c r="BO3" s="22">
        <v>1.625585658993685E-4</v>
      </c>
      <c r="BP3" s="22">
        <v>1.625585658993685E-4</v>
      </c>
      <c r="BQ3" s="22">
        <v>1.625585658993685E-4</v>
      </c>
      <c r="BR3" s="22">
        <v>1.625585658993685E-4</v>
      </c>
      <c r="BS3" s="22">
        <v>1.625585658993685E-4</v>
      </c>
      <c r="BT3" s="22">
        <v>1.625585658993685E-4</v>
      </c>
    </row>
    <row r="4" spans="1:72">
      <c r="A4" s="28" t="s">
        <v>9</v>
      </c>
      <c r="B4" s="28" t="s">
        <v>42</v>
      </c>
      <c r="C4" s="12"/>
      <c r="D4" s="12"/>
      <c r="E4" s="12"/>
      <c r="F4" s="12"/>
      <c r="G4" s="12"/>
      <c r="H4" s="12"/>
      <c r="I4" s="15"/>
      <c r="J4" s="15"/>
      <c r="K4" s="15"/>
      <c r="L4" s="15"/>
      <c r="M4" s="15"/>
      <c r="N4" s="15"/>
      <c r="O4" s="15"/>
      <c r="P4" s="14">
        <v>1.7655503230029938E-3</v>
      </c>
      <c r="Q4" s="14">
        <v>1.7655503230029938E-3</v>
      </c>
      <c r="R4" s="14">
        <v>1.7655503230029938E-3</v>
      </c>
      <c r="S4" s="14">
        <v>1.7655503230029938E-3</v>
      </c>
      <c r="T4" s="14">
        <v>1.7655503230029938E-3</v>
      </c>
      <c r="U4" s="14">
        <v>1.7655503230029938E-3</v>
      </c>
      <c r="V4" s="14">
        <v>1.7655503230029938E-3</v>
      </c>
      <c r="W4" s="14">
        <v>1.7655503230029938E-3</v>
      </c>
      <c r="X4" s="14">
        <v>1.7655503230029938E-3</v>
      </c>
      <c r="Y4" s="14">
        <v>1.7655503230029938E-3</v>
      </c>
      <c r="Z4" s="14">
        <v>1.7655503230029938E-3</v>
      </c>
      <c r="AA4" s="14">
        <v>1.7655503230029938E-3</v>
      </c>
      <c r="AB4" s="14">
        <v>1.7655503230029938E-3</v>
      </c>
      <c r="AC4" s="14">
        <v>1.7655503230029938E-3</v>
      </c>
      <c r="AD4" s="14">
        <v>1.7655503230029938E-3</v>
      </c>
      <c r="AE4" s="14">
        <v>1.7655503230029938E-3</v>
      </c>
      <c r="AF4" s="14">
        <v>1.7655503230029938E-3</v>
      </c>
      <c r="AG4" s="14">
        <v>1.7655503230029938E-3</v>
      </c>
      <c r="AH4" s="14">
        <v>1.7655503230029938E-3</v>
      </c>
      <c r="AI4" s="14">
        <v>1.7655503230029938E-3</v>
      </c>
      <c r="AJ4" s="14">
        <v>1.7655503230029938E-3</v>
      </c>
      <c r="AK4" s="14">
        <v>1.7655503230029938E-3</v>
      </c>
      <c r="AL4" s="14">
        <v>1.7655503230029938E-3</v>
      </c>
      <c r="AM4" s="24">
        <v>1.7655503230029938E-3</v>
      </c>
      <c r="AN4" s="22">
        <v>1.7655503230029938E-3</v>
      </c>
      <c r="AO4" s="22">
        <v>1.7655503230029938E-3</v>
      </c>
      <c r="AP4" s="22">
        <v>1.7655503230029938E-3</v>
      </c>
      <c r="AQ4" s="22">
        <v>1.7655503230029938E-3</v>
      </c>
      <c r="AR4" s="22">
        <v>1.7655503230029938E-3</v>
      </c>
      <c r="AS4" s="22">
        <v>1.7655503230029938E-3</v>
      </c>
      <c r="AT4" s="22">
        <v>1.7655503230029938E-3</v>
      </c>
      <c r="AU4" s="22">
        <v>1.7655503230029938E-3</v>
      </c>
      <c r="AV4" s="22">
        <v>1.7655503230029938E-3</v>
      </c>
      <c r="AW4" s="22">
        <v>1.7655503230029938E-3</v>
      </c>
      <c r="AX4" s="22">
        <v>1.7655503230029938E-3</v>
      </c>
      <c r="AY4" s="22">
        <v>1.7655503230029938E-3</v>
      </c>
      <c r="AZ4" s="22">
        <v>1.7655503230029938E-3</v>
      </c>
      <c r="BA4" s="22">
        <v>1.7655503230029938E-3</v>
      </c>
      <c r="BB4" s="22">
        <v>1.7655503230029938E-3</v>
      </c>
      <c r="BC4" s="22">
        <v>1.7655503230029938E-3</v>
      </c>
      <c r="BD4" s="22">
        <v>1.7655503230029938E-3</v>
      </c>
      <c r="BE4" s="22">
        <v>1.7655503230029938E-3</v>
      </c>
      <c r="BF4" s="22">
        <v>1.7655503230029938E-3</v>
      </c>
      <c r="BG4" s="22">
        <v>1.7655503230029938E-3</v>
      </c>
      <c r="BH4" s="22">
        <v>1.7655503230029938E-3</v>
      </c>
      <c r="BI4" s="22">
        <v>1.7655503230029938E-3</v>
      </c>
      <c r="BJ4" s="22">
        <v>1.7655503230029938E-3</v>
      </c>
      <c r="BK4" s="22">
        <v>1.7655503230029938E-3</v>
      </c>
      <c r="BL4" s="22">
        <v>1.7655503230029938E-3</v>
      </c>
      <c r="BM4" s="22">
        <v>1.7655503230029938E-3</v>
      </c>
      <c r="BN4" s="22">
        <v>1.7655503230029938E-3</v>
      </c>
      <c r="BO4" s="22">
        <v>1.7655503230029938E-3</v>
      </c>
      <c r="BP4" s="22">
        <v>1.7655503230029938E-3</v>
      </c>
      <c r="BQ4" s="22">
        <v>1.7655503230029938E-3</v>
      </c>
      <c r="BR4" s="22">
        <v>1.7655503230029938E-3</v>
      </c>
      <c r="BS4" s="22">
        <v>1.7655503230029938E-3</v>
      </c>
      <c r="BT4" s="22">
        <v>1.7655503230029938E-3</v>
      </c>
    </row>
    <row r="5" spans="1:72">
      <c r="A5" t="s">
        <v>9</v>
      </c>
      <c r="B5" t="s">
        <v>43</v>
      </c>
      <c r="C5" s="12"/>
      <c r="D5" s="12"/>
      <c r="E5" s="12"/>
      <c r="F5" s="12"/>
      <c r="G5" s="12"/>
      <c r="H5" s="12"/>
      <c r="I5" s="15"/>
      <c r="J5" s="15"/>
      <c r="K5" s="14">
        <v>4.7197267347680587E-4</v>
      </c>
      <c r="L5" s="14">
        <v>4.7197267347680587E-4</v>
      </c>
      <c r="M5" s="14">
        <v>4.7197267347680587E-4</v>
      </c>
      <c r="N5" s="14">
        <v>4.7197267347680587E-4</v>
      </c>
      <c r="O5" s="14">
        <v>4.7197267347680587E-4</v>
      </c>
      <c r="P5" s="14">
        <v>4.7197267347680587E-4</v>
      </c>
      <c r="Q5" s="14">
        <v>4.7197267347680587E-4</v>
      </c>
      <c r="R5" s="14">
        <v>4.7197267347680587E-4</v>
      </c>
      <c r="S5" s="14">
        <v>4.7197267347680587E-4</v>
      </c>
      <c r="T5" s="14">
        <v>4.7197267347680587E-4</v>
      </c>
      <c r="U5" s="14">
        <v>4.7197267347680587E-4</v>
      </c>
      <c r="V5" s="14">
        <v>4.7197267347680587E-4</v>
      </c>
      <c r="W5" s="14">
        <v>4.7197267347680587E-4</v>
      </c>
      <c r="X5" s="14">
        <v>4.7197267347680587E-4</v>
      </c>
      <c r="Y5" s="14">
        <v>4.7197267347680587E-4</v>
      </c>
      <c r="Z5" s="14">
        <v>4.7197267347680587E-4</v>
      </c>
      <c r="AA5" s="14">
        <v>4.7197267347680587E-4</v>
      </c>
      <c r="AB5" s="14">
        <v>4.7197267347680587E-4</v>
      </c>
      <c r="AC5" s="14">
        <v>4.7197267347680587E-4</v>
      </c>
      <c r="AD5" s="14">
        <v>4.7197267347680587E-4</v>
      </c>
      <c r="AE5" s="14">
        <v>4.7197267347680587E-4</v>
      </c>
      <c r="AF5" s="14">
        <v>4.7197267347680587E-4</v>
      </c>
      <c r="AG5" s="14">
        <v>4.7197267347680587E-4</v>
      </c>
      <c r="AH5" s="14">
        <v>4.7197267347680587E-4</v>
      </c>
      <c r="AI5" s="14">
        <v>4.7197267347680587E-4</v>
      </c>
      <c r="AJ5" s="14">
        <v>4.7197267347680587E-4</v>
      </c>
      <c r="AK5" s="23">
        <v>4.7197267347680587E-4</v>
      </c>
      <c r="AL5" s="23">
        <v>4.7197267347680587E-4</v>
      </c>
      <c r="AM5" s="25">
        <v>4.7197267347680587E-4</v>
      </c>
      <c r="AN5" s="20">
        <v>4.7669240021157392E-4</v>
      </c>
      <c r="AO5" s="20">
        <v>4.8145932421368964E-4</v>
      </c>
      <c r="AP5" s="20">
        <v>4.8627391745582654E-4</v>
      </c>
      <c r="AQ5" s="20">
        <v>4.9113665663038481E-4</v>
      </c>
      <c r="AR5" s="20">
        <v>4.9604802319668862E-4</v>
      </c>
      <c r="AS5" s="20">
        <v>5.0100850342865548E-4</v>
      </c>
      <c r="AT5" s="20">
        <v>5.0601858846294201E-4</v>
      </c>
      <c r="AU5" s="20">
        <v>5.110787743475714E-4</v>
      </c>
      <c r="AV5" s="20">
        <v>5.1618956209104712E-4</v>
      </c>
      <c r="AW5" s="20">
        <v>5.2135145771195761E-4</v>
      </c>
      <c r="AX5" s="20">
        <v>5.2656497228907714E-4</v>
      </c>
      <c r="AY5" s="20">
        <v>5.3183062201196793E-4</v>
      </c>
      <c r="AZ5" s="20">
        <v>5.3714892823208764E-4</v>
      </c>
      <c r="BA5" s="20">
        <v>5.4252041751440857E-4</v>
      </c>
      <c r="BB5" s="20">
        <v>5.4794562168955269E-4</v>
      </c>
      <c r="BC5" s="20">
        <v>5.5342507790644819E-4</v>
      </c>
      <c r="BD5" s="20">
        <v>5.5895932868551266E-4</v>
      </c>
      <c r="BE5" s="20">
        <v>5.6454892197236781E-4</v>
      </c>
      <c r="BF5" s="20">
        <v>5.7019441119209155E-4</v>
      </c>
      <c r="BG5" s="20">
        <v>5.7589635530401245E-4</v>
      </c>
      <c r="BH5" s="20">
        <v>5.8165531885705256E-4</v>
      </c>
      <c r="BI5" s="20">
        <v>5.874718720456231E-4</v>
      </c>
      <c r="BJ5" s="20">
        <v>5.9334659076607931E-4</v>
      </c>
      <c r="BK5" s="20">
        <v>5.9928005667374013E-4</v>
      </c>
      <c r="BL5" s="20">
        <v>6.0527285724047751E-4</v>
      </c>
      <c r="BM5" s="20">
        <v>6.1132558581288227E-4</v>
      </c>
      <c r="BN5" s="20">
        <v>6.1743884167101109E-4</v>
      </c>
      <c r="BO5" s="20">
        <v>6.236132300877212E-4</v>
      </c>
      <c r="BP5" s="20">
        <v>6.2984936238859844E-4</v>
      </c>
      <c r="BQ5" s="20">
        <v>6.3614785601248441E-4</v>
      </c>
      <c r="BR5" s="20">
        <v>6.4250933457260929E-4</v>
      </c>
      <c r="BS5" s="20">
        <v>6.4893442791833541E-4</v>
      </c>
      <c r="BT5" s="20">
        <v>6.5542377219751874E-4</v>
      </c>
    </row>
    <row r="6" spans="1:72">
      <c r="A6" s="28" t="s">
        <v>8</v>
      </c>
      <c r="B6" s="28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6">
        <v>6.0343668020558983E-4</v>
      </c>
      <c r="P6" s="16">
        <v>6.0343668020558983E-4</v>
      </c>
      <c r="Q6" s="16">
        <v>6.0343668020558983E-4</v>
      </c>
      <c r="R6" s="16">
        <v>6.0343668020558983E-4</v>
      </c>
      <c r="S6" s="16">
        <v>6.0343668020558983E-4</v>
      </c>
      <c r="T6" s="16">
        <v>6.0343668020558983E-4</v>
      </c>
      <c r="U6" s="16">
        <v>6.0343668020558983E-4</v>
      </c>
      <c r="V6" s="16">
        <v>6.0343668020558983E-4</v>
      </c>
      <c r="W6" s="16">
        <v>6.0343668020558983E-4</v>
      </c>
      <c r="X6" s="16">
        <v>6.0343668020558983E-4</v>
      </c>
      <c r="Y6" s="16">
        <v>6.0343668020558983E-4</v>
      </c>
      <c r="Z6" s="16">
        <v>6.0343668020558983E-4</v>
      </c>
      <c r="AA6" s="16">
        <v>6.0343668020558983E-4</v>
      </c>
      <c r="AB6" s="16">
        <v>6.0343668020558983E-4</v>
      </c>
      <c r="AC6" s="16">
        <v>6.0343668020558983E-4</v>
      </c>
      <c r="AD6" s="16">
        <v>6.0343668020558983E-4</v>
      </c>
      <c r="AE6" s="16">
        <v>6.0343668020558983E-4</v>
      </c>
      <c r="AF6" s="16">
        <v>6.0343668020558983E-4</v>
      </c>
      <c r="AG6" s="16">
        <v>6.0343668020558983E-4</v>
      </c>
      <c r="AH6" s="16">
        <v>6.0343668020558983E-4</v>
      </c>
      <c r="AI6" s="16">
        <v>6.0343668020558983E-4</v>
      </c>
      <c r="AJ6" s="16">
        <v>6.0343668020558983E-4</v>
      </c>
      <c r="AK6" s="23">
        <v>6.0343668020558983E-4</v>
      </c>
      <c r="AL6" s="23">
        <v>6.0343668020558983E-4</v>
      </c>
      <c r="AM6" s="25">
        <v>6.0343668020558983E-4</v>
      </c>
      <c r="AN6" s="20">
        <v>6.0359547933195961E-4</v>
      </c>
      <c r="AO6" s="20">
        <v>6.0375432024757322E-4</v>
      </c>
      <c r="AP6" s="20">
        <v>6.0391320296342783E-4</v>
      </c>
      <c r="AQ6" s="20">
        <v>6.0407212749052344E-4</v>
      </c>
      <c r="AR6" s="20">
        <v>6.0423109383986296E-4</v>
      </c>
      <c r="AS6" s="20">
        <v>6.0439010202245234E-4</v>
      </c>
      <c r="AT6" s="20">
        <v>6.0454915204930025E-4</v>
      </c>
      <c r="AU6" s="20">
        <v>6.0470824393141838E-4</v>
      </c>
      <c r="AV6" s="20">
        <v>6.0486737767982137E-4</v>
      </c>
      <c r="AW6" s="20">
        <v>6.0502655330552655E-4</v>
      </c>
      <c r="AX6" s="20">
        <v>6.0518577081955429E-4</v>
      </c>
      <c r="AY6" s="20">
        <v>6.0534503023292779E-4</v>
      </c>
      <c r="AZ6" s="20">
        <v>6.0550433155667327E-4</v>
      </c>
      <c r="BA6" s="20">
        <v>6.0566367480181967E-4</v>
      </c>
      <c r="BB6" s="20">
        <v>6.0582305997939907E-4</v>
      </c>
      <c r="BC6" s="20">
        <v>6.0598248710044627E-4</v>
      </c>
      <c r="BD6" s="20">
        <v>6.0614195617599898E-4</v>
      </c>
      <c r="BE6" s="20">
        <v>6.0630146721709786E-4</v>
      </c>
      <c r="BF6" s="20">
        <v>6.0646102023478648E-4</v>
      </c>
      <c r="BG6" s="20">
        <v>6.0662061524011134E-4</v>
      </c>
      <c r="BH6" s="20">
        <v>6.0678025224412187E-4</v>
      </c>
      <c r="BI6" s="20">
        <v>6.0693993125787021E-4</v>
      </c>
      <c r="BJ6" s="20">
        <v>6.0709965229241165E-4</v>
      </c>
      <c r="BK6" s="20">
        <v>6.0725941535880428E-4</v>
      </c>
      <c r="BL6" s="20">
        <v>6.0741922046810915E-4</v>
      </c>
      <c r="BM6" s="20">
        <v>6.075790676313902E-4</v>
      </c>
      <c r="BN6" s="20">
        <v>6.0773895685971421E-4</v>
      </c>
      <c r="BO6" s="20">
        <v>6.0789888816415089E-4</v>
      </c>
      <c r="BP6" s="20">
        <v>6.0805886155577298E-4</v>
      </c>
      <c r="BQ6" s="20">
        <v>6.0821887704565604E-4</v>
      </c>
      <c r="BR6" s="20">
        <v>6.0837893464487855E-4</v>
      </c>
      <c r="BS6" s="20">
        <v>6.0853903436452193E-4</v>
      </c>
      <c r="BT6" s="20">
        <v>6.086991762156704E-4</v>
      </c>
    </row>
    <row r="7" spans="1:72">
      <c r="A7" t="s">
        <v>8</v>
      </c>
      <c r="B7" t="s">
        <v>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  <c r="O7" s="16">
        <v>3.7161983445238052E-7</v>
      </c>
      <c r="P7" s="16">
        <v>3.7161983445238052E-7</v>
      </c>
      <c r="Q7" s="16">
        <v>3.7161983445238052E-7</v>
      </c>
      <c r="R7" s="16">
        <v>3.7161983445238052E-7</v>
      </c>
      <c r="S7" s="16">
        <v>3.7161983445238052E-7</v>
      </c>
      <c r="T7" s="16">
        <v>3.7161983445238052E-7</v>
      </c>
      <c r="U7" s="16">
        <v>3.7161983445238052E-7</v>
      </c>
      <c r="V7" s="16">
        <v>3.7161983445238052E-7</v>
      </c>
      <c r="W7" s="16">
        <v>3.7161983445238052E-7</v>
      </c>
      <c r="X7" s="16">
        <v>3.7161983445238052E-7</v>
      </c>
      <c r="Y7" s="16">
        <v>3.7161983445238052E-7</v>
      </c>
      <c r="Z7" s="16">
        <v>3.7161983445238052E-7</v>
      </c>
      <c r="AA7" s="16">
        <v>3.7161983445238052E-7</v>
      </c>
      <c r="AB7" s="16">
        <v>3.7161983445238052E-7</v>
      </c>
      <c r="AC7" s="16">
        <v>3.7161983445238052E-7</v>
      </c>
      <c r="AD7" s="16">
        <v>3.7161983445238052E-7</v>
      </c>
      <c r="AE7" s="16">
        <v>3.7161983445238052E-7</v>
      </c>
      <c r="AF7" s="16">
        <v>3.7161983445238052E-7</v>
      </c>
      <c r="AG7" s="16">
        <v>3.7161983445238052E-7</v>
      </c>
      <c r="AH7" s="16">
        <v>3.7161983445238052E-7</v>
      </c>
      <c r="AI7" s="16">
        <v>3.7161983445238052E-7</v>
      </c>
      <c r="AJ7" s="16">
        <v>3.7161983445238052E-7</v>
      </c>
      <c r="AK7" s="23">
        <v>3.7161983445238052E-7</v>
      </c>
      <c r="AL7" s="23">
        <v>3.7161983445238052E-7</v>
      </c>
      <c r="AM7" s="25">
        <v>3.7161983445238052E-7</v>
      </c>
      <c r="AN7" s="20">
        <v>3.7161983445238052E-7</v>
      </c>
      <c r="AO7" s="20">
        <v>3.7161983445238052E-7</v>
      </c>
      <c r="AP7" s="20">
        <v>3.7161983445238052E-7</v>
      </c>
      <c r="AQ7" s="20">
        <v>3.7161983445238052E-7</v>
      </c>
      <c r="AR7" s="20">
        <v>3.7161983445238052E-7</v>
      </c>
      <c r="AS7" s="20">
        <v>3.7161983445238052E-7</v>
      </c>
      <c r="AT7" s="20">
        <v>3.7161983445238052E-7</v>
      </c>
      <c r="AU7" s="20">
        <v>3.7161983445238052E-7</v>
      </c>
      <c r="AV7" s="20">
        <v>3.7161983445238052E-7</v>
      </c>
      <c r="AW7" s="20">
        <v>3.7161983445238052E-7</v>
      </c>
      <c r="AX7" s="20">
        <v>3.7161983445238052E-7</v>
      </c>
      <c r="AY7" s="20">
        <v>3.7161983445238052E-7</v>
      </c>
      <c r="AZ7" s="20">
        <v>3.7161983445238052E-7</v>
      </c>
      <c r="BA7" s="20">
        <v>3.7161983445238052E-7</v>
      </c>
      <c r="BB7" s="20">
        <v>3.7161983445238052E-7</v>
      </c>
      <c r="BC7" s="20">
        <v>3.7161983445238052E-7</v>
      </c>
      <c r="BD7" s="20">
        <v>3.7161983445238052E-7</v>
      </c>
      <c r="BE7" s="20">
        <v>3.7161983445238052E-7</v>
      </c>
      <c r="BF7" s="20">
        <v>3.7161983445238052E-7</v>
      </c>
      <c r="BG7" s="20">
        <v>3.7161983445238052E-7</v>
      </c>
      <c r="BH7" s="20">
        <v>3.7161983445238052E-7</v>
      </c>
      <c r="BI7" s="20">
        <v>3.7161983445238052E-7</v>
      </c>
      <c r="BJ7" s="20">
        <v>3.7161983445238052E-7</v>
      </c>
      <c r="BK7" s="20">
        <v>3.7161983445238052E-7</v>
      </c>
      <c r="BL7" s="20">
        <v>3.7161983445238052E-7</v>
      </c>
      <c r="BM7" s="20">
        <v>3.7161983445238052E-7</v>
      </c>
      <c r="BN7" s="20">
        <v>3.7161983445238052E-7</v>
      </c>
      <c r="BO7" s="20">
        <v>3.7161983445238052E-7</v>
      </c>
      <c r="BP7" s="20">
        <v>3.7161983445238052E-7</v>
      </c>
      <c r="BQ7" s="20">
        <v>3.7161983445238052E-7</v>
      </c>
      <c r="BR7" s="20">
        <v>3.7161983445238052E-7</v>
      </c>
      <c r="BS7" s="20">
        <v>3.7161983445238052E-7</v>
      </c>
      <c r="BT7" s="20">
        <v>3.7161983445238052E-7</v>
      </c>
    </row>
    <row r="8" spans="1:72">
      <c r="A8" s="28" t="s">
        <v>17</v>
      </c>
      <c r="B8" s="28" t="s">
        <v>42</v>
      </c>
      <c r="C8" s="13"/>
      <c r="D8" s="13"/>
      <c r="E8" s="16">
        <v>2.8156039505680334E-3</v>
      </c>
      <c r="F8" s="16">
        <v>2.8156039505680334E-3</v>
      </c>
      <c r="G8" s="16">
        <v>2.8156039505680334E-3</v>
      </c>
      <c r="H8" s="16">
        <v>2.8156039505680334E-3</v>
      </c>
      <c r="I8" s="16">
        <v>2.8156039505680334E-3</v>
      </c>
      <c r="J8" s="16">
        <v>2.8156039505680334E-3</v>
      </c>
      <c r="K8" s="16">
        <v>2.8156039505680334E-3</v>
      </c>
      <c r="L8" s="16">
        <v>2.8156039505680334E-3</v>
      </c>
      <c r="M8" s="16">
        <v>2.8156039505680334E-3</v>
      </c>
      <c r="N8" s="16">
        <v>2.8156039505680334E-3</v>
      </c>
      <c r="O8" s="16">
        <v>2.8156039505680334E-3</v>
      </c>
      <c r="P8" s="16">
        <v>2.8156039505680334E-3</v>
      </c>
      <c r="Q8" s="16">
        <v>2.8156039505680334E-3</v>
      </c>
      <c r="R8" s="16">
        <v>2.8156039505680334E-3</v>
      </c>
      <c r="S8" s="16">
        <v>2.8156039505680334E-3</v>
      </c>
      <c r="T8" s="16">
        <v>2.8156039505680334E-3</v>
      </c>
      <c r="U8" s="16">
        <v>2.8156039505680334E-3</v>
      </c>
      <c r="V8" s="16">
        <v>2.8156039505680334E-3</v>
      </c>
      <c r="W8" s="16">
        <v>2.8156039505680334E-3</v>
      </c>
      <c r="X8" s="16">
        <v>2.8156039505680334E-3</v>
      </c>
      <c r="Y8" s="16">
        <v>2.8156039505680334E-3</v>
      </c>
      <c r="Z8" s="16">
        <v>2.8156039505680334E-3</v>
      </c>
      <c r="AA8" s="16">
        <v>2.8156039505680334E-3</v>
      </c>
      <c r="AB8" s="16">
        <v>2.8156039505680334E-3</v>
      </c>
      <c r="AC8" s="16">
        <v>2.8156039505680334E-3</v>
      </c>
      <c r="AD8" s="16">
        <v>2.8156039505680334E-3</v>
      </c>
      <c r="AE8" s="16">
        <v>2.8156039505680334E-3</v>
      </c>
      <c r="AF8" s="16">
        <v>2.8156039505680334E-3</v>
      </c>
      <c r="AG8" s="16">
        <v>2.8156039505680334E-3</v>
      </c>
      <c r="AH8" s="16">
        <v>2.8156039505680334E-3</v>
      </c>
      <c r="AI8" s="16">
        <v>2.8156039505680334E-3</v>
      </c>
      <c r="AJ8" s="16">
        <v>2.8156039505680334E-3</v>
      </c>
      <c r="AK8" s="23">
        <v>2.8156039505680334E-3</v>
      </c>
      <c r="AL8" s="23">
        <v>2.8156039505680334E-3</v>
      </c>
      <c r="AM8" s="25">
        <v>2.8156039505680334E-3</v>
      </c>
      <c r="AN8" s="20">
        <v>2.8171258986494216E-3</v>
      </c>
      <c r="AO8" s="20">
        <v>2.8186486694054482E-3</v>
      </c>
      <c r="AP8" s="20">
        <v>2.8201722632808022E-3</v>
      </c>
      <c r="AQ8" s="20">
        <v>2.8216966807204135E-3</v>
      </c>
      <c r="AR8" s="20">
        <v>2.8232219221694514E-3</v>
      </c>
      <c r="AS8" s="20">
        <v>2.8247479880733266E-3</v>
      </c>
      <c r="AT8" s="20">
        <v>2.8262748788776904E-3</v>
      </c>
      <c r="AU8" s="20">
        <v>2.8278025950284349E-3</v>
      </c>
      <c r="AV8" s="20">
        <v>2.8293311369716936E-3</v>
      </c>
      <c r="AW8" s="20">
        <v>2.8308605051538403E-3</v>
      </c>
      <c r="AX8" s="20">
        <v>2.832390700021491E-3</v>
      </c>
      <c r="AY8" s="20">
        <v>2.8339217220215026E-3</v>
      </c>
      <c r="AZ8" s="20">
        <v>2.8354535716009735E-3</v>
      </c>
      <c r="BA8" s="20">
        <v>2.8369862492072444E-3</v>
      </c>
      <c r="BB8" s="20">
        <v>2.8385197552878967E-3</v>
      </c>
      <c r="BC8" s="20">
        <v>2.8400540902907552E-3</v>
      </c>
      <c r="BD8" s="20">
        <v>2.8415892546638853E-3</v>
      </c>
      <c r="BE8" s="20">
        <v>2.8431252488555956E-3</v>
      </c>
      <c r="BF8" s="20">
        <v>2.8446620733144365E-3</v>
      </c>
      <c r="BG8" s="20">
        <v>2.846199728489201E-3</v>
      </c>
      <c r="BH8" s="20">
        <v>2.8477382148289249E-3</v>
      </c>
      <c r="BI8" s="20">
        <v>2.8492775327828863E-3</v>
      </c>
      <c r="BJ8" s="20">
        <v>2.8508176828006067E-3</v>
      </c>
      <c r="BK8" s="20">
        <v>2.8523586653318501E-3</v>
      </c>
      <c r="BL8" s="20">
        <v>2.8539004808266241E-3</v>
      </c>
      <c r="BM8" s="20">
        <v>2.8554431297351788E-3</v>
      </c>
      <c r="BN8" s="20">
        <v>2.8569866125080084E-3</v>
      </c>
      <c r="BO8" s="20">
        <v>2.8585309295958506E-3</v>
      </c>
      <c r="BP8" s="20">
        <v>2.860076081449686E-3</v>
      </c>
      <c r="BQ8" s="20">
        <v>2.8616220685207397E-3</v>
      </c>
      <c r="BR8" s="20">
        <v>2.8631688912604805E-3</v>
      </c>
      <c r="BS8" s="20">
        <v>2.8647165501206212E-3</v>
      </c>
      <c r="BT8" s="20">
        <v>2.8662650455531188E-3</v>
      </c>
    </row>
    <row r="9" spans="1:72">
      <c r="A9" t="s">
        <v>17</v>
      </c>
      <c r="B9" t="s">
        <v>43</v>
      </c>
      <c r="C9" s="13"/>
      <c r="D9" s="13"/>
      <c r="E9" s="16">
        <v>4.3071891857226225E-3</v>
      </c>
      <c r="F9" s="16">
        <v>4.3071891857226225E-3</v>
      </c>
      <c r="G9" s="16">
        <v>4.3071891857226225E-3</v>
      </c>
      <c r="H9" s="16">
        <v>4.3071891857226225E-3</v>
      </c>
      <c r="I9" s="16">
        <v>4.3071891857226225E-3</v>
      </c>
      <c r="J9" s="16">
        <v>4.3071891857226225E-3</v>
      </c>
      <c r="K9" s="16">
        <v>4.3071891857226225E-3</v>
      </c>
      <c r="L9" s="16">
        <v>4.3071891857226225E-3</v>
      </c>
      <c r="M9" s="16">
        <v>4.3071891857226225E-3</v>
      </c>
      <c r="N9" s="16">
        <v>4.3071891857226225E-3</v>
      </c>
      <c r="O9" s="16">
        <v>4.3071891857226225E-3</v>
      </c>
      <c r="P9" s="16">
        <v>4.3071891857226225E-3</v>
      </c>
      <c r="Q9" s="16">
        <v>4.3071891857226225E-3</v>
      </c>
      <c r="R9" s="16">
        <v>4.3071891857226225E-3</v>
      </c>
      <c r="S9" s="16">
        <v>4.3071891857226225E-3</v>
      </c>
      <c r="T9" s="16">
        <v>4.3071891857226225E-3</v>
      </c>
      <c r="U9" s="16">
        <v>4.3071891857226225E-3</v>
      </c>
      <c r="V9" s="16">
        <v>4.3071891857226225E-3</v>
      </c>
      <c r="W9" s="16">
        <v>4.3071891857226225E-3</v>
      </c>
      <c r="X9" s="16">
        <v>4.3071891857226225E-3</v>
      </c>
      <c r="Y9" s="16">
        <v>4.3071891857226225E-3</v>
      </c>
      <c r="Z9" s="16">
        <v>4.3071891857226225E-3</v>
      </c>
      <c r="AA9" s="16">
        <v>4.3071891857226225E-3</v>
      </c>
      <c r="AB9" s="16">
        <v>4.3071891857226225E-3</v>
      </c>
      <c r="AC9" s="16">
        <v>4.3071891857226225E-3</v>
      </c>
      <c r="AD9" s="16">
        <v>4.3071891857226225E-3</v>
      </c>
      <c r="AE9" s="16">
        <v>4.3071891857226225E-3</v>
      </c>
      <c r="AF9" s="16">
        <v>4.3071891857226225E-3</v>
      </c>
      <c r="AG9" s="16">
        <v>4.3071891857226225E-3</v>
      </c>
      <c r="AH9" s="16">
        <v>4.3071891857226225E-3</v>
      </c>
      <c r="AI9" s="16">
        <v>4.3071891857226225E-3</v>
      </c>
      <c r="AJ9" s="16">
        <v>4.3071891857226225E-3</v>
      </c>
      <c r="AK9" s="23">
        <v>4.3071891857226225E-3</v>
      </c>
      <c r="AL9" s="23">
        <v>4.3071891857226225E-3</v>
      </c>
      <c r="AM9" s="25">
        <v>4.3071891857226225E-3</v>
      </c>
      <c r="AN9" s="20">
        <v>4.264117293865396E-3</v>
      </c>
      <c r="AO9" s="20">
        <v>4.2214761209267418E-3</v>
      </c>
      <c r="AP9" s="20">
        <v>4.1792613597174746E-3</v>
      </c>
      <c r="AQ9" s="20">
        <v>4.1374687461203001E-3</v>
      </c>
      <c r="AR9" s="20">
        <v>4.0960940586590973E-3</v>
      </c>
      <c r="AS9" s="20">
        <v>4.0551331180725065E-3</v>
      </c>
      <c r="AT9" s="20">
        <v>4.0145817868917815E-3</v>
      </c>
      <c r="AU9" s="20">
        <v>3.9744359690228638E-3</v>
      </c>
      <c r="AV9" s="20">
        <v>3.9346916093326353E-3</v>
      </c>
      <c r="AW9" s="20">
        <v>3.8953446932393091E-3</v>
      </c>
      <c r="AX9" s="20">
        <v>3.8563912463069161E-3</v>
      </c>
      <c r="AY9" s="20">
        <v>3.8178273338438469E-3</v>
      </c>
      <c r="AZ9" s="20">
        <v>3.7796490605054084E-3</v>
      </c>
      <c r="BA9" s="20">
        <v>3.7418525699003543E-3</v>
      </c>
      <c r="BB9" s="20">
        <v>3.7044340442013509E-3</v>
      </c>
      <c r="BC9" s="20">
        <v>3.6673897037593373E-3</v>
      </c>
      <c r="BD9" s="20">
        <v>3.6307158067217437E-3</v>
      </c>
      <c r="BE9" s="20">
        <v>3.5944086486545263E-3</v>
      </c>
      <c r="BF9" s="20">
        <v>3.5584645621679809E-3</v>
      </c>
      <c r="BG9" s="20">
        <v>3.5228799165463011E-3</v>
      </c>
      <c r="BH9" s="20">
        <v>3.4876511173808382E-3</v>
      </c>
      <c r="BI9" s="20">
        <v>3.4527746062070299E-3</v>
      </c>
      <c r="BJ9" s="20">
        <v>3.4182468601449594E-3</v>
      </c>
      <c r="BK9" s="20">
        <v>3.3840643915435098E-3</v>
      </c>
      <c r="BL9" s="20">
        <v>3.3502237476280747E-3</v>
      </c>
      <c r="BM9" s="20">
        <v>3.316721510151794E-3</v>
      </c>
      <c r="BN9" s="20">
        <v>3.283554295050276E-3</v>
      </c>
      <c r="BO9" s="20">
        <v>3.2507187520997732E-3</v>
      </c>
      <c r="BP9" s="20">
        <v>3.2182115645787756E-3</v>
      </c>
      <c r="BQ9" s="20">
        <v>3.186029448932988E-3</v>
      </c>
      <c r="BR9" s="20">
        <v>3.154169154443658E-3</v>
      </c>
      <c r="BS9" s="20">
        <v>3.1226274628992213E-3</v>
      </c>
      <c r="BT9" s="20">
        <v>3.091401188270229E-3</v>
      </c>
    </row>
    <row r="10" spans="1:72">
      <c r="A10" s="28" t="s">
        <v>18</v>
      </c>
      <c r="B10" s="28" t="s">
        <v>42</v>
      </c>
      <c r="C10" s="13"/>
      <c r="D10" s="13"/>
      <c r="E10" s="13"/>
      <c r="F10" s="16">
        <v>2.3178432205516356E-4</v>
      </c>
      <c r="G10" s="16">
        <v>2.3178432205516356E-4</v>
      </c>
      <c r="H10" s="16">
        <v>2.3178432205516356E-4</v>
      </c>
      <c r="I10" s="16">
        <v>2.3178432205516356E-4</v>
      </c>
      <c r="J10" s="16">
        <v>2.3178432205516356E-4</v>
      </c>
      <c r="K10" s="16">
        <v>2.3178432205516356E-4</v>
      </c>
      <c r="L10" s="16">
        <v>2.3178432205516356E-4</v>
      </c>
      <c r="M10" s="16">
        <v>2.3178432205516356E-4</v>
      </c>
      <c r="N10" s="16">
        <v>2.3178432205516356E-4</v>
      </c>
      <c r="O10" s="16">
        <v>2.3178432205516356E-4</v>
      </c>
      <c r="P10" s="16">
        <v>2.3178432205516356E-4</v>
      </c>
      <c r="Q10" s="16">
        <v>2.3178432205516356E-4</v>
      </c>
      <c r="R10" s="16">
        <v>2.3178432205516356E-4</v>
      </c>
      <c r="S10" s="16">
        <v>2.3178432205516356E-4</v>
      </c>
      <c r="T10" s="16">
        <v>2.3178432205516356E-4</v>
      </c>
      <c r="U10" s="16">
        <v>2.3178432205516356E-4</v>
      </c>
      <c r="V10" s="16">
        <v>2.3178432205516356E-4</v>
      </c>
      <c r="W10" s="16">
        <v>2.3178432205516356E-4</v>
      </c>
      <c r="X10" s="16">
        <v>2.3178432205516356E-4</v>
      </c>
      <c r="Y10" s="16">
        <v>2.3178432205516356E-4</v>
      </c>
      <c r="Z10" s="16">
        <v>2.3178432205516356E-4</v>
      </c>
      <c r="AA10" s="16">
        <v>2.3178432205516356E-4</v>
      </c>
      <c r="AB10" s="16">
        <v>2.3178432205516356E-4</v>
      </c>
      <c r="AC10" s="16">
        <v>2.3178432205516356E-4</v>
      </c>
      <c r="AD10" s="16">
        <v>2.3178432205516356E-4</v>
      </c>
      <c r="AE10" s="16">
        <v>2.3178432205516356E-4</v>
      </c>
      <c r="AF10" s="16">
        <v>2.3178432205516356E-4</v>
      </c>
      <c r="AG10" s="16">
        <v>2.3178432205516356E-4</v>
      </c>
      <c r="AH10" s="16">
        <v>2.3178432205516356E-4</v>
      </c>
      <c r="AI10" s="16">
        <v>2.3178432205516356E-4</v>
      </c>
      <c r="AJ10" s="16">
        <v>2.3178432205516356E-4</v>
      </c>
      <c r="AK10" s="23">
        <v>2.3178432205516356E-4</v>
      </c>
      <c r="AL10" s="23">
        <v>2.3178432205516356E-4</v>
      </c>
      <c r="AM10" s="25">
        <v>2.3178432205516356E-4</v>
      </c>
      <c r="AN10" s="20">
        <v>2.3178432205516356E-4</v>
      </c>
      <c r="AO10" s="20">
        <v>2.3178432205516356E-4</v>
      </c>
      <c r="AP10" s="20">
        <v>2.3178432205516356E-4</v>
      </c>
      <c r="AQ10" s="20">
        <v>2.3178432205516356E-4</v>
      </c>
      <c r="AR10" s="20">
        <v>2.3178432205516356E-4</v>
      </c>
      <c r="AS10" s="20">
        <v>2.3178432205516356E-4</v>
      </c>
      <c r="AT10" s="20">
        <v>2.3178432205516356E-4</v>
      </c>
      <c r="AU10" s="20">
        <v>2.3178432205516356E-4</v>
      </c>
      <c r="AV10" s="20">
        <v>2.3178432205516356E-4</v>
      </c>
      <c r="AW10" s="20">
        <v>2.3178432205516356E-4</v>
      </c>
      <c r="AX10" s="20">
        <v>2.3178432205516356E-4</v>
      </c>
      <c r="AY10" s="20">
        <v>2.3178432205516356E-4</v>
      </c>
      <c r="AZ10" s="20">
        <v>2.3178432205516356E-4</v>
      </c>
      <c r="BA10" s="20">
        <v>2.3178432205516356E-4</v>
      </c>
      <c r="BB10" s="20">
        <v>2.3178432205516356E-4</v>
      </c>
      <c r="BC10" s="20">
        <v>2.3178432205516356E-4</v>
      </c>
      <c r="BD10" s="20">
        <v>2.3178432205516356E-4</v>
      </c>
      <c r="BE10" s="20">
        <v>2.3178432205516356E-4</v>
      </c>
      <c r="BF10" s="20">
        <v>2.3178432205516356E-4</v>
      </c>
      <c r="BG10" s="20">
        <v>2.3178432205516356E-4</v>
      </c>
      <c r="BH10" s="20">
        <v>2.3178432205516356E-4</v>
      </c>
      <c r="BI10" s="20">
        <v>2.3178432205516356E-4</v>
      </c>
      <c r="BJ10" s="20">
        <v>2.3178432205516356E-4</v>
      </c>
      <c r="BK10" s="20">
        <v>2.3178432205516356E-4</v>
      </c>
      <c r="BL10" s="20">
        <v>2.3178432205516356E-4</v>
      </c>
      <c r="BM10" s="20">
        <v>2.3178432205516356E-4</v>
      </c>
      <c r="BN10" s="20">
        <v>2.3178432205516356E-4</v>
      </c>
      <c r="BO10" s="20">
        <v>2.3178432205516356E-4</v>
      </c>
      <c r="BP10" s="20">
        <v>2.3178432205516356E-4</v>
      </c>
      <c r="BQ10" s="20">
        <v>2.3178432205516356E-4</v>
      </c>
      <c r="BR10" s="20">
        <v>2.3178432205516356E-4</v>
      </c>
      <c r="BS10" s="20">
        <v>2.3178432205516356E-4</v>
      </c>
      <c r="BT10" s="20">
        <v>2.3178432205516356E-4</v>
      </c>
    </row>
    <row r="11" spans="1:72">
      <c r="A11" t="s">
        <v>18</v>
      </c>
      <c r="B11" t="s">
        <v>43</v>
      </c>
      <c r="C11" s="13"/>
      <c r="D11" s="13"/>
      <c r="E11" s="13"/>
      <c r="F11" s="16">
        <v>2.0246293667484216E-3</v>
      </c>
      <c r="G11" s="16">
        <v>2.0246293667484216E-3</v>
      </c>
      <c r="H11" s="16">
        <v>2.0246293667484216E-3</v>
      </c>
      <c r="I11" s="16">
        <v>2.0246293667484216E-3</v>
      </c>
      <c r="J11" s="16">
        <v>2.0246293667484216E-3</v>
      </c>
      <c r="K11" s="16">
        <v>2.0246293667484216E-3</v>
      </c>
      <c r="L11" s="16">
        <v>2.0246293667484216E-3</v>
      </c>
      <c r="M11" s="16">
        <v>2.0246293667484216E-3</v>
      </c>
      <c r="N11" s="16">
        <v>2.0246293667484216E-3</v>
      </c>
      <c r="O11" s="16">
        <v>2.0246293667484216E-3</v>
      </c>
      <c r="P11" s="16">
        <v>2.0246293667484216E-3</v>
      </c>
      <c r="Q11" s="16">
        <v>2.0246293667484216E-3</v>
      </c>
      <c r="R11" s="16">
        <v>2.0246293667484216E-3</v>
      </c>
      <c r="S11" s="16">
        <v>2.0246293667484216E-3</v>
      </c>
      <c r="T11" s="16">
        <v>2.0246293667484216E-3</v>
      </c>
      <c r="U11" s="16">
        <v>2.0246293667484216E-3</v>
      </c>
      <c r="V11" s="16">
        <v>2.0246293667484216E-3</v>
      </c>
      <c r="W11" s="16">
        <v>2.0246293667484216E-3</v>
      </c>
      <c r="X11" s="16">
        <v>2.0246293667484216E-3</v>
      </c>
      <c r="Y11" s="16">
        <v>2.0246293667484216E-3</v>
      </c>
      <c r="Z11" s="16">
        <v>2.0246293667484216E-3</v>
      </c>
      <c r="AA11" s="16">
        <v>2.0246293667484216E-3</v>
      </c>
      <c r="AB11" s="16">
        <v>2.0246293667484216E-3</v>
      </c>
      <c r="AC11" s="16">
        <v>2.0246293667484216E-3</v>
      </c>
      <c r="AD11" s="16">
        <v>2.0246293667484216E-3</v>
      </c>
      <c r="AE11" s="16">
        <v>2.0246293667484216E-3</v>
      </c>
      <c r="AF11" s="16">
        <v>2.0246293667484216E-3</v>
      </c>
      <c r="AG11" s="16">
        <v>2.0246293667484216E-3</v>
      </c>
      <c r="AH11" s="16">
        <v>2.0246293667484216E-3</v>
      </c>
      <c r="AI11" s="16">
        <v>2.0246293667484216E-3</v>
      </c>
      <c r="AJ11" s="16">
        <v>2.0246293667484216E-3</v>
      </c>
      <c r="AK11" s="23">
        <v>2.0246293667484216E-3</v>
      </c>
      <c r="AL11" s="23">
        <v>2.0246293667484216E-3</v>
      </c>
      <c r="AM11" s="25">
        <v>2.0246293667484216E-3</v>
      </c>
      <c r="AN11" s="20">
        <v>2.0246293667484216E-3</v>
      </c>
      <c r="AO11" s="20">
        <v>2.0246293667484216E-3</v>
      </c>
      <c r="AP11" s="20">
        <v>2.0246293667484216E-3</v>
      </c>
      <c r="AQ11" s="20">
        <v>2.0246293667484216E-3</v>
      </c>
      <c r="AR11" s="20">
        <v>2.0246293667484216E-3</v>
      </c>
      <c r="AS11" s="20">
        <v>2.0246293667484216E-3</v>
      </c>
      <c r="AT11" s="20">
        <v>2.0246293667484216E-3</v>
      </c>
      <c r="AU11" s="20">
        <v>2.0246293667484216E-3</v>
      </c>
      <c r="AV11" s="20">
        <v>2.0246293667484216E-3</v>
      </c>
      <c r="AW11" s="20">
        <v>2.0246293667484216E-3</v>
      </c>
      <c r="AX11" s="20">
        <v>2.0246293667484216E-3</v>
      </c>
      <c r="AY11" s="20">
        <v>2.0246293667484216E-3</v>
      </c>
      <c r="AZ11" s="20">
        <v>2.0246293667484216E-3</v>
      </c>
      <c r="BA11" s="20">
        <v>2.0246293667484216E-3</v>
      </c>
      <c r="BB11" s="20">
        <v>2.0246293667484216E-3</v>
      </c>
      <c r="BC11" s="20">
        <v>2.0246293667484216E-3</v>
      </c>
      <c r="BD11" s="20">
        <v>2.0246293667484216E-3</v>
      </c>
      <c r="BE11" s="20">
        <v>2.0246293667484216E-3</v>
      </c>
      <c r="BF11" s="20">
        <v>2.0246293667484216E-3</v>
      </c>
      <c r="BG11" s="20">
        <v>2.0246293667484216E-3</v>
      </c>
      <c r="BH11" s="20">
        <v>2.0246293667484216E-3</v>
      </c>
      <c r="BI11" s="20">
        <v>2.0246293667484216E-3</v>
      </c>
      <c r="BJ11" s="20">
        <v>2.0246293667484216E-3</v>
      </c>
      <c r="BK11" s="20">
        <v>2.0246293667484216E-3</v>
      </c>
      <c r="BL11" s="20">
        <v>2.0246293667484216E-3</v>
      </c>
      <c r="BM11" s="20">
        <v>2.0246293667484216E-3</v>
      </c>
      <c r="BN11" s="20">
        <v>2.0246293667484216E-3</v>
      </c>
      <c r="BO11" s="20">
        <v>2.0246293667484216E-3</v>
      </c>
      <c r="BP11" s="20">
        <v>2.0246293667484216E-3</v>
      </c>
      <c r="BQ11" s="20">
        <v>2.0246293667484216E-3</v>
      </c>
      <c r="BR11" s="20">
        <v>2.0246293667484216E-3</v>
      </c>
      <c r="BS11" s="20">
        <v>2.0246293667484216E-3</v>
      </c>
      <c r="BT11" s="20">
        <v>2.0246293667484216E-3</v>
      </c>
    </row>
    <row r="12" spans="1:72">
      <c r="A12" s="28" t="s">
        <v>19</v>
      </c>
      <c r="B12" s="28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>
        <v>5.9683256416215671E-4</v>
      </c>
      <c r="W12" s="16">
        <v>5.9683256416215671E-4</v>
      </c>
      <c r="X12" s="16">
        <v>5.9683256416215671E-4</v>
      </c>
      <c r="Y12" s="16">
        <v>5.9683256416215671E-4</v>
      </c>
      <c r="Z12" s="16">
        <v>5.9683256416215671E-4</v>
      </c>
      <c r="AA12" s="16">
        <v>5.9683256416215671E-4</v>
      </c>
      <c r="AB12" s="16">
        <v>5.9683256416215671E-4</v>
      </c>
      <c r="AC12" s="16">
        <v>5.9683256416215671E-4</v>
      </c>
      <c r="AD12" s="16">
        <v>5.9683256416215671E-4</v>
      </c>
      <c r="AE12" s="16">
        <v>5.9683256416215671E-4</v>
      </c>
      <c r="AF12" s="16">
        <v>5.9683256416215671E-4</v>
      </c>
      <c r="AG12" s="16">
        <v>5.9683256416215671E-4</v>
      </c>
      <c r="AH12" s="16">
        <v>5.9683256416215671E-4</v>
      </c>
      <c r="AI12" s="16">
        <v>5.9683256416215671E-4</v>
      </c>
      <c r="AJ12" s="16">
        <v>5.9683256416215671E-4</v>
      </c>
      <c r="AK12" s="23">
        <v>5.9683256416215671E-4</v>
      </c>
      <c r="AL12" s="23">
        <v>5.9683256416215671E-4</v>
      </c>
      <c r="AM12" s="25">
        <v>5.9683256416215671E-4</v>
      </c>
      <c r="AN12" s="20">
        <v>5.9683256416215671E-4</v>
      </c>
      <c r="AO12" s="20">
        <v>5.9683256416215671E-4</v>
      </c>
      <c r="AP12" s="20">
        <v>5.9683256416215671E-4</v>
      </c>
      <c r="AQ12" s="20">
        <v>5.9683256416215671E-4</v>
      </c>
      <c r="AR12" s="20">
        <v>5.9683256416215671E-4</v>
      </c>
      <c r="AS12" s="20">
        <v>5.9683256416215671E-4</v>
      </c>
      <c r="AT12" s="20">
        <v>5.9683256416215671E-4</v>
      </c>
      <c r="AU12" s="20">
        <v>5.9683256416215671E-4</v>
      </c>
      <c r="AV12" s="20">
        <v>5.9683256416215671E-4</v>
      </c>
      <c r="AW12" s="20">
        <v>5.9683256416215671E-4</v>
      </c>
      <c r="AX12" s="20">
        <v>5.9683256416215671E-4</v>
      </c>
      <c r="AY12" s="20">
        <v>5.9683256416215671E-4</v>
      </c>
      <c r="AZ12" s="20">
        <v>5.9683256416215671E-4</v>
      </c>
      <c r="BA12" s="20">
        <v>5.9683256416215671E-4</v>
      </c>
      <c r="BB12" s="20">
        <v>5.9683256416215671E-4</v>
      </c>
      <c r="BC12" s="20">
        <v>5.9683256416215671E-4</v>
      </c>
      <c r="BD12" s="20">
        <v>5.9683256416215671E-4</v>
      </c>
      <c r="BE12" s="20">
        <v>5.9683256416215671E-4</v>
      </c>
      <c r="BF12" s="20">
        <v>5.9683256416215671E-4</v>
      </c>
      <c r="BG12" s="20">
        <v>5.9683256416215671E-4</v>
      </c>
      <c r="BH12" s="20">
        <v>5.9683256416215671E-4</v>
      </c>
      <c r="BI12" s="20">
        <v>5.9683256416215671E-4</v>
      </c>
      <c r="BJ12" s="20">
        <v>5.9683256416215671E-4</v>
      </c>
      <c r="BK12" s="20">
        <v>5.9683256416215671E-4</v>
      </c>
      <c r="BL12" s="20">
        <v>5.9683256416215671E-4</v>
      </c>
      <c r="BM12" s="20">
        <v>5.9683256416215671E-4</v>
      </c>
      <c r="BN12" s="20">
        <v>5.9683256416215671E-4</v>
      </c>
      <c r="BO12" s="20">
        <v>5.9683256416215671E-4</v>
      </c>
      <c r="BP12" s="20">
        <v>5.9683256416215671E-4</v>
      </c>
      <c r="BQ12" s="20">
        <v>5.9683256416215671E-4</v>
      </c>
      <c r="BR12" s="20">
        <v>5.9683256416215671E-4</v>
      </c>
      <c r="BS12" s="20">
        <v>5.9683256416215671E-4</v>
      </c>
      <c r="BT12" s="20">
        <v>5.9683256416215671E-4</v>
      </c>
    </row>
    <row r="13" spans="1:72">
      <c r="A13" t="s">
        <v>19</v>
      </c>
      <c r="B13" t="s">
        <v>43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0</v>
      </c>
      <c r="U13" s="17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23">
        <v>0</v>
      </c>
      <c r="AL13" s="23">
        <v>0</v>
      </c>
      <c r="AM13" s="25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</row>
    <row r="16" spans="1:72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topLeftCell="A10" workbookViewId="0">
      <selection activeCell="D20" sqref="D20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19">
        <v>1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19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workbookViewId="0">
      <selection activeCell="E4" sqref="E4"/>
    </sheetView>
  </sheetViews>
  <sheetFormatPr defaultRowHeight="14.25"/>
  <cols>
    <col min="1" max="1" width="21.33203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28.5">
      <c r="A1" s="18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1.2269199212468287E-3</v>
      </c>
      <c r="C2" s="11">
        <f>$D2*'Calibration Adjustments'!C19</f>
        <v>3.8531369427586366E-4</v>
      </c>
      <c r="D2" s="26">
        <f>'BHNVFEAL data'!AM2*'Calibration Adjustments'!D19</f>
        <v>3.8531369427586366E-4</v>
      </c>
      <c r="E2" s="11">
        <f>$D2*'Calibration Adjustments'!E19</f>
        <v>3.8531369427586366E-4</v>
      </c>
      <c r="F2" s="11">
        <f>$D2/(1-'Calculations Etc'!$B$2)*'Calculations Etc'!$B$6+$D2*(1-'Calculations Etc'!$B$6)*'Calibration Adjustments'!F19</f>
        <v>8.4819711910989455E-4</v>
      </c>
      <c r="G2" s="11">
        <f>$D2*'Calibration Adjustments'!G19</f>
        <v>3.8531369427586366E-4</v>
      </c>
      <c r="H2" s="11">
        <f>D2*'Calculations Etc'!$B$11</f>
        <v>9.6328423568965921E-4</v>
      </c>
    </row>
    <row r="3" spans="1:8">
      <c r="A3" t="s">
        <v>9</v>
      </c>
      <c r="B3" s="11">
        <f>$E3/(1-'Calculations Etc'!$B$3)*'Calibration Adjustments'!B20</f>
        <v>5.6735511893623832E-3</v>
      </c>
      <c r="C3" s="11">
        <f>$E3*'Calibration Adjustments'!C20</f>
        <v>1.7655503230029938E-3</v>
      </c>
      <c r="D3" s="11">
        <f>$E3*'Calibration Adjustments'!D20</f>
        <v>1.7655503230029938E-3</v>
      </c>
      <c r="E3" s="26">
        <f>'BHNVFEAL data'!AM4*'Calibration Adjustments'!E20</f>
        <v>1.7655503230029938E-3</v>
      </c>
      <c r="F3" s="11">
        <f>$E3/(1-'Calculations Etc'!$B$3)*'Calculations Etc'!$B$6+$E3*(1-'Calculations Etc'!$B$6)*'Calibration Adjustments'!F20</f>
        <v>3.9149507995006579E-3</v>
      </c>
      <c r="G3" s="11">
        <f>$E3*'Calibration Adjustments'!G20</f>
        <v>1.7655503230029938E-3</v>
      </c>
      <c r="H3" s="11">
        <f>D3*'Calculations Etc'!$B$11</f>
        <v>4.4138758075074848E-3</v>
      </c>
    </row>
    <row r="4" spans="1:8">
      <c r="A4" t="s">
        <v>8</v>
      </c>
      <c r="B4">
        <v>0</v>
      </c>
      <c r="C4">
        <v>0</v>
      </c>
      <c r="D4">
        <v>0</v>
      </c>
      <c r="E4" s="27">
        <f>'BHNVFEAL data'!AM6*'Calibration Adjustments'!E21</f>
        <v>6.0343668020558983E-4</v>
      </c>
      <c r="F4">
        <v>0</v>
      </c>
      <c r="G4">
        <v>0</v>
      </c>
      <c r="H4">
        <v>0</v>
      </c>
    </row>
    <row r="5" spans="1:8">
      <c r="A5" t="s">
        <v>17</v>
      </c>
      <c r="B5" s="27">
        <f>'BHNVFEAL data'!AM8*'Calibration Adjustments'!E22</f>
        <v>2.8156039505680334E-3</v>
      </c>
      <c r="C5">
        <v>0</v>
      </c>
      <c r="D5">
        <v>0</v>
      </c>
      <c r="E5" s="16">
        <v>0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data'!F10:AL10)*'Calibration Adjustments'!E23</f>
        <v>2.3178432205516348E-4</v>
      </c>
      <c r="F6">
        <v>0</v>
      </c>
      <c r="G6">
        <v>0</v>
      </c>
      <c r="H6" s="16">
        <v>0</v>
      </c>
    </row>
    <row r="7" spans="1:8">
      <c r="A7" t="s">
        <v>19</v>
      </c>
      <c r="B7" s="11">
        <f>$D7/(1-'Calculations Etc'!$B$2)*'Calibration Adjustments'!B24</f>
        <v>1.9004405332531829E-3</v>
      </c>
      <c r="C7" s="11">
        <f>$D7*'Calibration Adjustments'!C24</f>
        <v>5.9683256416215671E-4</v>
      </c>
      <c r="D7" s="26">
        <f>'BHNVFEAL data'!AM12*'Calibration Adjustments'!D24</f>
        <v>5.9683256416215671E-4</v>
      </c>
      <c r="E7" s="11">
        <f>$D7*'Calibration Adjustments'!E24</f>
        <v>5.9683256416215671E-4</v>
      </c>
      <c r="F7" s="11">
        <f>$D7/(1-'Calculations Etc'!$B$2)*'Calculations Etc'!$B$6+$D7*(1-'Calculations Etc'!$B$6)*'Calibration Adjustments'!F24</f>
        <v>1.3138169471622213E-3</v>
      </c>
      <c r="G7" s="16">
        <f>AVERAGE('BHNVFEAL data'!AA12:AJ12)*'Calibration Adjustments'!G24</f>
        <v>5.968325641621566E-4</v>
      </c>
      <c r="H7" s="11">
        <f>D7*'Calculations Etc'!$B$11</f>
        <v>1.4920814104053917E-3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7"/>
  <sheetViews>
    <sheetView workbookViewId="0">
      <selection activeCell="F11" sqref="F11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18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5.1762069667956798E-4</v>
      </c>
      <c r="C2" s="11">
        <f>$D2*'Calibration Adjustments'!C28</f>
        <v>1.625585658993685E-4</v>
      </c>
      <c r="D2" s="26">
        <f>'BHNVFEAL data'!AM3*'Calibration Adjustments'!D28</f>
        <v>1.625585658993685E-4</v>
      </c>
      <c r="E2" s="11">
        <f>$D2*'Calibration Adjustments'!E28</f>
        <v>1.625585658993685E-4</v>
      </c>
      <c r="F2" s="11">
        <f>$D2/(1-'Calculations Etc'!$B$2)*'Calculations Etc'!$B$6+$D2*(1-'Calculations Etc'!$B$6)*'Calibration Adjustments'!F28</f>
        <v>3.5784273782847825E-4</v>
      </c>
      <c r="G2" s="11">
        <f>$D2*'Calibration Adjustments'!G28</f>
        <v>1.625585658993685E-4</v>
      </c>
      <c r="H2" s="11">
        <f>D2*'Calculations Etc'!$B$11</f>
        <v>4.0639641474842127E-4</v>
      </c>
    </row>
    <row r="3" spans="1:8">
      <c r="A3" t="s">
        <v>9</v>
      </c>
      <c r="B3" s="11">
        <f>$E3/(1-'Calculations Etc'!$B$3)*'Calibration Adjustments'!B29</f>
        <v>1.5166722171907955E-3</v>
      </c>
      <c r="C3" s="11">
        <f>$E3*'Calibration Adjustments'!C29</f>
        <v>4.7197267347680587E-4</v>
      </c>
      <c r="D3" s="11">
        <f>$E3*'Calibration Adjustments'!D29</f>
        <v>4.7197267347680587E-4</v>
      </c>
      <c r="E3" s="26">
        <f>'BHNVFEAL data'!AM5*'Calibration Adjustments'!E29</f>
        <v>4.7197267347680587E-4</v>
      </c>
      <c r="F3" s="11">
        <f>$E3/(1-'Calculations Etc'!$B$3)*'Calculations Etc'!$B$6+$E3*(1-'Calculations Etc'!$B$6)*'Calibration Adjustments'!F29</f>
        <v>1.0465574225195001E-3</v>
      </c>
      <c r="G3" s="11">
        <f>$E3*'Calibration Adjustments'!G29</f>
        <v>4.7197267347680587E-4</v>
      </c>
      <c r="H3" s="11">
        <f>D3*'Calculations Etc'!$B$11</f>
        <v>1.1799316836920146E-3</v>
      </c>
    </row>
    <row r="4" spans="1:8">
      <c r="A4" t="s">
        <v>8</v>
      </c>
      <c r="B4">
        <v>0</v>
      </c>
      <c r="C4">
        <v>0</v>
      </c>
      <c r="D4">
        <v>0</v>
      </c>
      <c r="E4" s="29">
        <f>'BHNVFEAL data'!AM7*'Calibration Adjustments'!E30</f>
        <v>3.7161983445238052E-7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3.7161983445238052E-7</v>
      </c>
    </row>
    <row r="5" spans="1:8">
      <c r="A5" t="s">
        <v>17</v>
      </c>
      <c r="B5" s="16">
        <f>E5*'Calculations Etc'!B3</f>
        <v>2.9668365557250762E-3</v>
      </c>
      <c r="C5">
        <v>0</v>
      </c>
      <c r="D5">
        <v>0</v>
      </c>
      <c r="E5" s="16">
        <f>'BHNVFEAL data'!AM9*'Calibration Adjustments'!E31</f>
        <v>4.3071891857226225E-3</v>
      </c>
      <c r="F5">
        <v>0</v>
      </c>
      <c r="G5">
        <f>AVERAGE('BHNVFEAL data'!C9:AJ9)*'Calibration Adjustments'!G31</f>
        <v>0</v>
      </c>
      <c r="H5">
        <f>AVERAGE('BHNVFEAL data'!D9:AK9)*'Calibration Adjustments'!H31</f>
        <v>4.3071891857226216E-3</v>
      </c>
    </row>
    <row r="6" spans="1:8">
      <c r="A6" t="s">
        <v>18</v>
      </c>
      <c r="B6">
        <v>0</v>
      </c>
      <c r="C6">
        <v>0</v>
      </c>
      <c r="D6">
        <v>0</v>
      </c>
      <c r="E6" s="16">
        <f>'BHNVFEAL data'!AM11*'Calibration Adjustments'!E32</f>
        <v>2.0246293667484216E-3</v>
      </c>
      <c r="F6">
        <v>0</v>
      </c>
      <c r="G6">
        <f>AVERAGE('BHNVFEAL data'!D11:AJ11)*'Calibration Adjustments'!G32</f>
        <v>0</v>
      </c>
      <c r="H6">
        <f>AVERAGE('BHNVFEAL data'!E11:AK11)*'Calibration Adjustments'!H32</f>
        <v>2.0246293667484229E-3</v>
      </c>
    </row>
    <row r="7" spans="1:8">
      <c r="A7" t="s">
        <v>19</v>
      </c>
      <c r="B7" s="11">
        <f>$D7/(1-'Calculations Etc'!$B$2)*'Calibration Adjustments'!B33</f>
        <v>0</v>
      </c>
      <c r="C7" s="11">
        <f>$D7*'Calibration Adjustments'!C33</f>
        <v>0</v>
      </c>
      <c r="D7" s="11">
        <f>AVERAGE('BHNVFEAL data'!AA13:AJ13)*'Calibration Adjustments'!D33</f>
        <v>0</v>
      </c>
      <c r="E7" s="11">
        <f>$D7*'Calibration Adjustments'!E33</f>
        <v>0</v>
      </c>
      <c r="F7" s="11">
        <f>$D7/(1-'Calculations Etc'!$B$2)*'Calculations Etc'!$B$6+$D7*(1-'Calculations Etc'!$B$6)*'Calibration Adjustments'!F33</f>
        <v>0</v>
      </c>
      <c r="G7" s="11">
        <f>$D7*'Calibration Adjustments'!G33</f>
        <v>0</v>
      </c>
      <c r="H7" s="11">
        <f>D7*'Calculations Etc'!$B$11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2020-07-31T18:16:47Z</dcterms:modified>
</cp:coreProperties>
</file>