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trans\SYFAFE\"/>
    </mc:Choice>
  </mc:AlternateContent>
  <bookViews>
    <workbookView xWindow="-120" yWindow="-120" windowWidth="20730" windowHeight="11160" tabRatio="742"/>
  </bookViews>
  <sheets>
    <sheet name="About" sheetId="1" r:id="rId1"/>
    <sheet name="Calculations Etc" sheetId="18" r:id="rId2"/>
    <sheet name="BHNVFEAL data" sheetId="26" r:id="rId3"/>
    <sheet name="Calibration Adjustments" sheetId="25" r:id="rId4"/>
    <sheet name="SYFAFE-psgr" sheetId="23" r:id="rId5"/>
    <sheet name="SYFAFE-frgt" sheetId="24" r:id="rId6"/>
  </sheets>
  <externalReferences>
    <externalReference r:id="rId7"/>
  </externalReferences>
  <definedNames>
    <definedName name="Eno_TM" localSheetId="5">'[1]1997  Table 1a Modified'!#REF!</definedName>
    <definedName name="Eno_TM">'[1]1997  Table 1a Modified'!#REF!</definedName>
    <definedName name="Eno_Tons" localSheetId="5">'[1]1997  Table 1a Modified'!#REF!</definedName>
    <definedName name="Eno_Tons">'[1]1997  Table 1a Modified'!#REF!</definedName>
    <definedName name="Sum_T2" localSheetId="5">'[1]1997  Table 1a Modified'!#REF!</definedName>
    <definedName name="Sum_T2">'[1]1997  Table 1a Modified'!#REF!</definedName>
    <definedName name="Sum_TTM" localSheetId="5">'[1]1997  Table 1a Modified'!#REF!</definedName>
    <definedName name="Sum_TTM">'[1]1997  Table 1a Modified'!#REF!</definedName>
    <definedName name="ti_tbl_50" localSheetId="5">#REF!</definedName>
    <definedName name="ti_tbl_50">#REF!</definedName>
    <definedName name="ti_tbl_69" localSheetId="5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4" l="1"/>
  <c r="E5" i="24"/>
  <c r="E4" i="24"/>
  <c r="E3" i="24"/>
  <c r="D2" i="24"/>
  <c r="D7" i="23"/>
  <c r="E6" i="23"/>
  <c r="B5" i="23"/>
  <c r="E4" i="23"/>
  <c r="E3" i="23"/>
  <c r="H4" i="24" l="1"/>
  <c r="H5" i="24"/>
  <c r="H6" i="24"/>
  <c r="B11" i="18"/>
  <c r="G6" i="24" l="1"/>
  <c r="B5" i="24"/>
  <c r="G5" i="24"/>
  <c r="G4" i="24"/>
  <c r="G7" i="23"/>
  <c r="H7" i="23"/>
  <c r="D7" i="24"/>
  <c r="H7" i="24" s="1"/>
  <c r="B7" i="24" l="1"/>
  <c r="C7" i="24"/>
  <c r="E7" i="24"/>
  <c r="G7" i="24"/>
  <c r="F7" i="24"/>
  <c r="B7" i="23"/>
  <c r="E7" i="23"/>
  <c r="F7" i="23"/>
  <c r="C7" i="23"/>
  <c r="B2" i="23" l="1"/>
  <c r="E2" i="24"/>
  <c r="G3" i="23"/>
  <c r="B3" i="24"/>
  <c r="C3" i="24" l="1"/>
  <c r="D3" i="23"/>
  <c r="H3" i="23" s="1"/>
  <c r="G3" i="24"/>
  <c r="C2" i="23"/>
  <c r="H2" i="23"/>
  <c r="H2" i="24"/>
  <c r="F2" i="24"/>
  <c r="F3" i="23"/>
  <c r="F2" i="23"/>
  <c r="B3" i="23"/>
  <c r="G2" i="23"/>
  <c r="D3" i="24"/>
  <c r="H3" i="24" s="1"/>
  <c r="B2" i="24"/>
  <c r="C3" i="23"/>
  <c r="E2" i="23"/>
  <c r="G2" i="24"/>
  <c r="C2" i="24"/>
  <c r="F3" i="24"/>
</calcChain>
</file>

<file path=xl/sharedStrings.xml><?xml version="1.0" encoding="utf-8"?>
<sst xmlns="http://schemas.openxmlformats.org/spreadsheetml/2006/main" count="128" uniqueCount="65">
  <si>
    <t>Sources:</t>
  </si>
  <si>
    <t>Notes</t>
  </si>
  <si>
    <t>This variable gives fuel economy in units of cargo distance per BTU.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</si>
  <si>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</si>
  <si>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</si>
  <si>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</si>
  <si>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</si>
  <si>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</si>
  <si>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</si>
  <si>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</si>
  <si>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</si>
  <si>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</si>
  <si>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</si>
  <si>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LDVs and motorbikes</t>
  </si>
  <si>
    <t>Source:</t>
  </si>
  <si>
    <t>SYFAFE Start Year Fleet Avg Fuel Economy</t>
  </si>
  <si>
    <t>LDVs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</si>
  <si>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</si>
  <si>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</si>
  <si>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</si>
  <si>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</si>
  <si>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</si>
  <si>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</si>
  <si>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</si>
  <si>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</si>
  <si>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</si>
  <si>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</si>
  <si>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</si>
  <si>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Passenger Vehicles</t>
  </si>
  <si>
    <t>Freight Vehicles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</si>
  <si>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</si>
  <si>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</si>
  <si>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</si>
  <si>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</si>
  <si>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</si>
  <si>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</si>
  <si>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</si>
  <si>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</si>
  <si>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can adjust the calibration factors on this tab to eliminate the mismatch.</t>
  </si>
  <si>
    <t>to Fleet Avg Fuel Economy" for gasoline passenger LDVs reach zero (in the 2040-2043 range).  You</t>
  </si>
  <si>
    <t>For sources and calculations, see the variable trans/PTFURfE.</t>
  </si>
  <si>
    <t>For source, see the variable trans/BPoEFUbVT.</t>
  </si>
  <si>
    <t>psgr</t>
  </si>
  <si>
    <t>frgt</t>
  </si>
  <si>
    <t>The data above are taken from the "Extrapolations" tab of the variable trans/BHNVFEAL.</t>
  </si>
  <si>
    <t>We only include historical values, which we average across vehicle lifetimes (the non-grayed</t>
  </si>
  <si>
    <t>out cells) to obtain the start year fleet average.</t>
  </si>
  <si>
    <t>Fuel Economy of All Vehicle Types</t>
  </si>
  <si>
    <t>Vehicle lifetimes</t>
  </si>
  <si>
    <t>See trans/AVL variable</t>
  </si>
  <si>
    <t>See trans/BHNVFEAL variable</t>
  </si>
  <si>
    <t>Our approach is to take the average fuel economy of new vehicles that were sold</t>
  </si>
  <si>
    <t>prior to the model lifetime, across a number of years equal to the lifetime of that</t>
  </si>
  <si>
    <t>type of vehicle.  Conveniently, these data are available in trans/BHNVFEAL.</t>
  </si>
  <si>
    <t>We adjust for the greater efficiency of electricity use in vehicles, accounting</t>
  </si>
  <si>
    <t>for the share of electricity used by plug-in hybrids, in the same way we do in</t>
  </si>
  <si>
    <t>trans/BHNVFEAL.</t>
  </si>
  <si>
    <t>Fuel Economy (passenger*miles/BTU)</t>
  </si>
  <si>
    <t>LPG vehicle</t>
  </si>
  <si>
    <t>hydrogen vehicle</t>
  </si>
  <si>
    <t>Fuel Economy (freight ton*miles/BTU)</t>
  </si>
  <si>
    <t>gasoline car efficiency</t>
  </si>
  <si>
    <t>hydrogen FCV efficiency</t>
  </si>
  <si>
    <t>distance multiplier for hydrogen vehicles</t>
  </si>
  <si>
    <t>Hydrogen vs. Gasoline Efficiency (see trans/BHNVFEAL)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</si>
</sst>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E+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6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2" fillId="28" borderId="0" xfId="0" applyFont="1" applyFill="1"/>
    <xf numFmtId="0" fontId="0" fillId="28" borderId="0" xfId="0" applyFill="1"/>
    <xf numFmtId="167" fontId="0" fillId="0" borderId="0" xfId="0" applyNumberFormat="1"/>
    <xf numFmtId="0" fontId="0" fillId="29" borderId="0" xfId="0" applyFill="1"/>
    <xf numFmtId="11" fontId="0" fillId="29" borderId="0" xfId="0" applyNumberFormat="1" applyFill="1"/>
    <xf numFmtId="11" fontId="0" fillId="0" borderId="0" xfId="0" applyNumberFormat="1" applyBorder="1"/>
    <xf numFmtId="11" fontId="0" fillId="29" borderId="0" xfId="0" applyNumberFormat="1" applyFill="1" applyBorder="1"/>
    <xf numFmtId="11" fontId="0" fillId="0" borderId="0" xfId="0" applyNumberFormat="1"/>
    <xf numFmtId="0" fontId="0" fillId="29" borderId="0" xfId="0" applyNumberFormat="1" applyFill="1"/>
    <xf numFmtId="0" fontId="2" fillId="0" borderId="0" xfId="0" applyFont="1" applyAlignment="1">
      <alignment wrapText="1"/>
    </xf>
    <xf numFmtId="0" fontId="0" fillId="28" borderId="0" xfId="0" applyNumberFormat="1" applyFill="1"/>
    <xf numFmtId="11" fontId="41" fillId="0" borderId="0" xfId="0" applyNumberFormat="1" applyFont="1"/>
    <xf numFmtId="0" fontId="0" fillId="0" borderId="19" xfId="0" applyBorder="1"/>
    <xf numFmtId="11" fontId="42" fillId="0" borderId="19" xfId="0" applyNumberFormat="1" applyFont="1" applyBorder="1"/>
    <xf numFmtId="11" fontId="42" fillId="0" borderId="0" xfId="0" applyNumberFormat="1" applyFont="1" applyBorder="1"/>
    <xf numFmtId="11" fontId="43" fillId="0" borderId="0" xfId="0" applyNumberFormat="1" applyFont="1"/>
    <xf numFmtId="11" fontId="41" fillId="0" borderId="19" xfId="0" applyNumberFormat="1" applyFont="1" applyBorder="1"/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36" sqref="B36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15</v>
      </c>
    </row>
    <row r="3" spans="1:2">
      <c r="A3" s="1" t="s">
        <v>0</v>
      </c>
      <c r="B3" s="2" t="s">
        <v>47</v>
      </c>
    </row>
    <row r="4" spans="1:2">
      <c r="B4" s="5" t="s">
        <v>50</v>
      </c>
    </row>
    <row r="5" spans="1:2">
      <c r="B5" s="4"/>
    </row>
    <row r="6" spans="1:2">
      <c r="B6" s="2" t="s">
        <v>48</v>
      </c>
    </row>
    <row r="7" spans="1:2">
      <c r="B7" s="5" t="s">
        <v>49</v>
      </c>
    </row>
    <row r="9" spans="1:2">
      <c r="A9" s="1" t="s">
        <v>1</v>
      </c>
    </row>
    <row r="10" spans="1:2">
      <c r="A10" t="s">
        <v>2</v>
      </c>
    </row>
    <row r="12" spans="1:2">
      <c r="A12" t="s">
        <v>51</v>
      </c>
    </row>
    <row r="13" spans="1:2">
      <c r="A13" t="s">
        <v>52</v>
      </c>
    </row>
    <row r="14" spans="1:2">
      <c r="A14" t="s">
        <v>53</v>
      </c>
    </row>
    <row r="16" spans="1:2">
      <c r="A16" t="s">
        <v>54</v>
      </c>
    </row>
    <row r="17" spans="1:2">
      <c r="A17" t="s">
        <v>55</v>
      </c>
    </row>
    <row r="18" spans="1:2">
      <c r="A18" t="s">
        <v>56</v>
      </c>
    </row>
    <row r="20" spans="1:2">
      <c r="A20" s="9" t="s">
        <v>34</v>
      </c>
      <c r="B20" s="10"/>
    </row>
    <row r="21" spans="1:2">
      <c r="A21" t="s">
        <v>35</v>
      </c>
    </row>
    <row r="22" spans="1:2">
      <c r="A22" t="s">
        <v>36</v>
      </c>
    </row>
    <row r="23" spans="1:2">
      <c r="A23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8" sqref="A8:B8"/>
    </sheetView>
  </sheetViews>
  <sheetFormatPr defaultRowHeight="14.25"/>
  <cols>
    <col min="1" max="1" width="50.3984375" customWidth="1"/>
  </cols>
  <sheetData>
    <row r="1" spans="1:4">
      <c r="A1" s="2" t="s">
        <v>10</v>
      </c>
      <c r="B1" s="3"/>
      <c r="D1" s="2" t="s">
        <v>14</v>
      </c>
    </row>
    <row r="2" spans="1:4">
      <c r="A2" t="s">
        <v>13</v>
      </c>
      <c r="B2" s="6">
        <v>0.68595041322314043</v>
      </c>
      <c r="D2" s="5" t="s">
        <v>40</v>
      </c>
    </row>
    <row r="3" spans="1:4">
      <c r="A3" t="s">
        <v>9</v>
      </c>
      <c r="B3" s="6">
        <v>0.68881036513545346</v>
      </c>
    </row>
    <row r="5" spans="1:4">
      <c r="A5" s="2" t="s">
        <v>11</v>
      </c>
      <c r="B5" s="3"/>
      <c r="D5" s="2" t="s">
        <v>14</v>
      </c>
    </row>
    <row r="6" spans="1:4">
      <c r="A6" t="s">
        <v>12</v>
      </c>
      <c r="B6">
        <v>0.55000000000000004</v>
      </c>
      <c r="D6" s="5" t="s">
        <v>41</v>
      </c>
    </row>
    <row r="8" spans="1:4">
      <c r="A8" s="2" t="s">
        <v>64</v>
      </c>
      <c r="B8" s="3"/>
    </row>
    <row r="9" spans="1:4">
      <c r="A9" t="s">
        <v>61</v>
      </c>
      <c r="B9">
        <v>0.2</v>
      </c>
    </row>
    <row r="10" spans="1:4">
      <c r="A10" t="s">
        <v>62</v>
      </c>
      <c r="B10">
        <v>0.5</v>
      </c>
    </row>
    <row r="11" spans="1:4">
      <c r="A11" t="s">
        <v>63</v>
      </c>
      <c r="B11">
        <f>B10/B9</f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workbookViewId="0">
      <selection sqref="A1:BT13"/>
    </sheetView>
  </sheetViews>
  <sheetFormatPr defaultRowHeight="14.25"/>
  <cols>
    <col min="1" max="1" width="12.86328125" customWidth="1"/>
  </cols>
  <sheetData>
    <row r="1" spans="1:72"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 s="21">
        <v>2017</v>
      </c>
      <c r="AN1">
        <v>2018</v>
      </c>
      <c r="AO1">
        <v>2019</v>
      </c>
      <c r="AP1">
        <v>2020</v>
      </c>
      <c r="AQ1">
        <v>2021</v>
      </c>
      <c r="AR1">
        <v>2022</v>
      </c>
      <c r="AS1">
        <v>2023</v>
      </c>
      <c r="AT1">
        <v>2024</v>
      </c>
      <c r="AU1">
        <v>2025</v>
      </c>
      <c r="AV1">
        <v>2026</v>
      </c>
      <c r="AW1">
        <v>2027</v>
      </c>
      <c r="AX1">
        <v>2028</v>
      </c>
      <c r="AY1">
        <v>2029</v>
      </c>
      <c r="AZ1">
        <v>2030</v>
      </c>
      <c r="BA1">
        <v>2031</v>
      </c>
      <c r="BB1">
        <v>2032</v>
      </c>
      <c r="BC1">
        <v>2033</v>
      </c>
      <c r="BD1">
        <v>2034</v>
      </c>
      <c r="BE1">
        <v>2035</v>
      </c>
      <c r="BF1">
        <v>2036</v>
      </c>
      <c r="BG1">
        <v>2037</v>
      </c>
      <c r="BH1">
        <v>2038</v>
      </c>
      <c r="BI1">
        <v>2039</v>
      </c>
      <c r="BJ1">
        <v>2040</v>
      </c>
      <c r="BK1">
        <v>2041</v>
      </c>
      <c r="BL1">
        <v>2042</v>
      </c>
      <c r="BM1">
        <v>2043</v>
      </c>
      <c r="BN1">
        <v>2044</v>
      </c>
      <c r="BO1">
        <v>2045</v>
      </c>
      <c r="BP1">
        <v>2046</v>
      </c>
      <c r="BQ1">
        <v>2047</v>
      </c>
      <c r="BR1">
        <v>2048</v>
      </c>
      <c r="BS1">
        <v>2049</v>
      </c>
      <c r="BT1">
        <v>2050</v>
      </c>
    </row>
    <row r="2" spans="1:72">
      <c r="A2" t="s">
        <v>16</v>
      </c>
      <c r="B2" t="s">
        <v>42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5"/>
      <c r="Z2" s="14">
        <v>2.0273428221899286E-5</v>
      </c>
      <c r="AA2" s="14">
        <v>4.0546856443798572E-5</v>
      </c>
      <c r="AB2" s="14">
        <v>6.0820284665697858E-5</v>
      </c>
      <c r="AC2" s="14">
        <v>8.1093712887597144E-5</v>
      </c>
      <c r="AD2" s="14">
        <v>1.0136714110949642E-4</v>
      </c>
      <c r="AE2" s="14">
        <v>1.216405693313957E-4</v>
      </c>
      <c r="AF2" s="14">
        <v>1.4191399755329498E-4</v>
      </c>
      <c r="AG2" s="14">
        <v>1.6218742577519426E-4</v>
      </c>
      <c r="AH2" s="14">
        <v>1.8246085399709354E-4</v>
      </c>
      <c r="AI2" s="14">
        <v>2.0273428221899282E-4</v>
      </c>
      <c r="AJ2" s="14">
        <v>2.230077104408921E-4</v>
      </c>
      <c r="AK2" s="14">
        <v>2.6355456688469071E-4</v>
      </c>
      <c r="AL2" s="14">
        <v>2.6355456688469071E-4</v>
      </c>
      <c r="AM2" s="22">
        <v>2.6355456688469071E-4</v>
      </c>
      <c r="AN2" s="23">
        <v>2.6355456688469071E-4</v>
      </c>
      <c r="AO2" s="23">
        <v>2.6355456688469071E-4</v>
      </c>
      <c r="AP2" s="23">
        <v>2.6355456688469071E-4</v>
      </c>
      <c r="AQ2" s="23">
        <v>2.6355456688469071E-4</v>
      </c>
      <c r="AR2" s="23">
        <v>2.6355456688469071E-4</v>
      </c>
      <c r="AS2" s="23">
        <v>2.6355456688469071E-4</v>
      </c>
      <c r="AT2" s="23">
        <v>2.6355456688469071E-4</v>
      </c>
      <c r="AU2" s="23">
        <v>2.6355456688469071E-4</v>
      </c>
      <c r="AV2" s="23">
        <v>2.6355456688469071E-4</v>
      </c>
      <c r="AW2" s="23">
        <v>2.6355456688469071E-4</v>
      </c>
      <c r="AX2" s="23">
        <v>2.6355456688469071E-4</v>
      </c>
      <c r="AY2" s="23">
        <v>2.6355456688469071E-4</v>
      </c>
      <c r="AZ2" s="23">
        <v>2.6355456688469071E-4</v>
      </c>
      <c r="BA2" s="23">
        <v>2.6355456688469071E-4</v>
      </c>
      <c r="BB2" s="23">
        <v>2.6355456688469071E-4</v>
      </c>
      <c r="BC2" s="23">
        <v>2.6355456688469071E-4</v>
      </c>
      <c r="BD2" s="23">
        <v>2.6355456688469071E-4</v>
      </c>
      <c r="BE2" s="23">
        <v>2.6355456688469071E-4</v>
      </c>
      <c r="BF2" s="23">
        <v>2.6355456688469071E-4</v>
      </c>
      <c r="BG2" s="23">
        <v>2.6355456688469071E-4</v>
      </c>
      <c r="BH2" s="23">
        <v>2.6355456688469071E-4</v>
      </c>
      <c r="BI2" s="23">
        <v>2.6355456688469071E-4</v>
      </c>
      <c r="BJ2" s="23">
        <v>2.6355456688469071E-4</v>
      </c>
      <c r="BK2" s="23">
        <v>2.6355456688469071E-4</v>
      </c>
      <c r="BL2" s="23">
        <v>2.6355456688469071E-4</v>
      </c>
      <c r="BM2" s="23">
        <v>2.6355456688469071E-4</v>
      </c>
      <c r="BN2" s="23">
        <v>2.6355456688469071E-4</v>
      </c>
      <c r="BO2" s="23">
        <v>2.6355456688469071E-4</v>
      </c>
      <c r="BP2" s="23">
        <v>2.6355456688469071E-4</v>
      </c>
      <c r="BQ2" s="23">
        <v>2.6355456688469071E-4</v>
      </c>
      <c r="BR2" s="23">
        <v>2.6355456688469071E-4</v>
      </c>
      <c r="BS2" s="23">
        <v>2.6355456688469071E-4</v>
      </c>
      <c r="BT2" s="23">
        <v>2.6355456688469071E-4</v>
      </c>
    </row>
    <row r="3" spans="1:72">
      <c r="A3" t="s">
        <v>16</v>
      </c>
      <c r="B3" t="s">
        <v>43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5"/>
      <c r="Y3" s="14">
        <v>2.3042283446730118E-4</v>
      </c>
      <c r="Z3" s="14">
        <v>2.4395926371969503E-4</v>
      </c>
      <c r="AA3" s="14">
        <v>2.5749569297208889E-4</v>
      </c>
      <c r="AB3" s="14">
        <v>2.7103212222448275E-4</v>
      </c>
      <c r="AC3" s="14">
        <v>2.8456855147687661E-4</v>
      </c>
      <c r="AD3" s="14">
        <v>2.9810498072927046E-4</v>
      </c>
      <c r="AE3" s="14">
        <v>3.1164140998166432E-4</v>
      </c>
      <c r="AF3" s="14">
        <v>3.2517783923405818E-4</v>
      </c>
      <c r="AG3" s="14">
        <v>3.3871426848645203E-4</v>
      </c>
      <c r="AH3" s="14">
        <v>3.5225069773884589E-4</v>
      </c>
      <c r="AI3" s="14">
        <v>3.6578712699123975E-4</v>
      </c>
      <c r="AJ3" s="14">
        <v>3.7932355624363361E-4</v>
      </c>
      <c r="AK3" s="14">
        <v>4.0639641474842121E-4</v>
      </c>
      <c r="AL3" s="14">
        <v>4.0639641474842121E-4</v>
      </c>
      <c r="AM3" s="22">
        <v>4.0639641474842121E-4</v>
      </c>
      <c r="AN3" s="23">
        <v>4.0639641474842121E-4</v>
      </c>
      <c r="AO3" s="23">
        <v>4.0639641474842121E-4</v>
      </c>
      <c r="AP3" s="23">
        <v>4.0639641474842121E-4</v>
      </c>
      <c r="AQ3" s="23">
        <v>4.0639641474842121E-4</v>
      </c>
      <c r="AR3" s="23">
        <v>4.0639641474842121E-4</v>
      </c>
      <c r="AS3" s="23">
        <v>4.0639641474842121E-4</v>
      </c>
      <c r="AT3" s="23">
        <v>4.0639641474842121E-4</v>
      </c>
      <c r="AU3" s="23">
        <v>4.0639641474842121E-4</v>
      </c>
      <c r="AV3" s="23">
        <v>4.0639641474842121E-4</v>
      </c>
      <c r="AW3" s="23">
        <v>4.0639641474842121E-4</v>
      </c>
      <c r="AX3" s="23">
        <v>4.0639641474842121E-4</v>
      </c>
      <c r="AY3" s="23">
        <v>4.0639641474842121E-4</v>
      </c>
      <c r="AZ3" s="23">
        <v>4.0639641474842121E-4</v>
      </c>
      <c r="BA3" s="23">
        <v>4.0639641474842121E-4</v>
      </c>
      <c r="BB3" s="23">
        <v>4.0639641474842121E-4</v>
      </c>
      <c r="BC3" s="23">
        <v>4.0639641474842121E-4</v>
      </c>
      <c r="BD3" s="23">
        <v>4.0639641474842121E-4</v>
      </c>
      <c r="BE3" s="23">
        <v>4.0639641474842121E-4</v>
      </c>
      <c r="BF3" s="23">
        <v>4.0639641474842121E-4</v>
      </c>
      <c r="BG3" s="23">
        <v>4.0639641474842121E-4</v>
      </c>
      <c r="BH3" s="23">
        <v>4.0639641474842121E-4</v>
      </c>
      <c r="BI3" s="23">
        <v>4.0639641474842121E-4</v>
      </c>
      <c r="BJ3" s="23">
        <v>4.0639641474842121E-4</v>
      </c>
      <c r="BK3" s="23">
        <v>4.0639641474842121E-4</v>
      </c>
      <c r="BL3" s="23">
        <v>4.0639641474842121E-4</v>
      </c>
      <c r="BM3" s="23">
        <v>4.0639641474842121E-4</v>
      </c>
      <c r="BN3" s="23">
        <v>4.0639641474842121E-4</v>
      </c>
      <c r="BO3" s="23">
        <v>4.0639641474842121E-4</v>
      </c>
      <c r="BP3" s="23">
        <v>4.0639641474842121E-4</v>
      </c>
      <c r="BQ3" s="23">
        <v>4.0639641474842121E-4</v>
      </c>
      <c r="BR3" s="23">
        <v>4.0639641474842121E-4</v>
      </c>
      <c r="BS3" s="23">
        <v>4.0639641474842121E-4</v>
      </c>
      <c r="BT3" s="23">
        <v>4.0639641474842121E-4</v>
      </c>
    </row>
    <row r="4" spans="1:72">
      <c r="A4" t="s">
        <v>9</v>
      </c>
      <c r="B4" t="s">
        <v>42</v>
      </c>
      <c r="C4" s="12"/>
      <c r="D4" s="12"/>
      <c r="E4" s="12"/>
      <c r="F4" s="12"/>
      <c r="G4" s="12"/>
      <c r="H4" s="12"/>
      <c r="I4" s="15"/>
      <c r="J4" s="15"/>
      <c r="K4" s="15"/>
      <c r="L4" s="15"/>
      <c r="M4" s="15"/>
      <c r="N4" s="15"/>
      <c r="O4" s="15"/>
      <c r="P4" s="14">
        <v>8.2462678444605397E-4</v>
      </c>
      <c r="Q4" s="14">
        <v>8.2462678444605397E-4</v>
      </c>
      <c r="R4" s="14">
        <v>8.2462678444605397E-4</v>
      </c>
      <c r="S4" s="14">
        <v>8.2462678444605397E-4</v>
      </c>
      <c r="T4" s="14">
        <v>8.2462678444605397E-4</v>
      </c>
      <c r="U4" s="14">
        <v>8.2462678444605397E-4</v>
      </c>
      <c r="V4" s="14">
        <v>8.2462678444605397E-4</v>
      </c>
      <c r="W4" s="14">
        <v>8.8343450560586273E-4</v>
      </c>
      <c r="X4" s="14">
        <v>9.4224222676567149E-4</v>
      </c>
      <c r="Y4" s="14">
        <v>1.0010499479254802E-3</v>
      </c>
      <c r="Z4" s="14">
        <v>1.0598576690852889E-3</v>
      </c>
      <c r="AA4" s="14">
        <v>1.1186653902450978E-3</v>
      </c>
      <c r="AB4" s="14">
        <v>1.1774731114049064E-3</v>
      </c>
      <c r="AC4" s="14">
        <v>1.2362808325647153E-3</v>
      </c>
      <c r="AD4" s="14">
        <v>1.2950885537245241E-3</v>
      </c>
      <c r="AE4" s="14">
        <v>1.353896274884333E-3</v>
      </c>
      <c r="AF4" s="14">
        <v>1.4127039960441417E-3</v>
      </c>
      <c r="AG4" s="14">
        <v>1.4715117172039503E-3</v>
      </c>
      <c r="AH4" s="14">
        <v>1.5303194383637592E-3</v>
      </c>
      <c r="AI4" s="14">
        <v>1.5891271595235678E-3</v>
      </c>
      <c r="AJ4" s="14">
        <v>1.6479348806833767E-3</v>
      </c>
      <c r="AK4" s="14">
        <v>1.7655503230029938E-3</v>
      </c>
      <c r="AL4" s="14">
        <v>1.7655503230029938E-3</v>
      </c>
      <c r="AM4" s="22">
        <v>1.7655503230029938E-3</v>
      </c>
      <c r="AN4" s="23">
        <v>1.7655503230029938E-3</v>
      </c>
      <c r="AO4" s="23">
        <v>1.7655503230029938E-3</v>
      </c>
      <c r="AP4" s="23">
        <v>1.7655503230029938E-3</v>
      </c>
      <c r="AQ4" s="23">
        <v>1.7655503230029938E-3</v>
      </c>
      <c r="AR4" s="23">
        <v>1.7655503230029938E-3</v>
      </c>
      <c r="AS4" s="23">
        <v>1.7655503230029938E-3</v>
      </c>
      <c r="AT4" s="23">
        <v>1.7655503230029938E-3</v>
      </c>
      <c r="AU4" s="23">
        <v>1.7655503230029938E-3</v>
      </c>
      <c r="AV4" s="23">
        <v>1.7655503230029938E-3</v>
      </c>
      <c r="AW4" s="23">
        <v>1.7655503230029938E-3</v>
      </c>
      <c r="AX4" s="23">
        <v>1.7655503230029938E-3</v>
      </c>
      <c r="AY4" s="23">
        <v>1.7655503230029938E-3</v>
      </c>
      <c r="AZ4" s="23">
        <v>1.7655503230029938E-3</v>
      </c>
      <c r="BA4" s="23">
        <v>1.7655503230029938E-3</v>
      </c>
      <c r="BB4" s="23">
        <v>1.7655503230029938E-3</v>
      </c>
      <c r="BC4" s="23">
        <v>1.7655503230029938E-3</v>
      </c>
      <c r="BD4" s="23">
        <v>1.7655503230029938E-3</v>
      </c>
      <c r="BE4" s="23">
        <v>1.7655503230029938E-3</v>
      </c>
      <c r="BF4" s="23">
        <v>1.7655503230029938E-3</v>
      </c>
      <c r="BG4" s="23">
        <v>1.7655503230029938E-3</v>
      </c>
      <c r="BH4" s="23">
        <v>1.7655503230029938E-3</v>
      </c>
      <c r="BI4" s="23">
        <v>1.7655503230029938E-3</v>
      </c>
      <c r="BJ4" s="23">
        <v>1.7655503230029938E-3</v>
      </c>
      <c r="BK4" s="23">
        <v>1.7655503230029938E-3</v>
      </c>
      <c r="BL4" s="23">
        <v>1.7655503230029938E-3</v>
      </c>
      <c r="BM4" s="23">
        <v>1.7655503230029938E-3</v>
      </c>
      <c r="BN4" s="23">
        <v>1.7655503230029938E-3</v>
      </c>
      <c r="BO4" s="23">
        <v>1.7655503230029938E-3</v>
      </c>
      <c r="BP4" s="23">
        <v>1.7655503230029938E-3</v>
      </c>
      <c r="BQ4" s="23">
        <v>1.7655503230029938E-3</v>
      </c>
      <c r="BR4" s="23">
        <v>1.7655503230029938E-3</v>
      </c>
      <c r="BS4" s="23">
        <v>1.7655503230029938E-3</v>
      </c>
      <c r="BT4" s="23">
        <v>1.7655503230029938E-3</v>
      </c>
    </row>
    <row r="5" spans="1:72">
      <c r="A5" t="s">
        <v>9</v>
      </c>
      <c r="B5" t="s">
        <v>43</v>
      </c>
      <c r="C5" s="12"/>
      <c r="D5" s="12"/>
      <c r="E5" s="12"/>
      <c r="F5" s="12"/>
      <c r="G5" s="12"/>
      <c r="H5" s="12"/>
      <c r="I5" s="15"/>
      <c r="J5" s="15"/>
      <c r="K5" s="14">
        <v>6.8252955322291439E-4</v>
      </c>
      <c r="L5" s="14">
        <v>6.8252955322291439E-4</v>
      </c>
      <c r="M5" s="14">
        <v>6.8252955322291439E-4</v>
      </c>
      <c r="N5" s="14">
        <v>6.8252955322291439E-4</v>
      </c>
      <c r="O5" s="14">
        <v>6.8252955322291439E-4</v>
      </c>
      <c r="P5" s="14">
        <v>6.8252955322291439E-4</v>
      </c>
      <c r="Q5" s="14">
        <v>6.8252955322291439E-4</v>
      </c>
      <c r="R5" s="14">
        <v>6.8252955322291439E-4</v>
      </c>
      <c r="S5" s="14">
        <v>6.8252955322291439E-4</v>
      </c>
      <c r="T5" s="14">
        <v>6.8252955322291439E-4</v>
      </c>
      <c r="U5" s="14">
        <v>6.8252955322291439E-4</v>
      </c>
      <c r="V5" s="14">
        <v>6.8252955322291439E-4</v>
      </c>
      <c r="W5" s="14">
        <v>7.3120370303994325E-4</v>
      </c>
      <c r="X5" s="14">
        <v>7.7987785285697211E-4</v>
      </c>
      <c r="Y5" s="14">
        <v>8.2855200267400097E-4</v>
      </c>
      <c r="Z5" s="14">
        <v>8.7722615249102983E-4</v>
      </c>
      <c r="AA5" s="14">
        <v>9.2590030230805869E-4</v>
      </c>
      <c r="AB5" s="14">
        <v>9.7457445212508756E-4</v>
      </c>
      <c r="AC5" s="14">
        <v>1.0232486019421164E-3</v>
      </c>
      <c r="AD5" s="14">
        <v>1.0719227517591453E-3</v>
      </c>
      <c r="AE5" s="14">
        <v>1.1205969015761741E-3</v>
      </c>
      <c r="AF5" s="14">
        <v>1.169271051393203E-3</v>
      </c>
      <c r="AG5" s="14">
        <v>1.2179452012102319E-3</v>
      </c>
      <c r="AH5" s="14">
        <v>1.2666193510272607E-3</v>
      </c>
      <c r="AI5" s="14">
        <v>1.3152935008442896E-3</v>
      </c>
      <c r="AJ5" s="14">
        <v>1.3639676506613184E-3</v>
      </c>
      <c r="AK5" s="24">
        <v>1.461315950295376E-3</v>
      </c>
      <c r="AL5" s="24">
        <v>1.4759291097983297E-3</v>
      </c>
      <c r="AM5" s="25">
        <v>1.4906884008963129E-3</v>
      </c>
      <c r="AN5" s="20">
        <v>1.505595284905276E-3</v>
      </c>
      <c r="AO5" s="20">
        <v>1.5206512377543288E-3</v>
      </c>
      <c r="AP5" s="20">
        <v>1.535857750131872E-3</v>
      </c>
      <c r="AQ5" s="20">
        <v>1.5512163276331908E-3</v>
      </c>
      <c r="AR5" s="20">
        <v>1.5667284909095228E-3</v>
      </c>
      <c r="AS5" s="20">
        <v>1.582395775818618E-3</v>
      </c>
      <c r="AT5" s="20">
        <v>1.5982197335768042E-3</v>
      </c>
      <c r="AU5" s="20">
        <v>1.6142019309125723E-3</v>
      </c>
      <c r="AV5" s="20">
        <v>1.630343950221698E-3</v>
      </c>
      <c r="AW5" s="20">
        <v>1.646647389723915E-3</v>
      </c>
      <c r="AX5" s="20">
        <v>1.6631138636211541E-3</v>
      </c>
      <c r="AY5" s="20">
        <v>1.6797450022573656E-3</v>
      </c>
      <c r="AZ5" s="20">
        <v>1.6965424522799393E-3</v>
      </c>
      <c r="BA5" s="20">
        <v>1.7135078768027387E-3</v>
      </c>
      <c r="BB5" s="20">
        <v>1.7306429555707661E-3</v>
      </c>
      <c r="BC5" s="20">
        <v>1.7479493851264738E-3</v>
      </c>
      <c r="BD5" s="20">
        <v>1.7654288789777386E-3</v>
      </c>
      <c r="BE5" s="20">
        <v>1.783083167767516E-3</v>
      </c>
      <c r="BF5" s="20">
        <v>1.8009139994451912E-3</v>
      </c>
      <c r="BG5" s="20">
        <v>1.8189231394396431E-3</v>
      </c>
      <c r="BH5" s="20">
        <v>1.8371123708340396E-3</v>
      </c>
      <c r="BI5" s="20">
        <v>1.8554834945423799E-3</v>
      </c>
      <c r="BJ5" s="20">
        <v>1.8740383294878038E-3</v>
      </c>
      <c r="BK5" s="20">
        <v>1.8927787127826817E-3</v>
      </c>
      <c r="BL5" s="20">
        <v>1.9117064999105086E-3</v>
      </c>
      <c r="BM5" s="20">
        <v>1.9308235649096138E-3</v>
      </c>
      <c r="BN5" s="20">
        <v>1.9501318005587099E-3</v>
      </c>
      <c r="BO5" s="20">
        <v>1.969633118564297E-3</v>
      </c>
      <c r="BP5" s="20">
        <v>1.9893294497499402E-3</v>
      </c>
      <c r="BQ5" s="20">
        <v>2.0092227442474395E-3</v>
      </c>
      <c r="BR5" s="20">
        <v>2.0293149716899138E-3</v>
      </c>
      <c r="BS5" s="20">
        <v>2.0496081214068131E-3</v>
      </c>
      <c r="BT5" s="20">
        <v>2.0701042026208811E-3</v>
      </c>
    </row>
    <row r="6" spans="1:72">
      <c r="A6" t="s">
        <v>8</v>
      </c>
      <c r="B6" t="s">
        <v>42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3"/>
      <c r="O6" s="16">
        <v>8.9036933147232898E-5</v>
      </c>
      <c r="P6" s="16">
        <v>9.1309980917225406E-5</v>
      </c>
      <c r="Q6" s="16">
        <v>9.3583028687217913E-5</v>
      </c>
      <c r="R6" s="16">
        <v>9.5856076457210421E-5</v>
      </c>
      <c r="S6" s="16">
        <v>9.8129124227203796E-5</v>
      </c>
      <c r="T6" s="16">
        <v>1.004021719971963E-4</v>
      </c>
      <c r="U6" s="16">
        <v>1.0267521976718881E-4</v>
      </c>
      <c r="V6" s="16">
        <v>1.0494826753718132E-4</v>
      </c>
      <c r="W6" s="16">
        <v>1.0722131530717469E-4</v>
      </c>
      <c r="X6" s="16">
        <v>1.094943630771672E-4</v>
      </c>
      <c r="Y6" s="16">
        <v>1.1176741084715971E-4</v>
      </c>
      <c r="Z6" s="16">
        <v>1.1404045861715222E-4</v>
      </c>
      <c r="AA6" s="16">
        <v>1.1631350638714472E-4</v>
      </c>
      <c r="AB6" s="16">
        <v>1.185865541571381E-4</v>
      </c>
      <c r="AC6" s="16">
        <v>1.2085960192713061E-4</v>
      </c>
      <c r="AD6" s="16">
        <v>1.2313264969712311E-4</v>
      </c>
      <c r="AE6" s="16">
        <v>1.2540569746711562E-4</v>
      </c>
      <c r="AF6" s="16">
        <v>1.27678745237109E-4</v>
      </c>
      <c r="AG6" s="16">
        <v>1.299517930071015E-4</v>
      </c>
      <c r="AH6" s="16">
        <v>1.3222484077709401E-4</v>
      </c>
      <c r="AI6" s="16">
        <v>1.3449788854708652E-4</v>
      </c>
      <c r="AJ6" s="16">
        <v>1.3677093631707903E-4</v>
      </c>
      <c r="AK6" s="24">
        <v>1.4152360440753146E-4</v>
      </c>
      <c r="AL6" s="24">
        <v>1.4336341126482935E-4</v>
      </c>
      <c r="AM6" s="25">
        <v>1.4522713561127213E-4</v>
      </c>
      <c r="AN6" s="20">
        <v>1.4711508837421866E-4</v>
      </c>
      <c r="AO6" s="20">
        <v>1.4902758452308348E-4</v>
      </c>
      <c r="AP6" s="20">
        <v>1.5096494312188355E-4</v>
      </c>
      <c r="AQ6" s="20">
        <v>1.5292748738246804E-4</v>
      </c>
      <c r="AR6" s="20">
        <v>1.549155447184401E-4</v>
      </c>
      <c r="AS6" s="20">
        <v>1.5692944679977981E-4</v>
      </c>
      <c r="AT6" s="20">
        <v>1.5896952960817694E-4</v>
      </c>
      <c r="AU6" s="20">
        <v>1.6103613349308321E-4</v>
      </c>
      <c r="AV6" s="20">
        <v>1.6312960322849328E-4</v>
      </c>
      <c r="AW6" s="20">
        <v>1.6525028807046367E-4</v>
      </c>
      <c r="AX6" s="20">
        <v>1.673985418153797E-4</v>
      </c>
      <c r="AY6" s="20">
        <v>1.6957472285897962E-4</v>
      </c>
      <c r="AZ6" s="20">
        <v>1.7177919425614635E-4</v>
      </c>
      <c r="BA6" s="20">
        <v>1.7401232378147624E-4</v>
      </c>
      <c r="BB6" s="20">
        <v>1.7627448399063541E-4</v>
      </c>
      <c r="BC6" s="20">
        <v>1.7856605228251364E-4</v>
      </c>
      <c r="BD6" s="20">
        <v>1.8088741096218631E-4</v>
      </c>
      <c r="BE6" s="20">
        <v>1.8323894730469471E-4</v>
      </c>
      <c r="BF6" s="20">
        <v>1.8562105361965572E-4</v>
      </c>
      <c r="BG6" s="20">
        <v>1.8803412731671122E-4</v>
      </c>
      <c r="BH6" s="20">
        <v>1.9047857097182844E-4</v>
      </c>
      <c r="BI6" s="20">
        <v>1.929547923944622E-4</v>
      </c>
      <c r="BJ6" s="20">
        <v>1.954632046955902E-4</v>
      </c>
      <c r="BK6" s="20">
        <v>1.9800422635663284E-4</v>
      </c>
      <c r="BL6" s="20">
        <v>2.0057828129926904E-4</v>
      </c>
      <c r="BM6" s="20">
        <v>2.0318579895615952E-4</v>
      </c>
      <c r="BN6" s="20">
        <v>2.0582721434258958E-4</v>
      </c>
      <c r="BO6" s="20">
        <v>2.0850296812904322E-4</v>
      </c>
      <c r="BP6" s="20">
        <v>2.1121350671472077E-4</v>
      </c>
      <c r="BQ6" s="20">
        <v>2.1395928230201212E-4</v>
      </c>
      <c r="BR6" s="20">
        <v>2.1674075297193826E-4</v>
      </c>
      <c r="BS6" s="20">
        <v>2.1955838276057344E-4</v>
      </c>
      <c r="BT6" s="20">
        <v>2.2241264173646088E-4</v>
      </c>
    </row>
    <row r="7" spans="1:72">
      <c r="A7" t="s">
        <v>8</v>
      </c>
      <c r="B7" t="s">
        <v>43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3"/>
      <c r="O7" s="16">
        <v>1.110418338707646E-4</v>
      </c>
      <c r="P7" s="16">
        <v>1.110418338707646E-4</v>
      </c>
      <c r="Q7" s="16">
        <v>1.110418338707646E-4</v>
      </c>
      <c r="R7" s="16">
        <v>1.110418338707646E-4</v>
      </c>
      <c r="S7" s="16">
        <v>1.110418338707646E-4</v>
      </c>
      <c r="T7" s="16">
        <v>1.110418338707646E-4</v>
      </c>
      <c r="U7" s="16">
        <v>1.110418338707646E-4</v>
      </c>
      <c r="V7" s="16">
        <v>1.110418338707646E-4</v>
      </c>
      <c r="W7" s="16">
        <v>1.110418338707646E-4</v>
      </c>
      <c r="X7" s="16">
        <v>1.110418338707646E-4</v>
      </c>
      <c r="Y7" s="16">
        <v>1.110418338707646E-4</v>
      </c>
      <c r="Z7" s="16">
        <v>1.110418338707646E-4</v>
      </c>
      <c r="AA7" s="16">
        <v>1.110418338707646E-4</v>
      </c>
      <c r="AB7" s="16">
        <v>1.110418338707646E-4</v>
      </c>
      <c r="AC7" s="16">
        <v>1.110418338707646E-4</v>
      </c>
      <c r="AD7" s="16">
        <v>1.110418338707646E-4</v>
      </c>
      <c r="AE7" s="16">
        <v>1.110418338707646E-4</v>
      </c>
      <c r="AF7" s="16">
        <v>1.110418338707646E-4</v>
      </c>
      <c r="AG7" s="16">
        <v>1.110418338707646E-4</v>
      </c>
      <c r="AH7" s="16">
        <v>1.110418338707646E-4</v>
      </c>
      <c r="AI7" s="16">
        <v>1.110418338707646E-4</v>
      </c>
      <c r="AJ7" s="16">
        <v>1.110418338707646E-4</v>
      </c>
      <c r="AK7" s="24">
        <v>1.1104183387076455E-4</v>
      </c>
      <c r="AL7" s="24">
        <v>1.1104183387076455E-4</v>
      </c>
      <c r="AM7" s="25">
        <v>1.1104183387076455E-4</v>
      </c>
      <c r="AN7" s="20">
        <v>1.1104183387076455E-4</v>
      </c>
      <c r="AO7" s="20">
        <v>1.1104183387076455E-4</v>
      </c>
      <c r="AP7" s="20">
        <v>1.1104183387076455E-4</v>
      </c>
      <c r="AQ7" s="20">
        <v>1.1104183387076455E-4</v>
      </c>
      <c r="AR7" s="20">
        <v>1.1104183387076455E-4</v>
      </c>
      <c r="AS7" s="20">
        <v>1.1104183387076455E-4</v>
      </c>
      <c r="AT7" s="20">
        <v>1.1104183387076455E-4</v>
      </c>
      <c r="AU7" s="20">
        <v>1.1104183387076455E-4</v>
      </c>
      <c r="AV7" s="20">
        <v>1.1104183387076455E-4</v>
      </c>
      <c r="AW7" s="20">
        <v>1.1104183387076455E-4</v>
      </c>
      <c r="AX7" s="20">
        <v>1.1104183387076455E-4</v>
      </c>
      <c r="AY7" s="20">
        <v>1.1104183387076455E-4</v>
      </c>
      <c r="AZ7" s="20">
        <v>1.1104183387076455E-4</v>
      </c>
      <c r="BA7" s="20">
        <v>1.1104183387076455E-4</v>
      </c>
      <c r="BB7" s="20">
        <v>1.1104183387076455E-4</v>
      </c>
      <c r="BC7" s="20">
        <v>1.1104183387076455E-4</v>
      </c>
      <c r="BD7" s="20">
        <v>1.1104183387076455E-4</v>
      </c>
      <c r="BE7" s="20">
        <v>1.1104183387076455E-4</v>
      </c>
      <c r="BF7" s="20">
        <v>1.1104183387076455E-4</v>
      </c>
      <c r="BG7" s="20">
        <v>1.1104183387076455E-4</v>
      </c>
      <c r="BH7" s="20">
        <v>1.1104183387076455E-4</v>
      </c>
      <c r="BI7" s="20">
        <v>1.1104183387076455E-4</v>
      </c>
      <c r="BJ7" s="20">
        <v>1.1104183387076455E-4</v>
      </c>
      <c r="BK7" s="20">
        <v>1.1104183387076455E-4</v>
      </c>
      <c r="BL7" s="20">
        <v>1.1104183387076455E-4</v>
      </c>
      <c r="BM7" s="20">
        <v>1.1104183387076455E-4</v>
      </c>
      <c r="BN7" s="20">
        <v>1.1104183387076455E-4</v>
      </c>
      <c r="BO7" s="20">
        <v>1.1104183387076455E-4</v>
      </c>
      <c r="BP7" s="20">
        <v>1.1104183387076455E-4</v>
      </c>
      <c r="BQ7" s="20">
        <v>1.1104183387076455E-4</v>
      </c>
      <c r="BR7" s="20">
        <v>1.1104183387076455E-4</v>
      </c>
      <c r="BS7" s="20">
        <v>1.1104183387076455E-4</v>
      </c>
      <c r="BT7" s="20">
        <v>1.1104183387076455E-4</v>
      </c>
    </row>
    <row r="8" spans="1:72">
      <c r="A8" t="s">
        <v>17</v>
      </c>
      <c r="B8" t="s">
        <v>42</v>
      </c>
      <c r="C8" s="13"/>
      <c r="D8" s="13"/>
      <c r="E8" s="16">
        <v>2.812562520651618E-3</v>
      </c>
      <c r="F8" s="16">
        <v>2.812562520651618E-3</v>
      </c>
      <c r="G8" s="16">
        <v>2.812562520651618E-3</v>
      </c>
      <c r="H8" s="16">
        <v>2.812562520651618E-3</v>
      </c>
      <c r="I8" s="16">
        <v>2.812562520651618E-3</v>
      </c>
      <c r="J8" s="16">
        <v>2.812562520651618E-3</v>
      </c>
      <c r="K8" s="16">
        <v>2.812562520651618E-3</v>
      </c>
      <c r="L8" s="16">
        <v>2.812562520651618E-3</v>
      </c>
      <c r="M8" s="16">
        <v>2.812562520651618E-3</v>
      </c>
      <c r="N8" s="16">
        <v>2.812562520651618E-3</v>
      </c>
      <c r="O8" s="16">
        <v>2.812562520651618E-3</v>
      </c>
      <c r="P8" s="16">
        <v>2.812562520651618E-3</v>
      </c>
      <c r="Q8" s="16">
        <v>2.812562520651618E-3</v>
      </c>
      <c r="R8" s="16">
        <v>2.812562520651618E-3</v>
      </c>
      <c r="S8" s="16">
        <v>2.812562520651618E-3</v>
      </c>
      <c r="T8" s="16">
        <v>2.812562520651618E-3</v>
      </c>
      <c r="U8" s="16">
        <v>2.812562520651618E-3</v>
      </c>
      <c r="V8" s="16">
        <v>2.812562520651618E-3</v>
      </c>
      <c r="W8" s="16">
        <v>2.812562520651618E-3</v>
      </c>
      <c r="X8" s="16">
        <v>2.812562520651618E-3</v>
      </c>
      <c r="Y8" s="16">
        <v>2.812562520651618E-3</v>
      </c>
      <c r="Z8" s="16">
        <v>2.812562520651618E-3</v>
      </c>
      <c r="AA8" s="16">
        <v>2.812562520651618E-3</v>
      </c>
      <c r="AB8" s="16">
        <v>2.812562520651618E-3</v>
      </c>
      <c r="AC8" s="16">
        <v>2.812562520651618E-3</v>
      </c>
      <c r="AD8" s="16">
        <v>2.812562520651618E-3</v>
      </c>
      <c r="AE8" s="16">
        <v>2.812562520651618E-3</v>
      </c>
      <c r="AF8" s="16">
        <v>2.812562520651618E-3</v>
      </c>
      <c r="AG8" s="16">
        <v>2.812562520651618E-3</v>
      </c>
      <c r="AH8" s="16">
        <v>2.812562520651618E-3</v>
      </c>
      <c r="AI8" s="16">
        <v>2.812562520651618E-3</v>
      </c>
      <c r="AJ8" s="16">
        <v>2.812562520651618E-3</v>
      </c>
      <c r="AK8" s="24">
        <v>2.812562520651618E-3</v>
      </c>
      <c r="AL8" s="24">
        <v>3.0375675223037477E-3</v>
      </c>
      <c r="AM8" s="25">
        <v>3.2805729240880477E-3</v>
      </c>
      <c r="AN8" s="20">
        <v>3.5430187580150919E-3</v>
      </c>
      <c r="AO8" s="20">
        <v>3.8264602586562993E-3</v>
      </c>
      <c r="AP8" s="20">
        <v>4.1325770793488037E-3</v>
      </c>
      <c r="AQ8" s="20">
        <v>4.4631832456967085E-3</v>
      </c>
      <c r="AR8" s="20">
        <v>4.8202379053524456E-3</v>
      </c>
      <c r="AS8" s="20">
        <v>5.2058569377806414E-3</v>
      </c>
      <c r="AT8" s="20">
        <v>5.6223254928030927E-3</v>
      </c>
      <c r="AU8" s="20">
        <v>6.0721115322273402E-3</v>
      </c>
      <c r="AV8" s="20">
        <v>6.5578804548055277E-3</v>
      </c>
      <c r="AW8" s="20">
        <v>7.0825108911899701E-3</v>
      </c>
      <c r="AX8" s="20">
        <v>7.649111762485168E-3</v>
      </c>
      <c r="AY8" s="20">
        <v>8.2610407034839819E-3</v>
      </c>
      <c r="AZ8" s="20">
        <v>8.9219239597627016E-3</v>
      </c>
      <c r="BA8" s="20">
        <v>9.6356778765437183E-3</v>
      </c>
      <c r="BB8" s="20">
        <v>1.0406532106667216E-2</v>
      </c>
      <c r="BC8" s="20">
        <v>1.1239054675200595E-2</v>
      </c>
      <c r="BD8" s="20">
        <v>1.2138179049216644E-2</v>
      </c>
      <c r="BE8" s="20">
        <v>1.3109233373153976E-2</v>
      </c>
      <c r="BF8" s="20">
        <v>1.4157972043006294E-2</v>
      </c>
      <c r="BG8" s="20">
        <v>1.5290609806446798E-2</v>
      </c>
      <c r="BH8" s="20">
        <v>1.6513858590962542E-2</v>
      </c>
      <c r="BI8" s="20">
        <v>1.7834967278239546E-2</v>
      </c>
      <c r="BJ8" s="20">
        <v>1.9261764660498712E-2</v>
      </c>
      <c r="BK8" s="20">
        <v>2.0802705833338611E-2</v>
      </c>
      <c r="BL8" s="20">
        <v>2.2466922300005701E-2</v>
      </c>
      <c r="BM8" s="20">
        <v>2.4264276084006157E-2</v>
      </c>
      <c r="BN8" s="20">
        <v>2.6205418170726653E-2</v>
      </c>
      <c r="BO8" s="20">
        <v>2.8301851624384786E-2</v>
      </c>
      <c r="BP8" s="20">
        <v>3.056599975433557E-2</v>
      </c>
      <c r="BQ8" s="20">
        <v>3.3011279734682417E-2</v>
      </c>
      <c r="BR8" s="20">
        <v>3.5652182113457012E-2</v>
      </c>
      <c r="BS8" s="20">
        <v>3.8504356682533575E-2</v>
      </c>
      <c r="BT8" s="20">
        <v>4.1584705217136267E-2</v>
      </c>
    </row>
    <row r="9" spans="1:72">
      <c r="A9" t="s">
        <v>17</v>
      </c>
      <c r="B9" t="s">
        <v>43</v>
      </c>
      <c r="C9" s="13"/>
      <c r="D9" s="13"/>
      <c r="E9" s="16">
        <v>1.4691408670862577E-3</v>
      </c>
      <c r="F9" s="16">
        <v>1.4592271545838982E-3</v>
      </c>
      <c r="G9" s="16">
        <v>1.4493134420815387E-3</v>
      </c>
      <c r="H9" s="16">
        <v>1.4393997295791792E-3</v>
      </c>
      <c r="I9" s="16">
        <v>1.4294860170768198E-3</v>
      </c>
      <c r="J9" s="16">
        <v>1.4195723045744603E-3</v>
      </c>
      <c r="K9" s="16">
        <v>1.4096585920721008E-3</v>
      </c>
      <c r="L9" s="16">
        <v>1.3997448795697413E-3</v>
      </c>
      <c r="M9" s="16">
        <v>1.3898311670673819E-3</v>
      </c>
      <c r="N9" s="16">
        <v>1.3799174545650189E-3</v>
      </c>
      <c r="O9" s="16">
        <v>1.3700037420626594E-3</v>
      </c>
      <c r="P9" s="16">
        <v>1.3600900295603E-3</v>
      </c>
      <c r="Q9" s="16">
        <v>1.3501763170579405E-3</v>
      </c>
      <c r="R9" s="16">
        <v>1.340262604555581E-3</v>
      </c>
      <c r="S9" s="16">
        <v>1.3303488920532215E-3</v>
      </c>
      <c r="T9" s="16">
        <v>1.320435179550862E-3</v>
      </c>
      <c r="U9" s="16">
        <v>1.3105214670485026E-3</v>
      </c>
      <c r="V9" s="16">
        <v>1.3006077545461431E-3</v>
      </c>
      <c r="W9" s="16">
        <v>1.2906940420437836E-3</v>
      </c>
      <c r="X9" s="16">
        <v>1.2807803295414207E-3</v>
      </c>
      <c r="Y9" s="16">
        <v>1.2708666170390612E-3</v>
      </c>
      <c r="Z9" s="16">
        <v>1.2609529045367017E-3</v>
      </c>
      <c r="AA9" s="16">
        <v>1.2510391920343422E-3</v>
      </c>
      <c r="AB9" s="16">
        <v>1.2411254795319827E-3</v>
      </c>
      <c r="AC9" s="16">
        <v>1.2312117670296233E-3</v>
      </c>
      <c r="AD9" s="16">
        <v>1.2212980545272638E-3</v>
      </c>
      <c r="AE9" s="16">
        <v>1.2113843420249043E-3</v>
      </c>
      <c r="AF9" s="16">
        <v>1.2014706295225448E-3</v>
      </c>
      <c r="AG9" s="16">
        <v>1.1915569170201853E-3</v>
      </c>
      <c r="AH9" s="16">
        <v>1.1816432045178224E-3</v>
      </c>
      <c r="AI9" s="16">
        <v>1.1717294920154629E-3</v>
      </c>
      <c r="AJ9" s="16">
        <v>1.1618157795131034E-3</v>
      </c>
      <c r="AK9" s="24">
        <v>1.1609415177744277E-3</v>
      </c>
      <c r="AL9" s="24">
        <v>1.1493321025966834E-3</v>
      </c>
      <c r="AM9" s="25">
        <v>1.1378387815707165E-3</v>
      </c>
      <c r="AN9" s="20">
        <v>1.1264603937550094E-3</v>
      </c>
      <c r="AO9" s="20">
        <v>1.1151957898174593E-3</v>
      </c>
      <c r="AP9" s="20">
        <v>1.1040438319192846E-3</v>
      </c>
      <c r="AQ9" s="20">
        <v>1.0930033936000917E-3</v>
      </c>
      <c r="AR9" s="20">
        <v>1.0820733596640908E-3</v>
      </c>
      <c r="AS9" s="20">
        <v>1.07125262606745E-3</v>
      </c>
      <c r="AT9" s="20">
        <v>1.0605400998067755E-3</v>
      </c>
      <c r="AU9" s="20">
        <v>1.0499346988087077E-3</v>
      </c>
      <c r="AV9" s="20">
        <v>1.0394353518206206E-3</v>
      </c>
      <c r="AW9" s="20">
        <v>1.0290409983024144E-3</v>
      </c>
      <c r="AX9" s="20">
        <v>1.0187505883193903E-3</v>
      </c>
      <c r="AY9" s="20">
        <v>1.0085630824361964E-3</v>
      </c>
      <c r="AZ9" s="20">
        <v>9.9847745161183452E-4</v>
      </c>
      <c r="BA9" s="20">
        <v>9.8849267709571619E-4</v>
      </c>
      <c r="BB9" s="20">
        <v>9.7860775032475897E-4</v>
      </c>
      <c r="BC9" s="20">
        <v>9.6882167282151131E-4</v>
      </c>
      <c r="BD9" s="20">
        <v>9.5913345609329619E-4</v>
      </c>
      <c r="BE9" s="20">
        <v>9.4954212153236322E-4</v>
      </c>
      <c r="BF9" s="20">
        <v>9.4004670031703954E-4</v>
      </c>
      <c r="BG9" s="20">
        <v>9.3064623331386913E-4</v>
      </c>
      <c r="BH9" s="20">
        <v>9.213397709807304E-4</v>
      </c>
      <c r="BI9" s="20">
        <v>9.1212637327092304E-4</v>
      </c>
      <c r="BJ9" s="20">
        <v>9.030051095382138E-4</v>
      </c>
      <c r="BK9" s="20">
        <v>8.9397505844283161E-4</v>
      </c>
      <c r="BL9" s="20">
        <v>8.8503530785840332E-4</v>
      </c>
      <c r="BM9" s="20">
        <v>8.7618495477981924E-4</v>
      </c>
      <c r="BN9" s="20">
        <v>8.6742310523202099E-4</v>
      </c>
      <c r="BO9" s="20">
        <v>8.5874887417970074E-4</v>
      </c>
      <c r="BP9" s="20">
        <v>8.501613854379037E-4</v>
      </c>
      <c r="BQ9" s="20">
        <v>8.4165977158352464E-4</v>
      </c>
      <c r="BR9" s="20">
        <v>8.3324317386768935E-4</v>
      </c>
      <c r="BS9" s="20">
        <v>8.2491074212901242E-4</v>
      </c>
      <c r="BT9" s="20">
        <v>8.1666163470772225E-4</v>
      </c>
    </row>
    <row r="10" spans="1:72">
      <c r="A10" t="s">
        <v>18</v>
      </c>
      <c r="B10" t="s">
        <v>42</v>
      </c>
      <c r="C10" s="13"/>
      <c r="D10" s="13"/>
      <c r="E10" s="13"/>
      <c r="F10" s="16">
        <v>1.4401514248185007E-4</v>
      </c>
      <c r="G10" s="16">
        <v>1.4401514248185007E-4</v>
      </c>
      <c r="H10" s="16">
        <v>1.4401514248185007E-4</v>
      </c>
      <c r="I10" s="16">
        <v>1.4401514248185007E-4</v>
      </c>
      <c r="J10" s="16">
        <v>1.4401514248185007E-4</v>
      </c>
      <c r="K10" s="16">
        <v>1.4401514248185007E-4</v>
      </c>
      <c r="L10" s="16">
        <v>1.4401514248185007E-4</v>
      </c>
      <c r="M10" s="16">
        <v>1.4401514248185007E-4</v>
      </c>
      <c r="N10" s="16">
        <v>1.4401514248185007E-4</v>
      </c>
      <c r="O10" s="16">
        <v>1.4401514248185007E-4</v>
      </c>
      <c r="P10" s="16">
        <v>1.4401514248185007E-4</v>
      </c>
      <c r="Q10" s="16">
        <v>1.4401514248185007E-4</v>
      </c>
      <c r="R10" s="16">
        <v>1.4401514248185007E-4</v>
      </c>
      <c r="S10" s="16">
        <v>1.4401514248185007E-4</v>
      </c>
      <c r="T10" s="16">
        <v>1.4401514248185007E-4</v>
      </c>
      <c r="U10" s="16">
        <v>1.4401514248185007E-4</v>
      </c>
      <c r="V10" s="16">
        <v>1.4401514248185007E-4</v>
      </c>
      <c r="W10" s="16">
        <v>1.4401514248185007E-4</v>
      </c>
      <c r="X10" s="16">
        <v>1.4401514248185007E-4</v>
      </c>
      <c r="Y10" s="16">
        <v>1.4401514248185007E-4</v>
      </c>
      <c r="Z10" s="16">
        <v>1.4401514248185007E-4</v>
      </c>
      <c r="AA10" s="16">
        <v>1.4401514248185007E-4</v>
      </c>
      <c r="AB10" s="16">
        <v>1.4401514248185007E-4</v>
      </c>
      <c r="AC10" s="16">
        <v>1.4401514248185007E-4</v>
      </c>
      <c r="AD10" s="16">
        <v>1.4401514248185007E-4</v>
      </c>
      <c r="AE10" s="16">
        <v>1.4401514248185007E-4</v>
      </c>
      <c r="AF10" s="16">
        <v>1.4401514248185007E-4</v>
      </c>
      <c r="AG10" s="16">
        <v>1.4401514248185007E-4</v>
      </c>
      <c r="AH10" s="16">
        <v>1.4401514248185007E-4</v>
      </c>
      <c r="AI10" s="16">
        <v>1.4401514248185007E-4</v>
      </c>
      <c r="AJ10" s="16">
        <v>1.4401514248185007E-4</v>
      </c>
      <c r="AK10" s="24">
        <v>1.4401514248185007E-4</v>
      </c>
      <c r="AL10" s="24">
        <v>1.4401514248185007E-4</v>
      </c>
      <c r="AM10" s="25">
        <v>1.4401514248185007E-4</v>
      </c>
      <c r="AN10" s="20">
        <v>1.4401514248185007E-4</v>
      </c>
      <c r="AO10" s="20">
        <v>1.4401514248185007E-4</v>
      </c>
      <c r="AP10" s="20">
        <v>1.4401514248185007E-4</v>
      </c>
      <c r="AQ10" s="20">
        <v>1.4401514248185007E-4</v>
      </c>
      <c r="AR10" s="20">
        <v>1.4401514248185007E-4</v>
      </c>
      <c r="AS10" s="20">
        <v>1.4401514248185007E-4</v>
      </c>
      <c r="AT10" s="20">
        <v>1.4401514248185007E-4</v>
      </c>
      <c r="AU10" s="20">
        <v>1.4401514248185007E-4</v>
      </c>
      <c r="AV10" s="20">
        <v>1.4401514248185007E-4</v>
      </c>
      <c r="AW10" s="20">
        <v>1.4401514248185007E-4</v>
      </c>
      <c r="AX10" s="20">
        <v>1.4401514248185007E-4</v>
      </c>
      <c r="AY10" s="20">
        <v>1.4401514248185007E-4</v>
      </c>
      <c r="AZ10" s="20">
        <v>1.4401514248185007E-4</v>
      </c>
      <c r="BA10" s="20">
        <v>1.4401514248185007E-4</v>
      </c>
      <c r="BB10" s="20">
        <v>1.4401514248185007E-4</v>
      </c>
      <c r="BC10" s="20">
        <v>1.4401514248185007E-4</v>
      </c>
      <c r="BD10" s="20">
        <v>1.4401514248185007E-4</v>
      </c>
      <c r="BE10" s="20">
        <v>1.4401514248185007E-4</v>
      </c>
      <c r="BF10" s="20">
        <v>1.4401514248185007E-4</v>
      </c>
      <c r="BG10" s="20">
        <v>1.4401514248185007E-4</v>
      </c>
      <c r="BH10" s="20">
        <v>1.4401514248185007E-4</v>
      </c>
      <c r="BI10" s="20">
        <v>1.4401514248185007E-4</v>
      </c>
      <c r="BJ10" s="20">
        <v>1.4401514248185007E-4</v>
      </c>
      <c r="BK10" s="20">
        <v>1.4401514248185007E-4</v>
      </c>
      <c r="BL10" s="20">
        <v>1.4401514248185007E-4</v>
      </c>
      <c r="BM10" s="20">
        <v>1.4401514248185007E-4</v>
      </c>
      <c r="BN10" s="20">
        <v>1.4401514248185007E-4</v>
      </c>
      <c r="BO10" s="20">
        <v>1.4401514248185007E-4</v>
      </c>
      <c r="BP10" s="20">
        <v>1.4401514248185007E-4</v>
      </c>
      <c r="BQ10" s="20">
        <v>1.4401514248185007E-4</v>
      </c>
      <c r="BR10" s="20">
        <v>1.4401514248185007E-4</v>
      </c>
      <c r="BS10" s="20">
        <v>1.4401514248185007E-4</v>
      </c>
      <c r="BT10" s="20">
        <v>1.4401514248185007E-4</v>
      </c>
    </row>
    <row r="11" spans="1:72">
      <c r="A11" t="s">
        <v>18</v>
      </c>
      <c r="B11" t="s">
        <v>43</v>
      </c>
      <c r="C11" s="13"/>
      <c r="D11" s="13"/>
      <c r="E11" s="13"/>
      <c r="F11" s="16">
        <v>5.3485038907266408E-4</v>
      </c>
      <c r="G11" s="16">
        <v>5.3485038907266408E-4</v>
      </c>
      <c r="H11" s="16">
        <v>5.3485038907266408E-4</v>
      </c>
      <c r="I11" s="16">
        <v>5.3485038907266408E-4</v>
      </c>
      <c r="J11" s="16">
        <v>5.3485038907266408E-4</v>
      </c>
      <c r="K11" s="16">
        <v>5.3485038907266408E-4</v>
      </c>
      <c r="L11" s="16">
        <v>5.3485038907266408E-4</v>
      </c>
      <c r="M11" s="16">
        <v>5.3485038907266408E-4</v>
      </c>
      <c r="N11" s="16">
        <v>5.3485038907266408E-4</v>
      </c>
      <c r="O11" s="16">
        <v>5.3485038907266408E-4</v>
      </c>
      <c r="P11" s="16">
        <v>5.3485038907266408E-4</v>
      </c>
      <c r="Q11" s="16">
        <v>5.3485038907266408E-4</v>
      </c>
      <c r="R11" s="16">
        <v>5.3485038907266408E-4</v>
      </c>
      <c r="S11" s="16">
        <v>5.3485038907266408E-4</v>
      </c>
      <c r="T11" s="16">
        <v>5.3485038907266408E-4</v>
      </c>
      <c r="U11" s="16">
        <v>5.3485038907266408E-4</v>
      </c>
      <c r="V11" s="16">
        <v>5.3485038907266408E-4</v>
      </c>
      <c r="W11" s="16">
        <v>5.3485038907266408E-4</v>
      </c>
      <c r="X11" s="16">
        <v>5.3485038907266408E-4</v>
      </c>
      <c r="Y11" s="16">
        <v>5.3485038907266408E-4</v>
      </c>
      <c r="Z11" s="16">
        <v>5.3485038907266408E-4</v>
      </c>
      <c r="AA11" s="16">
        <v>5.3485038907266408E-4</v>
      </c>
      <c r="AB11" s="16">
        <v>5.3485038907266408E-4</v>
      </c>
      <c r="AC11" s="16">
        <v>5.3485038907266408E-4</v>
      </c>
      <c r="AD11" s="16">
        <v>5.3485038907266408E-4</v>
      </c>
      <c r="AE11" s="16">
        <v>5.3485038907266408E-4</v>
      </c>
      <c r="AF11" s="16">
        <v>5.3485038907266408E-4</v>
      </c>
      <c r="AG11" s="16">
        <v>5.3485038907266408E-4</v>
      </c>
      <c r="AH11" s="16">
        <v>5.3485038907266408E-4</v>
      </c>
      <c r="AI11" s="16">
        <v>5.3485038907266408E-4</v>
      </c>
      <c r="AJ11" s="16">
        <v>5.3485038907266408E-4</v>
      </c>
      <c r="AK11" s="24">
        <v>5.3485038907266408E-4</v>
      </c>
      <c r="AL11" s="24">
        <v>5.3485038907266408E-4</v>
      </c>
      <c r="AM11" s="25">
        <v>5.3485038907266408E-4</v>
      </c>
      <c r="AN11" s="20">
        <v>5.3485038907266408E-4</v>
      </c>
      <c r="AO11" s="20">
        <v>5.3485038907266408E-4</v>
      </c>
      <c r="AP11" s="20">
        <v>5.3485038907266408E-4</v>
      </c>
      <c r="AQ11" s="20">
        <v>5.3485038907266408E-4</v>
      </c>
      <c r="AR11" s="20">
        <v>5.3485038907266408E-4</v>
      </c>
      <c r="AS11" s="20">
        <v>5.3485038907266408E-4</v>
      </c>
      <c r="AT11" s="20">
        <v>5.3485038907266408E-4</v>
      </c>
      <c r="AU11" s="20">
        <v>5.3485038907266408E-4</v>
      </c>
      <c r="AV11" s="20">
        <v>5.3485038907266408E-4</v>
      </c>
      <c r="AW11" s="20">
        <v>5.3485038907266408E-4</v>
      </c>
      <c r="AX11" s="20">
        <v>5.3485038907266408E-4</v>
      </c>
      <c r="AY11" s="20">
        <v>5.3485038907266408E-4</v>
      </c>
      <c r="AZ11" s="20">
        <v>5.3485038907266408E-4</v>
      </c>
      <c r="BA11" s="20">
        <v>5.3485038907266408E-4</v>
      </c>
      <c r="BB11" s="20">
        <v>5.3485038907266408E-4</v>
      </c>
      <c r="BC11" s="20">
        <v>5.3485038907266408E-4</v>
      </c>
      <c r="BD11" s="20">
        <v>5.3485038907266408E-4</v>
      </c>
      <c r="BE11" s="20">
        <v>5.3485038907266408E-4</v>
      </c>
      <c r="BF11" s="20">
        <v>5.3485038907266408E-4</v>
      </c>
      <c r="BG11" s="20">
        <v>5.3485038907266408E-4</v>
      </c>
      <c r="BH11" s="20">
        <v>5.3485038907266408E-4</v>
      </c>
      <c r="BI11" s="20">
        <v>5.3485038907266408E-4</v>
      </c>
      <c r="BJ11" s="20">
        <v>5.3485038907266408E-4</v>
      </c>
      <c r="BK11" s="20">
        <v>5.3485038907266408E-4</v>
      </c>
      <c r="BL11" s="20">
        <v>5.3485038907266408E-4</v>
      </c>
      <c r="BM11" s="20">
        <v>5.3485038907266408E-4</v>
      </c>
      <c r="BN11" s="20">
        <v>5.3485038907266408E-4</v>
      </c>
      <c r="BO11" s="20">
        <v>5.3485038907266408E-4</v>
      </c>
      <c r="BP11" s="20">
        <v>5.3485038907266408E-4</v>
      </c>
      <c r="BQ11" s="20">
        <v>5.3485038907266408E-4</v>
      </c>
      <c r="BR11" s="20">
        <v>5.3485038907266408E-4</v>
      </c>
      <c r="BS11" s="20">
        <v>5.3485038907266408E-4</v>
      </c>
      <c r="BT11" s="20">
        <v>5.3485038907266408E-4</v>
      </c>
    </row>
    <row r="12" spans="1:72">
      <c r="A12" t="s">
        <v>19</v>
      </c>
      <c r="B12" t="s">
        <v>42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6">
        <v>5.968325641621566E-4</v>
      </c>
      <c r="W12" s="16">
        <v>5.968325641621566E-4</v>
      </c>
      <c r="X12" s="16">
        <v>5.968325641621566E-4</v>
      </c>
      <c r="Y12" s="16">
        <v>5.968325641621566E-4</v>
      </c>
      <c r="Z12" s="16">
        <v>5.968325641621566E-4</v>
      </c>
      <c r="AA12" s="16">
        <v>5.968325641621566E-4</v>
      </c>
      <c r="AB12" s="16">
        <v>5.968325641621566E-4</v>
      </c>
      <c r="AC12" s="16">
        <v>5.968325641621566E-4</v>
      </c>
      <c r="AD12" s="16">
        <v>5.968325641621566E-4</v>
      </c>
      <c r="AE12" s="16">
        <v>5.968325641621566E-4</v>
      </c>
      <c r="AF12" s="16">
        <v>5.968325641621566E-4</v>
      </c>
      <c r="AG12" s="16">
        <v>5.968325641621566E-4</v>
      </c>
      <c r="AH12" s="16">
        <v>5.968325641621566E-4</v>
      </c>
      <c r="AI12" s="16">
        <v>5.968325641621566E-4</v>
      </c>
      <c r="AJ12" s="16">
        <v>5.968325641621566E-4</v>
      </c>
      <c r="AK12" s="24">
        <v>5.9683256416215671E-4</v>
      </c>
      <c r="AL12" s="24">
        <v>5.9683256416215671E-4</v>
      </c>
      <c r="AM12" s="25">
        <v>5.9683256416215671E-4</v>
      </c>
      <c r="AN12" s="20">
        <v>5.9683256416215671E-4</v>
      </c>
      <c r="AO12" s="20">
        <v>5.9683256416215671E-4</v>
      </c>
      <c r="AP12" s="20">
        <v>5.9683256416215671E-4</v>
      </c>
      <c r="AQ12" s="20">
        <v>5.9683256416215671E-4</v>
      </c>
      <c r="AR12" s="20">
        <v>5.9683256416215671E-4</v>
      </c>
      <c r="AS12" s="20">
        <v>5.9683256416215671E-4</v>
      </c>
      <c r="AT12" s="20">
        <v>5.9683256416215671E-4</v>
      </c>
      <c r="AU12" s="20">
        <v>5.9683256416215671E-4</v>
      </c>
      <c r="AV12" s="20">
        <v>5.9683256416215671E-4</v>
      </c>
      <c r="AW12" s="20">
        <v>5.9683256416215671E-4</v>
      </c>
      <c r="AX12" s="20">
        <v>5.9683256416215671E-4</v>
      </c>
      <c r="AY12" s="20">
        <v>5.9683256416215671E-4</v>
      </c>
      <c r="AZ12" s="20">
        <v>5.9683256416215671E-4</v>
      </c>
      <c r="BA12" s="20">
        <v>5.9683256416215671E-4</v>
      </c>
      <c r="BB12" s="20">
        <v>5.9683256416215671E-4</v>
      </c>
      <c r="BC12" s="20">
        <v>5.9683256416215671E-4</v>
      </c>
      <c r="BD12" s="20">
        <v>5.9683256416215671E-4</v>
      </c>
      <c r="BE12" s="20">
        <v>5.9683256416215671E-4</v>
      </c>
      <c r="BF12" s="20">
        <v>5.9683256416215671E-4</v>
      </c>
      <c r="BG12" s="20">
        <v>5.9683256416215671E-4</v>
      </c>
      <c r="BH12" s="20">
        <v>5.9683256416215671E-4</v>
      </c>
      <c r="BI12" s="20">
        <v>5.9683256416215671E-4</v>
      </c>
      <c r="BJ12" s="20">
        <v>5.9683256416215671E-4</v>
      </c>
      <c r="BK12" s="20">
        <v>5.9683256416215671E-4</v>
      </c>
      <c r="BL12" s="20">
        <v>5.9683256416215671E-4</v>
      </c>
      <c r="BM12" s="20">
        <v>5.9683256416215671E-4</v>
      </c>
      <c r="BN12" s="20">
        <v>5.9683256416215671E-4</v>
      </c>
      <c r="BO12" s="20">
        <v>5.9683256416215671E-4</v>
      </c>
      <c r="BP12" s="20">
        <v>5.9683256416215671E-4</v>
      </c>
      <c r="BQ12" s="20">
        <v>5.9683256416215671E-4</v>
      </c>
      <c r="BR12" s="20">
        <v>5.9683256416215671E-4</v>
      </c>
      <c r="BS12" s="20">
        <v>5.9683256416215671E-4</v>
      </c>
      <c r="BT12" s="20">
        <v>5.9683256416215671E-4</v>
      </c>
    </row>
    <row r="13" spans="1:72">
      <c r="A13" s="8" t="s">
        <v>19</v>
      </c>
      <c r="B13" s="8" t="s">
        <v>43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>
        <v>0</v>
      </c>
      <c r="U13" s="17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24">
        <v>0</v>
      </c>
      <c r="AL13" s="24">
        <v>0</v>
      </c>
      <c r="AM13" s="25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</row>
    <row r="16" spans="1:72">
      <c r="A16" t="s">
        <v>44</v>
      </c>
    </row>
    <row r="17" spans="1:1">
      <c r="A17" t="s">
        <v>45</v>
      </c>
    </row>
    <row r="18" spans="1:1">
      <c r="A18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0" workbookViewId="0">
      <selection activeCell="D36" sqref="D36"/>
    </sheetView>
  </sheetViews>
  <sheetFormatPr defaultRowHeight="14.25"/>
  <cols>
    <col min="1" max="1" width="12.26562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7" width="16.73046875" customWidth="1"/>
    <col min="8" max="8" width="16.265625" customWidth="1"/>
  </cols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  <row r="7" spans="1:1">
      <c r="A7" t="s">
        <v>26</v>
      </c>
    </row>
    <row r="8" spans="1:1">
      <c r="A8" t="s">
        <v>27</v>
      </c>
    </row>
    <row r="10" spans="1:1">
      <c r="A10" t="s">
        <v>30</v>
      </c>
    </row>
    <row r="11" spans="1:1">
      <c r="A11" t="s">
        <v>31</v>
      </c>
    </row>
    <row r="12" spans="1:1">
      <c r="A12" t="s">
        <v>32</v>
      </c>
    </row>
    <row r="13" spans="1:1">
      <c r="A13" t="s">
        <v>33</v>
      </c>
    </row>
    <row r="14" spans="1:1">
      <c r="A14" t="s">
        <v>39</v>
      </c>
    </row>
    <row r="15" spans="1:1">
      <c r="A15" t="s">
        <v>38</v>
      </c>
    </row>
    <row r="17" spans="1:8">
      <c r="A17" s="2" t="s">
        <v>28</v>
      </c>
      <c r="B17" s="3"/>
      <c r="C17" s="3"/>
      <c r="D17" s="3"/>
      <c r="E17" s="3"/>
      <c r="F17" s="3"/>
      <c r="G17" s="3"/>
      <c r="H17" s="3"/>
    </row>
    <row r="18" spans="1:8">
      <c r="B18" s="7" t="s">
        <v>3</v>
      </c>
      <c r="C18" s="7" t="s">
        <v>4</v>
      </c>
      <c r="D18" s="7" t="s">
        <v>5</v>
      </c>
      <c r="E18" s="7" t="s">
        <v>6</v>
      </c>
      <c r="F18" s="7" t="s">
        <v>7</v>
      </c>
      <c r="G18" s="7" t="s">
        <v>58</v>
      </c>
      <c r="H18" t="s">
        <v>59</v>
      </c>
    </row>
    <row r="19" spans="1:8">
      <c r="A19" t="s">
        <v>16</v>
      </c>
      <c r="B19" s="8">
        <v>1</v>
      </c>
      <c r="C19" s="8">
        <v>1</v>
      </c>
      <c r="D19" s="19">
        <v>0.8</v>
      </c>
      <c r="E19" s="8">
        <v>1</v>
      </c>
      <c r="F19" s="8">
        <v>1</v>
      </c>
      <c r="G19">
        <v>1</v>
      </c>
      <c r="H19">
        <v>1</v>
      </c>
    </row>
    <row r="20" spans="1:8">
      <c r="A20" t="s">
        <v>9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>
        <v>1</v>
      </c>
      <c r="H20">
        <v>1</v>
      </c>
    </row>
    <row r="21" spans="1:8">
      <c r="A21" t="s">
        <v>8</v>
      </c>
      <c r="B21">
        <v>1</v>
      </c>
      <c r="C21">
        <v>1</v>
      </c>
      <c r="D21">
        <v>1</v>
      </c>
      <c r="E21">
        <v>1</v>
      </c>
      <c r="F21">
        <v>0</v>
      </c>
      <c r="G21" s="8">
        <v>0</v>
      </c>
      <c r="H21">
        <v>1</v>
      </c>
    </row>
    <row r="22" spans="1:8">
      <c r="A22" t="s">
        <v>17</v>
      </c>
      <c r="B22">
        <v>1</v>
      </c>
      <c r="C22">
        <v>1</v>
      </c>
      <c r="D22">
        <v>1</v>
      </c>
      <c r="E22">
        <v>1</v>
      </c>
      <c r="F22">
        <v>0</v>
      </c>
      <c r="G22" s="8">
        <v>0</v>
      </c>
      <c r="H22">
        <v>1</v>
      </c>
    </row>
    <row r="23" spans="1:8">
      <c r="A23" t="s">
        <v>18</v>
      </c>
      <c r="B23">
        <v>1</v>
      </c>
      <c r="C23">
        <v>1</v>
      </c>
      <c r="D23">
        <v>1</v>
      </c>
      <c r="E23">
        <v>1</v>
      </c>
      <c r="F23">
        <v>0</v>
      </c>
      <c r="G23" s="8">
        <v>0</v>
      </c>
      <c r="H23">
        <v>1</v>
      </c>
    </row>
    <row r="24" spans="1:8">
      <c r="A24" t="s">
        <v>19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>
        <v>1</v>
      </c>
      <c r="H24">
        <v>1</v>
      </c>
    </row>
    <row r="26" spans="1:8">
      <c r="A26" s="2" t="s">
        <v>29</v>
      </c>
      <c r="B26" s="3"/>
      <c r="C26" s="3"/>
      <c r="D26" s="3"/>
      <c r="E26" s="3"/>
      <c r="F26" s="3"/>
      <c r="G26" s="3"/>
      <c r="H26" s="3"/>
    </row>
    <row r="27" spans="1:8">
      <c r="B27" s="7" t="s">
        <v>3</v>
      </c>
      <c r="C27" s="7" t="s">
        <v>4</v>
      </c>
      <c r="D27" s="7" t="s">
        <v>5</v>
      </c>
      <c r="E27" s="7" t="s">
        <v>6</v>
      </c>
      <c r="F27" s="7" t="s">
        <v>7</v>
      </c>
      <c r="G27" s="7" t="s">
        <v>58</v>
      </c>
      <c r="H27" s="7" t="s">
        <v>59</v>
      </c>
    </row>
    <row r="28" spans="1:8">
      <c r="A28" t="s">
        <v>16</v>
      </c>
      <c r="B28" s="8">
        <v>1</v>
      </c>
      <c r="C28" s="8">
        <v>1</v>
      </c>
      <c r="D28" s="19">
        <v>1</v>
      </c>
      <c r="E28" s="8">
        <v>1</v>
      </c>
      <c r="F28" s="8">
        <v>1</v>
      </c>
      <c r="G28" s="8">
        <v>1</v>
      </c>
      <c r="H28" s="8">
        <v>1</v>
      </c>
    </row>
    <row r="29" spans="1:8">
      <c r="A29" t="s">
        <v>9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</row>
    <row r="30" spans="1:8">
      <c r="A30" t="s">
        <v>8</v>
      </c>
      <c r="B30" s="8">
        <v>1</v>
      </c>
      <c r="C30" s="8">
        <v>1</v>
      </c>
      <c r="D30" s="8">
        <v>1</v>
      </c>
      <c r="E30" s="8">
        <v>1</v>
      </c>
      <c r="F30">
        <v>0</v>
      </c>
      <c r="G30">
        <v>0</v>
      </c>
      <c r="H30" s="8">
        <v>1</v>
      </c>
    </row>
    <row r="31" spans="1:8">
      <c r="A31" t="s">
        <v>17</v>
      </c>
      <c r="B31" s="8">
        <v>1</v>
      </c>
      <c r="C31" s="8">
        <v>1</v>
      </c>
      <c r="D31" s="8">
        <v>1</v>
      </c>
      <c r="E31" s="8">
        <v>1</v>
      </c>
      <c r="F31">
        <v>0</v>
      </c>
      <c r="G31">
        <v>0</v>
      </c>
      <c r="H31" s="8">
        <v>1</v>
      </c>
    </row>
    <row r="32" spans="1:8">
      <c r="A32" t="s">
        <v>18</v>
      </c>
      <c r="B32" s="8">
        <v>1</v>
      </c>
      <c r="C32" s="8">
        <v>1</v>
      </c>
      <c r="D32" s="8">
        <v>1</v>
      </c>
      <c r="E32" s="8">
        <v>1</v>
      </c>
      <c r="F32">
        <v>0</v>
      </c>
      <c r="G32">
        <v>0</v>
      </c>
      <c r="H32" s="8">
        <v>1</v>
      </c>
    </row>
    <row r="33" spans="1:8">
      <c r="A33" t="s">
        <v>19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>
      <selection activeCell="D2" sqref="D2"/>
    </sheetView>
  </sheetViews>
  <sheetFormatPr defaultRowHeight="14.25"/>
  <cols>
    <col min="1" max="1" width="17.8632812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7" width="16.73046875" customWidth="1"/>
    <col min="8" max="8" width="16.59765625" customWidth="1"/>
  </cols>
  <sheetData>
    <row r="1" spans="1:8" ht="42.75">
      <c r="A1" s="18" t="s">
        <v>57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58</v>
      </c>
      <c r="H1" s="7" t="s">
        <v>59</v>
      </c>
    </row>
    <row r="2" spans="1:8">
      <c r="A2" t="s">
        <v>16</v>
      </c>
      <c r="B2" s="11">
        <f>$D2/(1-'Calculations Etc'!$B$2)*'Calibration Adjustments'!B19</f>
        <v>8.3921322613283078E-4</v>
      </c>
      <c r="C2" s="11">
        <f>$D2*'Calibration Adjustments'!C19</f>
        <v>2.6355456688469071E-4</v>
      </c>
      <c r="D2" s="11">
        <v>2.6355456688469071E-4</v>
      </c>
      <c r="E2" s="11">
        <f>$D2*'Calibration Adjustments'!E19</f>
        <v>2.6355456688469071E-4</v>
      </c>
      <c r="F2" s="11">
        <f>$D2/(1-'Calculations Etc'!$B$2)*'Calculations Etc'!$B$6+$D2*(1-'Calculations Etc'!$B$6)*'Calibration Adjustments'!F19</f>
        <v>5.8016682947116776E-4</v>
      </c>
      <c r="G2" s="11">
        <f>$D2*'Calibration Adjustments'!G19</f>
        <v>2.6355456688469071E-4</v>
      </c>
      <c r="H2" s="11">
        <f>D2*'Calculations Etc'!$B$11</f>
        <v>6.5888641721172678E-4</v>
      </c>
    </row>
    <row r="3" spans="1:8">
      <c r="A3" t="s">
        <v>9</v>
      </c>
      <c r="B3" s="11">
        <f>$E3/(1-'Calculations Etc'!$B$3)*'Calibration Adjustments'!B20</f>
        <v>3.7755635867325367E-3</v>
      </c>
      <c r="C3" s="11">
        <f>$E3*'Calibration Adjustments'!C20</f>
        <v>1.1749162539631758E-3</v>
      </c>
      <c r="D3" s="11">
        <f>$E3*'Calibration Adjustments'!D20</f>
        <v>1.1749162539631758E-3</v>
      </c>
      <c r="E3" s="11">
        <f>AVERAGE('BHNVFEAL data'!P4:AL4)*'Calibration Adjustments'!E20</f>
        <v>1.1749162539631758E-3</v>
      </c>
      <c r="F3" s="11">
        <f>$E3/(1-'Calculations Etc'!$B$3)*'Calculations Etc'!$B$6+$E3*(1-'Calculations Etc'!$B$6)*'Calibration Adjustments'!F20</f>
        <v>2.6052722869863241E-3</v>
      </c>
      <c r="G3" s="11">
        <f>$E3*'Calibration Adjustments'!G20</f>
        <v>1.1749162539631758E-3</v>
      </c>
      <c r="H3" s="11">
        <f>D3*'Calculations Etc'!$B$11</f>
        <v>2.9372906349079395E-3</v>
      </c>
    </row>
    <row r="4" spans="1:8">
      <c r="A4" t="s">
        <v>8</v>
      </c>
      <c r="B4">
        <v>0</v>
      </c>
      <c r="C4">
        <v>0</v>
      </c>
      <c r="D4">
        <v>0</v>
      </c>
      <c r="E4" s="16">
        <f>AVERAGE('BHNVFEAL data'!O6:AL6)*'Calibration Adjustments'!E21</f>
        <v>1.1536556582415808E-4</v>
      </c>
      <c r="F4">
        <v>0</v>
      </c>
      <c r="G4">
        <v>0</v>
      </c>
      <c r="H4">
        <v>0</v>
      </c>
    </row>
    <row r="5" spans="1:8">
      <c r="A5" t="s">
        <v>17</v>
      </c>
      <c r="B5" s="16">
        <f>AVERAGE('BHNVFEAL data'!E8:AL8)*'Calibration Adjustments'!E22</f>
        <v>2.8191803148178581E-3</v>
      </c>
      <c r="C5">
        <v>0</v>
      </c>
      <c r="D5">
        <v>0</v>
      </c>
      <c r="E5" s="16">
        <v>0</v>
      </c>
      <c r="F5">
        <v>0</v>
      </c>
      <c r="G5">
        <v>0</v>
      </c>
      <c r="H5">
        <v>0</v>
      </c>
    </row>
    <row r="6" spans="1:8">
      <c r="A6" t="s">
        <v>18</v>
      </c>
      <c r="B6">
        <v>0</v>
      </c>
      <c r="C6">
        <v>0</v>
      </c>
      <c r="D6">
        <v>0</v>
      </c>
      <c r="E6" s="16">
        <f>AVERAGE('BHNVFEAL data'!F10:AL10)*'Calibration Adjustments'!E23</f>
        <v>1.4401514248185007E-4</v>
      </c>
      <c r="F6">
        <v>0</v>
      </c>
      <c r="G6">
        <v>0</v>
      </c>
      <c r="H6" s="16">
        <v>0</v>
      </c>
    </row>
    <row r="7" spans="1:8">
      <c r="A7" t="s">
        <v>19</v>
      </c>
      <c r="B7" s="11">
        <f>$D7/(1-'Calculations Etc'!$B$2)*'Calibration Adjustments'!B24</f>
        <v>1.9004405332531825E-3</v>
      </c>
      <c r="C7" s="11">
        <f>$D7*'Calibration Adjustments'!C24</f>
        <v>5.968325641621566E-4</v>
      </c>
      <c r="D7" s="11">
        <f>AVERAGE('BHNVFEAL data'!V12:AL12)*'Calibration Adjustments'!D24</f>
        <v>5.968325641621566E-4</v>
      </c>
      <c r="E7" s="11">
        <f>$D7*'Calibration Adjustments'!E24</f>
        <v>5.968325641621566E-4</v>
      </c>
      <c r="F7" s="11">
        <f>$D7/(1-'Calculations Etc'!$B$2)*'Calculations Etc'!$B$6+$D7*(1-'Calculations Etc'!$B$6)*'Calibration Adjustments'!F24</f>
        <v>1.3138169471622208E-3</v>
      </c>
      <c r="G7" s="16">
        <f>AVERAGE('BHNVFEAL data'!AA12:AJ12)*'Calibration Adjustments'!G24</f>
        <v>5.968325641621566E-4</v>
      </c>
      <c r="H7" s="11">
        <f>D7*'Calculations Etc'!$B$11</f>
        <v>1.4920814104053914E-3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>
      <selection activeCell="B6" sqref="B6"/>
    </sheetView>
  </sheetViews>
  <sheetFormatPr defaultRowHeight="14.25"/>
  <cols>
    <col min="1" max="1" width="17.398437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8" width="16.73046875" customWidth="1"/>
  </cols>
  <sheetData>
    <row r="1" spans="1:8" ht="42.75">
      <c r="A1" s="18" t="s">
        <v>60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58</v>
      </c>
      <c r="H1" s="7" t="s">
        <v>59</v>
      </c>
    </row>
    <row r="2" spans="1:8">
      <c r="A2" t="s">
        <v>16</v>
      </c>
      <c r="B2" s="11">
        <f>$D2/(1-'Calculations Etc'!$B$2)*'Calibration Adjustments'!B28</f>
        <v>1.0169620526790536E-3</v>
      </c>
      <c r="C2" s="11">
        <f>$D2*'Calibration Adjustments'!C28</f>
        <v>3.1937651241160367E-4</v>
      </c>
      <c r="D2" s="11">
        <f>AVERAGE('BHNVFEAL data'!Y3:AL3)*'Calibration Adjustments'!D28</f>
        <v>3.1937651241160367E-4</v>
      </c>
      <c r="E2" s="11">
        <f>$D2*'Calibration Adjustments'!E28</f>
        <v>3.1937651241160367E-4</v>
      </c>
      <c r="F2" s="11">
        <f>$D2/(1-'Calculations Etc'!$B$2)*'Calculations Etc'!$B$6+$D2*(1-'Calculations Etc'!$B$6)*'Calibration Adjustments'!F28</f>
        <v>7.0304855955870109E-4</v>
      </c>
      <c r="G2" s="11">
        <f>$D2*'Calibration Adjustments'!G28</f>
        <v>3.1937651241160367E-4</v>
      </c>
      <c r="H2" s="11">
        <f>D2*'Calculations Etc'!$B$11</f>
        <v>7.9844128102900919E-4</v>
      </c>
    </row>
    <row r="3" spans="1:8">
      <c r="A3" t="s">
        <v>9</v>
      </c>
      <c r="B3" s="11">
        <f>$E3/(1-'Calculations Etc'!$B$3)*'Calibration Adjustments'!B29</f>
        <v>2.9602756974290586E-3</v>
      </c>
      <c r="C3" s="11">
        <f>$E3*'Calibration Adjustments'!C29</f>
        <v>9.2120711338133953E-4</v>
      </c>
      <c r="D3" s="11">
        <f>$E3*'Calibration Adjustments'!D29</f>
        <v>9.2120711338133953E-4</v>
      </c>
      <c r="E3" s="11">
        <f>AVERAGE('BHNVFEAL data'!K5:AL5)*'Calibration Adjustments'!E29</f>
        <v>9.2120711338133953E-4</v>
      </c>
      <c r="F3" s="11">
        <f>$E3/(1-'Calculations Etc'!$B$3)*'Calculations Etc'!$B$6+$E3*(1-'Calculations Etc'!$B$6)*'Calibration Adjustments'!F29</f>
        <v>2.0426948346075851E-3</v>
      </c>
      <c r="G3" s="11">
        <f>$E3*'Calibration Adjustments'!G29</f>
        <v>9.2120711338133953E-4</v>
      </c>
      <c r="H3" s="11">
        <f>D3*'Calculations Etc'!$B$11</f>
        <v>2.3030177834533487E-3</v>
      </c>
    </row>
    <row r="4" spans="1:8">
      <c r="A4" t="s">
        <v>8</v>
      </c>
      <c r="B4">
        <v>0</v>
      </c>
      <c r="C4">
        <v>0</v>
      </c>
      <c r="D4">
        <v>0</v>
      </c>
      <c r="E4" s="16">
        <f>AVERAGE('BHNVFEAL data'!O6:AL6)*'Calibration Adjustments'!E30</f>
        <v>1.1536556582415808E-4</v>
      </c>
      <c r="F4">
        <v>0</v>
      </c>
      <c r="G4">
        <f>AVERAGE('BHNVFEAL data'!Q7:AJ7)*'Calibration Adjustments'!G30</f>
        <v>0</v>
      </c>
      <c r="H4">
        <f>AVERAGE('BHNVFEAL data'!R7:AK7)*'Calibration Adjustments'!H30</f>
        <v>1.110418338707646E-4</v>
      </c>
    </row>
    <row r="5" spans="1:8">
      <c r="A5" t="s">
        <v>17</v>
      </c>
      <c r="B5" s="16">
        <f>E5*'Calculations Etc'!B3</f>
        <v>8.9961834560015042E-4</v>
      </c>
      <c r="C5">
        <v>0</v>
      </c>
      <c r="D5">
        <v>0</v>
      </c>
      <c r="E5" s="16">
        <f>AVERAGE('BHNVFEAL data'!E9:AL9)*'Calibration Adjustments'!E31</f>
        <v>1.3060464695870857E-3</v>
      </c>
      <c r="F5">
        <v>0</v>
      </c>
      <c r="G5">
        <f>AVERAGE('BHNVFEAL data'!C9:AJ9)*'Calibration Adjustments'!G31</f>
        <v>0</v>
      </c>
      <c r="H5">
        <f>AVERAGE('BHNVFEAL data'!D9:AK9)*'Calibration Adjustments'!H31</f>
        <v>1.310795389798916E-3</v>
      </c>
    </row>
    <row r="6" spans="1:8">
      <c r="A6" t="s">
        <v>18</v>
      </c>
      <c r="B6">
        <v>0</v>
      </c>
      <c r="C6">
        <v>0</v>
      </c>
      <c r="D6">
        <v>0</v>
      </c>
      <c r="E6" s="16">
        <f>AVERAGE('BHNVFEAL data'!F11:AL11)*'Calibration Adjustments'!E32</f>
        <v>5.3485038907266419E-4</v>
      </c>
      <c r="F6">
        <v>0</v>
      </c>
      <c r="G6">
        <f>AVERAGE('BHNVFEAL data'!D11:AJ11)*'Calibration Adjustments'!G32</f>
        <v>0</v>
      </c>
      <c r="H6">
        <f>AVERAGE('BHNVFEAL data'!E11:AK11)*'Calibration Adjustments'!H32</f>
        <v>5.3485038907266419E-4</v>
      </c>
    </row>
    <row r="7" spans="1:8">
      <c r="A7" t="s">
        <v>19</v>
      </c>
      <c r="B7" s="11">
        <f>$D7/(1-'Calculations Etc'!$B$2)*'Calibration Adjustments'!B33</f>
        <v>0</v>
      </c>
      <c r="C7" s="11">
        <f>$D7*'Calibration Adjustments'!C33</f>
        <v>0</v>
      </c>
      <c r="D7" s="11">
        <f>AVERAGE('BHNVFEAL data'!AA13:AJ13)*'Calibration Adjustments'!D33</f>
        <v>0</v>
      </c>
      <c r="E7" s="11">
        <f>$D7*'Calibration Adjustments'!E33</f>
        <v>0</v>
      </c>
      <c r="F7" s="11">
        <f>$D7/(1-'Calculations Etc'!$B$2)*'Calculations Etc'!$B$6+$D7*(1-'Calculations Etc'!$B$6)*'Calibration Adjustments'!F33</f>
        <v>0</v>
      </c>
      <c r="G7" s="11">
        <f>$D7*'Calibration Adjustments'!G33</f>
        <v>0</v>
      </c>
      <c r="H7" s="11">
        <f>D7*'Calculations Etc'!$B$11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 Etc</vt:lpstr>
      <vt:lpstr>BHNVFEAL data</vt:lpstr>
      <vt:lpstr>Calibration Adjustments</vt:lpstr>
      <vt:lpstr>SYFAFE-psgr</vt:lpstr>
      <vt:lpstr>SYFAFE-frgt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2020-05-28T17:57:50Z</dcterms:modified>
</cp:coreProperties>
</file>