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eghan\Documents\eps-brazil\InputData\elec\PTCF\"/>
    </mc:Choice>
  </mc:AlternateContent>
  <bookViews>
    <workbookView xWindow="-105" yWindow="-105" windowWidth="23258" windowHeight="12578"/>
  </bookViews>
  <sheets>
    <sheet name="About" sheetId="12" r:id="rId1"/>
    <sheet name="Onshore wind" sheetId="42" r:id="rId2"/>
    <sheet name="Offshore wind" sheetId="43" r:id="rId3"/>
    <sheet name="Solar PV" sheetId="44" r:id="rId4"/>
    <sheet name="PTCF" sheetId="21" r:id="rId5"/>
  </sheets>
  <externalReferences>
    <externalReference r:id="rId6"/>
  </externalReferences>
  <definedNames>
    <definedName name="LocalAreaOptions">[1]Lists!$B$11:$B$21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1" l="1"/>
  <c r="C4" i="21"/>
  <c r="C5" i="21"/>
  <c r="C6" i="21"/>
  <c r="C7" i="21"/>
  <c r="C8" i="21"/>
  <c r="C9" i="21"/>
  <c r="C10" i="21"/>
  <c r="C11" i="21"/>
  <c r="C12" i="21"/>
  <c r="C13" i="21"/>
  <c r="C14" i="21"/>
  <c r="C15" i="21"/>
  <c r="C16" i="21"/>
  <c r="C17" i="21"/>
  <c r="C2" i="21"/>
  <c r="B7" i="21" l="1"/>
  <c r="B14" i="21"/>
  <c r="B6" i="21"/>
  <c r="C4" i="44"/>
  <c r="D4" i="44"/>
  <c r="E4" i="44"/>
  <c r="F4" i="44"/>
  <c r="G4" i="44"/>
  <c r="H4" i="44"/>
  <c r="I4" i="44"/>
  <c r="J4" i="44"/>
  <c r="K4" i="44"/>
  <c r="L4" i="44"/>
  <c r="M4" i="44"/>
  <c r="B4" i="44"/>
  <c r="P6" i="43" l="1"/>
  <c r="E6" i="43"/>
  <c r="F6" i="43"/>
  <c r="G6" i="43"/>
  <c r="H6" i="43"/>
  <c r="I6" i="43"/>
  <c r="J6" i="43"/>
  <c r="K6" i="43"/>
  <c r="L6" i="43"/>
  <c r="M6" i="43"/>
  <c r="N6" i="43"/>
  <c r="O6" i="43"/>
  <c r="D6" i="43"/>
  <c r="E5" i="43"/>
  <c r="F5" i="43"/>
  <c r="G5" i="43"/>
  <c r="H5" i="43"/>
  <c r="I5" i="43"/>
  <c r="J5" i="43"/>
  <c r="K5" i="43"/>
  <c r="L5" i="43"/>
  <c r="M5" i="43"/>
  <c r="N5" i="43"/>
  <c r="O5" i="43"/>
  <c r="D5" i="43"/>
  <c r="C6" i="42"/>
  <c r="D6" i="42"/>
  <c r="N6" i="42" s="1"/>
  <c r="E6" i="42"/>
  <c r="F6" i="42"/>
  <c r="G6" i="42"/>
  <c r="H6" i="42"/>
  <c r="I6" i="42"/>
  <c r="J6" i="42"/>
  <c r="K6" i="42"/>
  <c r="L6" i="42"/>
  <c r="M6" i="42"/>
  <c r="B6" i="42"/>
  <c r="C5" i="42"/>
  <c r="D5" i="42"/>
  <c r="E5" i="42"/>
  <c r="F5" i="42"/>
  <c r="G5" i="42"/>
  <c r="H5" i="42"/>
  <c r="I5" i="42"/>
  <c r="J5" i="42"/>
  <c r="K5" i="42"/>
  <c r="L5" i="42"/>
  <c r="M5" i="42"/>
  <c r="B5" i="42"/>
  <c r="B17" i="21" l="1"/>
  <c r="B16" i="21"/>
  <c r="B15" i="21"/>
  <c r="B13" i="21" l="1"/>
  <c r="N4" i="44" l="1"/>
</calcChain>
</file>

<file path=xl/sharedStrings.xml><?xml version="1.0" encoding="utf-8"?>
<sst xmlns="http://schemas.openxmlformats.org/spreadsheetml/2006/main" count="76" uniqueCount="49">
  <si>
    <t>natural gas nonpeaker</t>
  </si>
  <si>
    <t>nuclear</t>
  </si>
  <si>
    <t>hydro</t>
  </si>
  <si>
    <t>solar pv</t>
  </si>
  <si>
    <t>solar thermal</t>
  </si>
  <si>
    <t>biomass</t>
  </si>
  <si>
    <t xml:space="preserve">geothermal </t>
  </si>
  <si>
    <t>petroleum</t>
  </si>
  <si>
    <t>PTCF Peak Time Capacity Factors</t>
  </si>
  <si>
    <t xml:space="preserve">Source: </t>
  </si>
  <si>
    <t>lignite</t>
  </si>
  <si>
    <t>hard coal</t>
  </si>
  <si>
    <t>onshore wind</t>
  </si>
  <si>
    <t>offshore wind</t>
  </si>
  <si>
    <t>crude oil</t>
  </si>
  <si>
    <t>heavy or residual fuel oil</t>
  </si>
  <si>
    <t>municipal solid waste</t>
  </si>
  <si>
    <t>http://www.epe.gov.br/sites-pt/publicacoes-dados-abertos/publicacoes/PublicacoesArquivos/publicacao-423/topico-482/NT_CME_EPE_DEE-NT-057_2019-r0.pdf</t>
  </si>
  <si>
    <t>Onshore wind</t>
  </si>
  <si>
    <t>Offshore wind</t>
  </si>
  <si>
    <t>Janeiro</t>
  </si>
  <si>
    <t>Fevereiro</t>
  </si>
  <si>
    <t>Março</t>
  </si>
  <si>
    <t>Abril</t>
  </si>
  <si>
    <t>Maio</t>
  </si>
  <si>
    <t>Junho</t>
  </si>
  <si>
    <t>Julho</t>
  </si>
  <si>
    <t>Agosto</t>
  </si>
  <si>
    <t>Setembro</t>
  </si>
  <si>
    <t>Outubro</t>
  </si>
  <si>
    <t>Novembro</t>
  </si>
  <si>
    <t>Dezembro</t>
  </si>
  <si>
    <t>During peak - Northeast (2/3)</t>
  </si>
  <si>
    <t>During peak - South (1/3)</t>
  </si>
  <si>
    <t>Solar PV</t>
  </si>
  <si>
    <t>Brazilian Electricity Regulatory Agency</t>
  </si>
  <si>
    <t>Power Sector Installed Capacity - Brazil and World (2015)</t>
  </si>
  <si>
    <t>Energy Research Public Company</t>
  </si>
  <si>
    <t>Studies for the Expansion of the Power Sector - Calculation of the Marginal Cost - Methodology</t>
  </si>
  <si>
    <t>Estudos Para a Expansão da Geração - Custo Marginal de Expansão do Setor Elétrico Brasileiro Metodologia e Cálculo</t>
  </si>
  <si>
    <t>EPE - Empresa de Pesquisa Energética</t>
  </si>
  <si>
    <t>Tabela 13</t>
  </si>
  <si>
    <t>Table 13</t>
  </si>
  <si>
    <t>Notes for the case of Brazil</t>
  </si>
  <si>
    <t>The table we use for the calculation ("capacity factor for power plants which are not dispatched by the Power System Operator (ONS)", e.g., solar and wind) shows the peak time capacity factors per region and per energy source</t>
  </si>
  <si>
    <t>We take the average between different regions, with a higher weight in the case of wind in Northeast</t>
  </si>
  <si>
    <t>Unit: dimensionless (peak time capacity factors)</t>
  </si>
  <si>
    <t>summer</t>
  </si>
  <si>
    <t>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</si>
</sst>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12"/>
      <color theme="4"/>
      <name val="Calibri"/>
      <family val="2"/>
      <scheme val="minor"/>
    </font>
    <font>
      <b/>
      <sz val="9"/>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7"/>
        <bgColor indexed="64"/>
      </patternFill>
    </fill>
  </fills>
  <borders count="3">
    <border>
      <left/>
      <right/>
      <top/>
      <bottom/>
      <diagonal/>
    </border>
    <border>
      <left/>
      <right/>
      <top/>
      <bottom style="thick">
        <color theme="4"/>
      </bottom>
      <diagonal/>
    </border>
    <border>
      <left/>
      <right/>
      <top/>
      <bottom style="dashed">
        <color theme="0" tint="-0.24994659260841701"/>
      </bottom>
      <diagonal/>
    </border>
  </borders>
  <cellStyleXfs count="7">
    <xf numFmtId="0" fontId="0" fillId="0" borderId="0"/>
    <xf numFmtId="0" fontId="2" fillId="0" borderId="0"/>
    <xf numFmtId="0" fontId="3" fillId="0" borderId="0" applyNumberFormat="0" applyFill="0" applyBorder="0" applyAlignment="0" applyProtection="0"/>
    <xf numFmtId="0" fontId="4" fillId="0" borderId="0" applyNumberFormat="0" applyProtection="0">
      <alignment horizontal="left"/>
    </xf>
    <xf numFmtId="0" fontId="5" fillId="0" borderId="1" applyNumberFormat="0" applyProtection="0">
      <alignment wrapText="1"/>
    </xf>
    <xf numFmtId="0" fontId="3" fillId="0" borderId="2" applyNumberFormat="0" applyFont="0" applyProtection="0">
      <alignment wrapText="1"/>
    </xf>
    <xf numFmtId="0" fontId="6" fillId="0" borderId="0" applyNumberFormat="0" applyFill="0" applyBorder="0" applyAlignment="0" applyProtection="0"/>
  </cellStyleXfs>
  <cellXfs count="20">
    <xf numFmtId="0" fontId="0" fillId="0" borderId="0" xfId="0"/>
    <xf numFmtId="0" fontId="1" fillId="0" borderId="0" xfId="0" applyFont="1"/>
    <xf numFmtId="0" fontId="1" fillId="2" borderId="0" xfId="0" applyFont="1" applyFill="1"/>
    <xf numFmtId="164" fontId="0" fillId="0" borderId="0" xfId="0" applyNumberFormat="1"/>
    <xf numFmtId="0" fontId="0" fillId="0" borderId="0" xfId="0" applyFont="1"/>
    <xf numFmtId="0" fontId="0" fillId="0" borderId="0" xfId="0" applyFill="1"/>
    <xf numFmtId="0" fontId="1" fillId="0" borderId="0" xfId="0" applyFont="1" applyFill="1"/>
    <xf numFmtId="0" fontId="0" fillId="0" borderId="0" xfId="0" applyFill="1" applyAlignment="1">
      <alignment horizontal="left"/>
    </xf>
    <xf numFmtId="0" fontId="0" fillId="0" borderId="0" xfId="0" applyAlignment="1">
      <alignment horizontal="right" wrapText="1"/>
    </xf>
    <xf numFmtId="2" fontId="1" fillId="0" borderId="0" xfId="0" applyNumberFormat="1" applyFont="1"/>
    <xf numFmtId="2" fontId="0" fillId="0" borderId="0" xfId="0" applyNumberFormat="1"/>
    <xf numFmtId="165" fontId="1" fillId="3" borderId="0" xfId="0" applyNumberFormat="1" applyFont="1" applyFill="1" applyAlignment="1">
      <alignment horizontal="center"/>
    </xf>
    <xf numFmtId="0" fontId="0" fillId="0" borderId="0" xfId="0" applyFill="1" applyAlignment="1">
      <alignment wrapText="1"/>
    </xf>
    <xf numFmtId="0" fontId="8" fillId="0" borderId="0" xfId="0" applyFont="1"/>
    <xf numFmtId="0" fontId="0" fillId="0" borderId="0" xfId="0" applyAlignment="1"/>
    <xf numFmtId="0" fontId="6" fillId="0" borderId="0" xfId="6" applyFill="1"/>
    <xf numFmtId="0" fontId="8" fillId="0" borderId="0" xfId="0" applyFont="1" applyFill="1"/>
    <xf numFmtId="0" fontId="0" fillId="0" borderId="0" xfId="0" applyFont="1" applyAlignment="1"/>
    <xf numFmtId="0" fontId="8" fillId="0" borderId="0" xfId="0" applyFont="1" applyAlignment="1">
      <alignment wrapText="1"/>
    </xf>
    <xf numFmtId="0" fontId="0" fillId="0" borderId="0" xfId="0" applyAlignment="1">
      <alignment horizontal="right"/>
    </xf>
  </cellXfs>
  <cellStyles count="7">
    <cellStyle name="Body: normal cell" xfId="5"/>
    <cellStyle name="Font: Calibri, 9pt regular" xfId="2"/>
    <cellStyle name="Header: bottom row" xfId="4"/>
    <cellStyle name="Hyperlink" xfId="6" builtinId="8"/>
    <cellStyle name="Normal" xfId="0" builtinId="0"/>
    <cellStyle name="Normal 6" xfId="1"/>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58834</xdr:rowOff>
    </xdr:from>
    <xdr:to>
      <xdr:col>7</xdr:col>
      <xdr:colOff>601979</xdr:colOff>
      <xdr:row>29</xdr:row>
      <xdr:rowOff>111760</xdr:rowOff>
    </xdr:to>
    <xdr:pic>
      <xdr:nvPicPr>
        <xdr:cNvPr id="2" name="Imagem 1">
          <a:extLst>
            <a:ext uri="{FF2B5EF4-FFF2-40B4-BE49-F238E27FC236}">
              <a16:creationId xmlns:a16="http://schemas.microsoft.com/office/drawing/2014/main" id="{54DC3BFC-0017-45C7-81E6-95668194F06A}"/>
            </a:ext>
          </a:extLst>
        </xdr:cNvPr>
        <xdr:cNvPicPr>
          <a:picLocks noChangeAspect="1"/>
        </xdr:cNvPicPr>
      </xdr:nvPicPr>
      <xdr:blipFill rotWithShape="1">
        <a:blip xmlns:r="http://schemas.openxmlformats.org/officeDocument/2006/relationships" r:embed="rId1"/>
        <a:srcRect r="3071"/>
        <a:stretch/>
      </xdr:blipFill>
      <xdr:spPr>
        <a:xfrm>
          <a:off x="0" y="1156114"/>
          <a:ext cx="6309359" cy="42591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213359</xdr:colOff>
      <xdr:row>29</xdr:row>
      <xdr:rowOff>52926</xdr:rowOff>
    </xdr:to>
    <xdr:pic>
      <xdr:nvPicPr>
        <xdr:cNvPr id="4" name="Imagem 3">
          <a:extLst>
            <a:ext uri="{FF2B5EF4-FFF2-40B4-BE49-F238E27FC236}">
              <a16:creationId xmlns:a16="http://schemas.microsoft.com/office/drawing/2014/main" id="{5479D61E-CBCD-4367-ADC0-AD27C27541AD}"/>
            </a:ext>
          </a:extLst>
        </xdr:cNvPr>
        <xdr:cNvPicPr>
          <a:picLocks noChangeAspect="1"/>
        </xdr:cNvPicPr>
      </xdr:nvPicPr>
      <xdr:blipFill rotWithShape="1">
        <a:blip xmlns:r="http://schemas.openxmlformats.org/officeDocument/2006/relationships" r:embed="rId1"/>
        <a:srcRect r="3071"/>
        <a:stretch/>
      </xdr:blipFill>
      <xdr:spPr>
        <a:xfrm>
          <a:off x="609600" y="1097280"/>
          <a:ext cx="6309359" cy="42591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68580</xdr:colOff>
      <xdr:row>4</xdr:row>
      <xdr:rowOff>144780</xdr:rowOff>
    </xdr:from>
    <xdr:to>
      <xdr:col>10</xdr:col>
      <xdr:colOff>517585</xdr:colOff>
      <xdr:row>26</xdr:row>
      <xdr:rowOff>5080</xdr:rowOff>
    </xdr:to>
    <xdr:pic>
      <xdr:nvPicPr>
        <xdr:cNvPr id="2" name="Imagem 1">
          <a:extLst>
            <a:ext uri="{FF2B5EF4-FFF2-40B4-BE49-F238E27FC236}">
              <a16:creationId xmlns:a16="http://schemas.microsoft.com/office/drawing/2014/main" id="{BE29AA68-5D54-40DD-B30D-22E7786AC7E5}"/>
            </a:ext>
          </a:extLst>
        </xdr:cNvPr>
        <xdr:cNvPicPr>
          <a:picLocks noChangeAspect="1"/>
        </xdr:cNvPicPr>
      </xdr:nvPicPr>
      <xdr:blipFill>
        <a:blip xmlns:r="http://schemas.openxmlformats.org/officeDocument/2006/relationships" r:embed="rId1"/>
        <a:stretch>
          <a:fillRect/>
        </a:stretch>
      </xdr:blipFill>
      <xdr:spPr>
        <a:xfrm>
          <a:off x="678180" y="876300"/>
          <a:ext cx="5935405" cy="3883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servedio/AppData/Local/Microsoft/Windows/Temporary%20Internet%20Files/Content.Outlook/MU17HYWB/AllRequests_12_9_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Request Type 1-2"/>
      <sheetName val="Request Type 3-5"/>
      <sheetName val="Lists"/>
    </sheetNames>
    <sheetDataSet>
      <sheetData sheetId="0" refreshError="1"/>
      <sheetData sheetId="1" refreshError="1"/>
      <sheetData sheetId="2" refreshError="1"/>
      <sheetData sheetId="3">
        <row r="11">
          <cell r="B11" t="str">
            <v>CAISO System</v>
          </cell>
        </row>
        <row r="12">
          <cell r="B12" t="str">
            <v>Big Creek-Ventura</v>
          </cell>
        </row>
        <row r="13">
          <cell r="B13" t="str">
            <v>Bay Area</v>
          </cell>
        </row>
        <row r="14">
          <cell r="B14" t="str">
            <v>Fresno</v>
          </cell>
        </row>
        <row r="15">
          <cell r="B15" t="str">
            <v>Humboldt</v>
          </cell>
        </row>
        <row r="16">
          <cell r="B16" t="str">
            <v>Kern</v>
          </cell>
        </row>
        <row r="17">
          <cell r="B17" t="str">
            <v>LA Basin</v>
          </cell>
        </row>
        <row r="18">
          <cell r="B18" t="str">
            <v>NCNB</v>
          </cell>
        </row>
        <row r="19">
          <cell r="B19" t="str">
            <v>San Diego-IV</v>
          </cell>
        </row>
        <row r="20">
          <cell r="B20" t="str">
            <v>Sierra</v>
          </cell>
        </row>
        <row r="21">
          <cell r="B21" t="str">
            <v>Stockton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pe.gov.br/sites-pt/publicacoes-dados-abertos/publicacoes/PublicacoesArquivos/publicacao-423/topico-482/NT_CME_EPE_DEE-NT-057_2019-r0.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workbookViewId="0">
      <selection activeCell="A18" sqref="A18:XFD39"/>
    </sheetView>
  </sheetViews>
  <sheetFormatPr defaultRowHeight="14.25" x14ac:dyDescent="0.45"/>
  <cols>
    <col min="1" max="1" width="11.6640625" customWidth="1"/>
    <col min="2" max="2" width="134.19921875" customWidth="1"/>
    <col min="3" max="3" width="8.86328125" style="13"/>
    <col min="5" max="5" width="49.6640625" style="5" customWidth="1"/>
    <col min="6" max="6" width="8.796875" style="5" customWidth="1"/>
    <col min="7" max="7" width="37.796875" style="5" customWidth="1"/>
    <col min="8" max="8" width="47.6640625" style="5" customWidth="1"/>
    <col min="9" max="11" width="8.796875" style="5"/>
  </cols>
  <sheetData>
    <row r="1" spans="1:8" x14ac:dyDescent="0.45">
      <c r="A1" s="1" t="s">
        <v>8</v>
      </c>
    </row>
    <row r="2" spans="1:8" x14ac:dyDescent="0.45">
      <c r="G2" s="7"/>
    </row>
    <row r="3" spans="1:8" x14ac:dyDescent="0.45">
      <c r="A3" s="1" t="s">
        <v>9</v>
      </c>
      <c r="B3" s="2" t="s">
        <v>40</v>
      </c>
      <c r="C3" s="13" t="s">
        <v>37</v>
      </c>
      <c r="E3" s="6"/>
      <c r="H3" s="6"/>
    </row>
    <row r="4" spans="1:8" x14ac:dyDescent="0.45">
      <c r="B4" s="14" t="s">
        <v>39</v>
      </c>
      <c r="C4" s="13" t="s">
        <v>38</v>
      </c>
    </row>
    <row r="5" spans="1:8" s="5" customFormat="1" x14ac:dyDescent="0.45">
      <c r="B5" s="7">
        <v>2019</v>
      </c>
      <c r="C5" s="16"/>
    </row>
    <row r="6" spans="1:8" s="5" customFormat="1" x14ac:dyDescent="0.45">
      <c r="B6" s="15" t="s">
        <v>17</v>
      </c>
      <c r="C6" s="16"/>
    </row>
    <row r="7" spans="1:8" s="5" customFormat="1" x14ac:dyDescent="0.45">
      <c r="B7" s="5" t="s">
        <v>41</v>
      </c>
      <c r="C7" s="16" t="s">
        <v>42</v>
      </c>
      <c r="H7" s="5" t="s">
        <v>35</v>
      </c>
    </row>
    <row r="8" spans="1:8" s="5" customFormat="1" x14ac:dyDescent="0.45">
      <c r="C8" s="16"/>
    </row>
    <row r="9" spans="1:8" s="5" customFormat="1" x14ac:dyDescent="0.45">
      <c r="A9" s="1" t="s">
        <v>43</v>
      </c>
      <c r="C9" s="16"/>
    </row>
    <row r="10" spans="1:8" s="5" customFormat="1" x14ac:dyDescent="0.45">
      <c r="A10" s="17" t="s">
        <v>44</v>
      </c>
      <c r="C10" s="16"/>
    </row>
    <row r="11" spans="1:8" s="5" customFormat="1" x14ac:dyDescent="0.45">
      <c r="A11" s="17" t="s">
        <v>45</v>
      </c>
      <c r="C11" s="16"/>
    </row>
    <row r="12" spans="1:8" s="5" customFormat="1" x14ac:dyDescent="0.45">
      <c r="C12" s="16"/>
      <c r="H12" s="5" t="s">
        <v>36</v>
      </c>
    </row>
    <row r="13" spans="1:8" x14ac:dyDescent="0.45">
      <c r="A13" s="1"/>
      <c r="E13" s="12"/>
    </row>
    <row r="14" spans="1:8" x14ac:dyDescent="0.45">
      <c r="A14" s="4"/>
    </row>
    <row r="15" spans="1:8" x14ac:dyDescent="0.45">
      <c r="A15" s="4"/>
    </row>
    <row r="16" spans="1:8" x14ac:dyDescent="0.45">
      <c r="A16" s="1"/>
    </row>
  </sheetData>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M15" sqref="M15"/>
    </sheetView>
  </sheetViews>
  <sheetFormatPr defaultRowHeight="14.25" x14ac:dyDescent="0.45"/>
  <cols>
    <col min="1" max="1" width="26.33203125" customWidth="1"/>
    <col min="2" max="2" width="12.46484375" customWidth="1"/>
  </cols>
  <sheetData>
    <row r="1" spans="1:14" x14ac:dyDescent="0.45">
      <c r="B1" s="1" t="s">
        <v>20</v>
      </c>
      <c r="C1" s="1" t="s">
        <v>21</v>
      </c>
      <c r="D1" s="1" t="s">
        <v>22</v>
      </c>
      <c r="E1" s="1" t="s">
        <v>23</v>
      </c>
      <c r="F1" s="1" t="s">
        <v>24</v>
      </c>
      <c r="G1" s="1" t="s">
        <v>25</v>
      </c>
      <c r="H1" s="1" t="s">
        <v>26</v>
      </c>
      <c r="I1" s="1" t="s">
        <v>27</v>
      </c>
      <c r="J1" s="1" t="s">
        <v>28</v>
      </c>
      <c r="K1" s="1" t="s">
        <v>29</v>
      </c>
      <c r="L1" s="1" t="s">
        <v>30</v>
      </c>
      <c r="M1" s="1" t="s">
        <v>31</v>
      </c>
    </row>
    <row r="2" spans="1:14" x14ac:dyDescent="0.45">
      <c r="A2" s="1" t="s">
        <v>18</v>
      </c>
      <c r="B2" s="10">
        <v>0.38</v>
      </c>
      <c r="C2" s="10">
        <v>0.38</v>
      </c>
      <c r="D2" s="10">
        <v>0.36</v>
      </c>
      <c r="E2" s="10">
        <v>0.37</v>
      </c>
      <c r="F2" s="10">
        <v>0.4</v>
      </c>
      <c r="G2" s="10">
        <v>0.44</v>
      </c>
      <c r="H2" s="10">
        <v>0.47</v>
      </c>
      <c r="I2" s="10">
        <v>0.5</v>
      </c>
      <c r="J2" s="10">
        <v>0.53</v>
      </c>
      <c r="K2" s="10">
        <v>0.5</v>
      </c>
      <c r="L2" s="10">
        <v>0.44</v>
      </c>
      <c r="M2" s="10">
        <v>0.4</v>
      </c>
    </row>
    <row r="3" spans="1:14" x14ac:dyDescent="0.45">
      <c r="A3" s="1" t="s">
        <v>33</v>
      </c>
      <c r="B3" s="10">
        <v>0.15</v>
      </c>
      <c r="C3" s="10">
        <v>0.15</v>
      </c>
      <c r="D3" s="10">
        <v>0.15</v>
      </c>
      <c r="E3" s="10">
        <v>0.15</v>
      </c>
      <c r="F3" s="10">
        <v>0.15</v>
      </c>
      <c r="G3" s="10">
        <v>0.15</v>
      </c>
      <c r="H3" s="10">
        <v>0.15</v>
      </c>
      <c r="I3" s="10">
        <v>0.15</v>
      </c>
      <c r="J3" s="10">
        <v>0.15</v>
      </c>
      <c r="K3" s="10">
        <v>0.15</v>
      </c>
      <c r="L3" s="10">
        <v>0.15</v>
      </c>
      <c r="M3" s="10">
        <v>0.15</v>
      </c>
    </row>
    <row r="4" spans="1:14" x14ac:dyDescent="0.45">
      <c r="A4" s="1" t="s">
        <v>32</v>
      </c>
      <c r="B4" s="10">
        <v>0.5</v>
      </c>
      <c r="C4" s="10">
        <v>0.5</v>
      </c>
      <c r="D4" s="10">
        <v>0.5</v>
      </c>
      <c r="E4" s="10">
        <v>0.5</v>
      </c>
      <c r="F4" s="10">
        <v>0.5</v>
      </c>
      <c r="G4" s="10">
        <v>0.5</v>
      </c>
      <c r="H4" s="10">
        <v>0.5</v>
      </c>
      <c r="I4" s="10">
        <v>0.5</v>
      </c>
      <c r="J4" s="10">
        <v>0.5</v>
      </c>
      <c r="K4" s="10">
        <v>0.5</v>
      </c>
      <c r="L4" s="10">
        <v>0.5</v>
      </c>
      <c r="M4" s="10">
        <v>0.5</v>
      </c>
    </row>
    <row r="5" spans="1:14" s="1" customFormat="1" x14ac:dyDescent="0.45">
      <c r="B5" s="9">
        <f>0.66666*B4+0.33333*B3</f>
        <v>0.38332949999999999</v>
      </c>
      <c r="C5" s="9">
        <f t="shared" ref="C5:M5" si="0">0.66666*C4+0.33333*C3</f>
        <v>0.38332949999999999</v>
      </c>
      <c r="D5" s="9">
        <f t="shared" si="0"/>
        <v>0.38332949999999999</v>
      </c>
      <c r="E5" s="9">
        <f t="shared" si="0"/>
        <v>0.38332949999999999</v>
      </c>
      <c r="F5" s="9">
        <f t="shared" si="0"/>
        <v>0.38332949999999999</v>
      </c>
      <c r="G5" s="9">
        <f t="shared" si="0"/>
        <v>0.38332949999999999</v>
      </c>
      <c r="H5" s="9">
        <f t="shared" si="0"/>
        <v>0.38332949999999999</v>
      </c>
      <c r="I5" s="9">
        <f t="shared" si="0"/>
        <v>0.38332949999999999</v>
      </c>
      <c r="J5" s="9">
        <f t="shared" si="0"/>
        <v>0.38332949999999999</v>
      </c>
      <c r="K5" s="9">
        <f t="shared" si="0"/>
        <v>0.38332949999999999</v>
      </c>
      <c r="L5" s="9">
        <f t="shared" si="0"/>
        <v>0.38332949999999999</v>
      </c>
      <c r="M5" s="9">
        <f t="shared" si="0"/>
        <v>0.38332949999999999</v>
      </c>
    </row>
    <row r="6" spans="1:14" s="1" customFormat="1" x14ac:dyDescent="0.45">
      <c r="B6" s="9">
        <f>B5*B2</f>
        <v>0.14566520999999999</v>
      </c>
      <c r="C6" s="9">
        <f t="shared" ref="C6:M6" si="1">C5*C2</f>
        <v>0.14566520999999999</v>
      </c>
      <c r="D6" s="9">
        <f t="shared" si="1"/>
        <v>0.13799861999999999</v>
      </c>
      <c r="E6" s="9">
        <f t="shared" si="1"/>
        <v>0.141831915</v>
      </c>
      <c r="F6" s="9">
        <f t="shared" si="1"/>
        <v>0.15333180000000002</v>
      </c>
      <c r="G6" s="9">
        <f t="shared" si="1"/>
        <v>0.16866497999999999</v>
      </c>
      <c r="H6" s="9">
        <f t="shared" si="1"/>
        <v>0.18016486499999998</v>
      </c>
      <c r="I6" s="9">
        <f t="shared" si="1"/>
        <v>0.19166474999999999</v>
      </c>
      <c r="J6" s="9">
        <f t="shared" si="1"/>
        <v>0.20316463500000001</v>
      </c>
      <c r="K6" s="9">
        <f t="shared" si="1"/>
        <v>0.19166474999999999</v>
      </c>
      <c r="L6" s="9">
        <f t="shared" si="1"/>
        <v>0.16866497999999999</v>
      </c>
      <c r="M6" s="9">
        <f t="shared" si="1"/>
        <v>0.15333180000000002</v>
      </c>
      <c r="N6" s="11">
        <f>AVERAGE(B6:M6)</f>
        <v>0.16515112624999997</v>
      </c>
    </row>
  </sheetData>
  <phoneticPr fontId="7" type="noConversion"/>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M20" sqref="M20"/>
    </sheetView>
  </sheetViews>
  <sheetFormatPr defaultRowHeight="14.25" x14ac:dyDescent="0.45"/>
  <cols>
    <col min="14" max="14" width="9.6640625" bestFit="1" customWidth="1"/>
    <col min="15" max="15" width="9.46484375" bestFit="1" customWidth="1"/>
  </cols>
  <sheetData>
    <row r="1" spans="1:16" x14ac:dyDescent="0.45">
      <c r="B1" s="1"/>
      <c r="C1" s="1"/>
      <c r="D1" s="1" t="s">
        <v>20</v>
      </c>
      <c r="E1" s="1" t="s">
        <v>21</v>
      </c>
      <c r="F1" s="1" t="s">
        <v>22</v>
      </c>
      <c r="G1" s="1" t="s">
        <v>23</v>
      </c>
      <c r="H1" s="1" t="s">
        <v>24</v>
      </c>
      <c r="I1" s="1" t="s">
        <v>25</v>
      </c>
      <c r="J1" s="1" t="s">
        <v>26</v>
      </c>
      <c r="K1" s="1" t="s">
        <v>27</v>
      </c>
      <c r="L1" s="1" t="s">
        <v>28</v>
      </c>
      <c r="M1" s="1" t="s">
        <v>29</v>
      </c>
      <c r="N1" s="1" t="s">
        <v>30</v>
      </c>
      <c r="O1" s="1" t="s">
        <v>31</v>
      </c>
    </row>
    <row r="2" spans="1:16" x14ac:dyDescent="0.45">
      <c r="A2" s="1" t="s">
        <v>19</v>
      </c>
      <c r="D2">
        <v>0.46</v>
      </c>
      <c r="E2">
        <v>0.44</v>
      </c>
      <c r="F2">
        <v>0.38</v>
      </c>
      <c r="G2">
        <v>0.42</v>
      </c>
      <c r="H2">
        <v>0.48</v>
      </c>
      <c r="I2">
        <v>0.56999999999999995</v>
      </c>
      <c r="J2">
        <v>0.61</v>
      </c>
      <c r="K2">
        <v>0.72</v>
      </c>
      <c r="L2">
        <v>0.8</v>
      </c>
      <c r="M2">
        <v>0.76</v>
      </c>
      <c r="N2">
        <v>0.64</v>
      </c>
      <c r="O2">
        <v>0.55000000000000004</v>
      </c>
    </row>
    <row r="3" spans="1:16" x14ac:dyDescent="0.45">
      <c r="A3" s="1" t="s">
        <v>33</v>
      </c>
      <c r="D3">
        <v>0.2</v>
      </c>
      <c r="E3">
        <v>0.17</v>
      </c>
      <c r="F3">
        <v>0.18</v>
      </c>
      <c r="G3">
        <v>0.14000000000000001</v>
      </c>
      <c r="H3">
        <v>0.11</v>
      </c>
      <c r="I3">
        <v>0.12</v>
      </c>
      <c r="J3">
        <v>0.17</v>
      </c>
      <c r="K3">
        <v>0.19</v>
      </c>
      <c r="L3">
        <v>0.22</v>
      </c>
      <c r="M3">
        <v>0.21</v>
      </c>
      <c r="N3">
        <v>0.19</v>
      </c>
      <c r="O3">
        <v>0.2</v>
      </c>
    </row>
    <row r="4" spans="1:16" x14ac:dyDescent="0.45">
      <c r="A4" s="1" t="s">
        <v>32</v>
      </c>
      <c r="D4">
        <v>0.49</v>
      </c>
      <c r="E4">
        <v>0.47</v>
      </c>
      <c r="F4">
        <v>0.38</v>
      </c>
      <c r="G4">
        <v>0.35</v>
      </c>
      <c r="H4">
        <v>0.48</v>
      </c>
      <c r="I4">
        <v>0.59</v>
      </c>
      <c r="J4">
        <v>0.65</v>
      </c>
      <c r="K4">
        <v>0.69</v>
      </c>
      <c r="L4">
        <v>0.64</v>
      </c>
      <c r="M4">
        <v>0.59</v>
      </c>
      <c r="N4">
        <v>0.57999999999999996</v>
      </c>
      <c r="O4">
        <v>0.55000000000000004</v>
      </c>
    </row>
    <row r="5" spans="1:16" s="1" customFormat="1" x14ac:dyDescent="0.45">
      <c r="D5" s="9">
        <f>0.66666*D4+0.33333*D3</f>
        <v>0.3933294</v>
      </c>
      <c r="E5" s="9">
        <f t="shared" ref="E5:O5" si="0">0.66666*E4+0.33333*E3</f>
        <v>0.3699963</v>
      </c>
      <c r="F5" s="9">
        <f t="shared" si="0"/>
        <v>0.3133302</v>
      </c>
      <c r="G5" s="9">
        <f t="shared" si="0"/>
        <v>0.2799972</v>
      </c>
      <c r="H5" s="9">
        <f t="shared" si="0"/>
        <v>0.35666310000000001</v>
      </c>
      <c r="I5" s="9">
        <f t="shared" si="0"/>
        <v>0.43332900000000002</v>
      </c>
      <c r="J5" s="9">
        <f t="shared" si="0"/>
        <v>0.48999510000000002</v>
      </c>
      <c r="K5" s="9">
        <f t="shared" si="0"/>
        <v>0.52332809999999996</v>
      </c>
      <c r="L5" s="9">
        <f t="shared" si="0"/>
        <v>0.49999500000000008</v>
      </c>
      <c r="M5" s="9">
        <f t="shared" si="0"/>
        <v>0.46332869999999998</v>
      </c>
      <c r="N5" s="9">
        <f t="shared" si="0"/>
        <v>0.44999549999999999</v>
      </c>
      <c r="O5" s="9">
        <f t="shared" si="0"/>
        <v>0.43332900000000008</v>
      </c>
      <c r="P5" s="9"/>
    </row>
    <row r="6" spans="1:16" s="1" customFormat="1" x14ac:dyDescent="0.45">
      <c r="D6" s="9">
        <f>D5*D2</f>
        <v>0.18093152400000001</v>
      </c>
      <c r="E6" s="9">
        <f t="shared" ref="E6:O6" si="1">E5*E2</f>
        <v>0.162798372</v>
      </c>
      <c r="F6" s="9">
        <f t="shared" si="1"/>
        <v>0.119065476</v>
      </c>
      <c r="G6" s="9">
        <f t="shared" si="1"/>
        <v>0.11759882399999999</v>
      </c>
      <c r="H6" s="9">
        <f t="shared" si="1"/>
        <v>0.171198288</v>
      </c>
      <c r="I6" s="9">
        <f t="shared" si="1"/>
        <v>0.24699752999999999</v>
      </c>
      <c r="J6" s="9">
        <f t="shared" si="1"/>
        <v>0.29889701099999999</v>
      </c>
      <c r="K6" s="9">
        <f t="shared" si="1"/>
        <v>0.37679623199999995</v>
      </c>
      <c r="L6" s="9">
        <f t="shared" si="1"/>
        <v>0.39999600000000007</v>
      </c>
      <c r="M6" s="9">
        <f t="shared" si="1"/>
        <v>0.35212981199999999</v>
      </c>
      <c r="N6" s="9">
        <f t="shared" si="1"/>
        <v>0.28799712</v>
      </c>
      <c r="O6" s="9">
        <f t="shared" si="1"/>
        <v>0.23833095000000007</v>
      </c>
      <c r="P6" s="11">
        <f>AVERAGE(D6:O6)</f>
        <v>0.24606142824999999</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G29" sqref="G29"/>
    </sheetView>
  </sheetViews>
  <sheetFormatPr defaultRowHeight="14.25" x14ac:dyDescent="0.45"/>
  <sheetData>
    <row r="1" spans="1:14" x14ac:dyDescent="0.45">
      <c r="B1" s="1" t="s">
        <v>20</v>
      </c>
      <c r="C1" s="1" t="s">
        <v>21</v>
      </c>
      <c r="D1" s="1" t="s">
        <v>22</v>
      </c>
      <c r="E1" s="1" t="s">
        <v>23</v>
      </c>
      <c r="F1" s="1" t="s">
        <v>24</v>
      </c>
      <c r="G1" s="1" t="s">
        <v>25</v>
      </c>
      <c r="H1" s="1" t="s">
        <v>26</v>
      </c>
      <c r="I1" s="1" t="s">
        <v>27</v>
      </c>
      <c r="J1" s="1" t="s">
        <v>28</v>
      </c>
      <c r="K1" s="1" t="s">
        <v>29</v>
      </c>
      <c r="L1" s="1" t="s">
        <v>30</v>
      </c>
      <c r="M1" s="1" t="s">
        <v>31</v>
      </c>
    </row>
    <row r="2" spans="1:14" x14ac:dyDescent="0.45">
      <c r="A2" s="1" t="s">
        <v>34</v>
      </c>
      <c r="B2">
        <v>0.25</v>
      </c>
      <c r="C2">
        <v>0.26</v>
      </c>
      <c r="D2">
        <v>0.25</v>
      </c>
      <c r="E2">
        <v>0.25</v>
      </c>
      <c r="F2">
        <v>0.25</v>
      </c>
      <c r="G2">
        <v>0.25</v>
      </c>
      <c r="H2">
        <v>0.25</v>
      </c>
      <c r="I2">
        <v>0.25</v>
      </c>
      <c r="J2">
        <v>0.25</v>
      </c>
      <c r="K2">
        <v>0.25</v>
      </c>
      <c r="L2">
        <v>0.25</v>
      </c>
      <c r="M2">
        <v>0.25</v>
      </c>
    </row>
    <row r="3" spans="1:14" x14ac:dyDescent="0.45">
      <c r="A3" s="1"/>
      <c r="B3" s="4">
        <v>0.25</v>
      </c>
      <c r="C3" s="4">
        <v>0.25</v>
      </c>
      <c r="D3" s="4">
        <v>0.24</v>
      </c>
      <c r="E3" s="4">
        <v>0.22</v>
      </c>
      <c r="F3" s="4">
        <v>0.24</v>
      </c>
      <c r="G3" s="4">
        <v>0.27</v>
      </c>
      <c r="H3" s="4">
        <v>0.22</v>
      </c>
      <c r="I3" s="4">
        <v>0.25</v>
      </c>
      <c r="J3" s="4">
        <v>0.28000000000000003</v>
      </c>
      <c r="K3" s="4">
        <v>0.28000000000000003</v>
      </c>
      <c r="L3" s="4">
        <v>0.27</v>
      </c>
      <c r="M3" s="4">
        <v>0.26</v>
      </c>
    </row>
    <row r="4" spans="1:14" x14ac:dyDescent="0.45">
      <c r="A4" s="1"/>
      <c r="B4" s="9">
        <f t="shared" ref="B4:M4" si="0">AVERAGE(B2:B3)</f>
        <v>0.25</v>
      </c>
      <c r="C4" s="9">
        <f t="shared" si="0"/>
        <v>0.255</v>
      </c>
      <c r="D4" s="9">
        <f t="shared" si="0"/>
        <v>0.245</v>
      </c>
      <c r="E4" s="9">
        <f t="shared" si="0"/>
        <v>0.23499999999999999</v>
      </c>
      <c r="F4" s="9">
        <f t="shared" si="0"/>
        <v>0.245</v>
      </c>
      <c r="G4" s="9">
        <f t="shared" si="0"/>
        <v>0.26</v>
      </c>
      <c r="H4" s="9">
        <f t="shared" si="0"/>
        <v>0.23499999999999999</v>
      </c>
      <c r="I4" s="9">
        <f t="shared" si="0"/>
        <v>0.25</v>
      </c>
      <c r="J4" s="9">
        <f t="shared" si="0"/>
        <v>0.26500000000000001</v>
      </c>
      <c r="K4" s="9">
        <f t="shared" si="0"/>
        <v>0.26500000000000001</v>
      </c>
      <c r="L4" s="9">
        <f t="shared" si="0"/>
        <v>0.26</v>
      </c>
      <c r="M4" s="9">
        <f t="shared" si="0"/>
        <v>0.255</v>
      </c>
      <c r="N4" s="11">
        <f>AVERAGE(B4:M4)</f>
        <v>0.25166666666666671</v>
      </c>
    </row>
    <row r="5" spans="1:14" x14ac:dyDescent="0.45">
      <c r="A5" s="1"/>
      <c r="B5" s="9"/>
      <c r="C5" s="9"/>
      <c r="D5" s="9"/>
      <c r="E5" s="9"/>
      <c r="F5" s="9"/>
      <c r="G5" s="9"/>
      <c r="H5" s="9"/>
      <c r="I5" s="9"/>
      <c r="J5" s="9"/>
      <c r="K5" s="9"/>
      <c r="L5" s="9"/>
      <c r="M5" s="9"/>
      <c r="N5" s="9"/>
    </row>
    <row r="6" spans="1:14" x14ac:dyDescent="0.45">
      <c r="A6" s="1"/>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C17"/>
  <sheetViews>
    <sheetView workbookViewId="0">
      <selection activeCell="C2" sqref="C2:C17"/>
    </sheetView>
  </sheetViews>
  <sheetFormatPr defaultRowHeight="14.25" x14ac:dyDescent="0.45"/>
  <cols>
    <col min="1" max="1" width="24.19921875" customWidth="1"/>
    <col min="2" max="2" width="27.33203125" customWidth="1"/>
  </cols>
  <sheetData>
    <row r="1" spans="1:3" ht="28.5" x14ac:dyDescent="0.45">
      <c r="A1" s="18" t="s">
        <v>46</v>
      </c>
      <c r="B1" s="8" t="s">
        <v>47</v>
      </c>
      <c r="C1" s="19" t="s">
        <v>48</v>
      </c>
    </row>
    <row r="2" spans="1:3" x14ac:dyDescent="0.45">
      <c r="A2" t="s">
        <v>11</v>
      </c>
      <c r="B2" s="3">
        <v>1</v>
      </c>
      <c r="C2" s="3">
        <f>B2</f>
        <v>1</v>
      </c>
    </row>
    <row r="3" spans="1:3" x14ac:dyDescent="0.45">
      <c r="A3" t="s">
        <v>0</v>
      </c>
      <c r="B3" s="3">
        <v>1</v>
      </c>
      <c r="C3" s="3">
        <f t="shared" ref="C3:C17" si="0">B3</f>
        <v>1</v>
      </c>
    </row>
    <row r="4" spans="1:3" x14ac:dyDescent="0.45">
      <c r="A4" t="s">
        <v>1</v>
      </c>
      <c r="B4" s="3">
        <v>1</v>
      </c>
      <c r="C4" s="3">
        <f t="shared" si="0"/>
        <v>1</v>
      </c>
    </row>
    <row r="5" spans="1:3" x14ac:dyDescent="0.45">
      <c r="A5" t="s">
        <v>2</v>
      </c>
      <c r="B5" s="3">
        <v>1</v>
      </c>
      <c r="C5" s="3">
        <f t="shared" si="0"/>
        <v>1</v>
      </c>
    </row>
    <row r="6" spans="1:3" x14ac:dyDescent="0.45">
      <c r="A6" t="s">
        <v>12</v>
      </c>
      <c r="B6" s="3">
        <f>'Onshore wind'!N6</f>
        <v>0.16515112624999997</v>
      </c>
      <c r="C6" s="3">
        <f t="shared" si="0"/>
        <v>0.16515112624999997</v>
      </c>
    </row>
    <row r="7" spans="1:3" x14ac:dyDescent="0.45">
      <c r="A7" t="s">
        <v>3</v>
      </c>
      <c r="B7" s="3">
        <f>'Solar PV'!N4</f>
        <v>0.25166666666666671</v>
      </c>
      <c r="C7" s="3">
        <f t="shared" si="0"/>
        <v>0.25166666666666671</v>
      </c>
    </row>
    <row r="8" spans="1:3" x14ac:dyDescent="0.45">
      <c r="A8" t="s">
        <v>4</v>
      </c>
      <c r="B8" s="3">
        <v>1</v>
      </c>
      <c r="C8" s="3">
        <f t="shared" si="0"/>
        <v>1</v>
      </c>
    </row>
    <row r="9" spans="1:3" x14ac:dyDescent="0.45">
      <c r="A9" t="s">
        <v>5</v>
      </c>
      <c r="B9" s="3">
        <v>1</v>
      </c>
      <c r="C9" s="3">
        <f t="shared" si="0"/>
        <v>1</v>
      </c>
    </row>
    <row r="10" spans="1:3" x14ac:dyDescent="0.45">
      <c r="A10" t="s">
        <v>6</v>
      </c>
      <c r="B10" s="3">
        <v>1</v>
      </c>
      <c r="C10" s="3">
        <f t="shared" si="0"/>
        <v>1</v>
      </c>
    </row>
    <row r="11" spans="1:3" x14ac:dyDescent="0.45">
      <c r="A11" t="s">
        <v>7</v>
      </c>
      <c r="B11" s="3">
        <v>1</v>
      </c>
      <c r="C11" s="3">
        <f t="shared" si="0"/>
        <v>1</v>
      </c>
    </row>
    <row r="12" spans="1:3" x14ac:dyDescent="0.45">
      <c r="A12" t="s">
        <v>0</v>
      </c>
      <c r="B12" s="3">
        <v>1</v>
      </c>
      <c r="C12" s="3">
        <f t="shared" si="0"/>
        <v>1</v>
      </c>
    </row>
    <row r="13" spans="1:3" x14ac:dyDescent="0.45">
      <c r="A13" t="s">
        <v>10</v>
      </c>
      <c r="B13" s="3">
        <f>B2</f>
        <v>1</v>
      </c>
      <c r="C13" s="3">
        <f t="shared" si="0"/>
        <v>1</v>
      </c>
    </row>
    <row r="14" spans="1:3" x14ac:dyDescent="0.45">
      <c r="A14" t="s">
        <v>13</v>
      </c>
      <c r="B14" s="3">
        <f>'Offshore wind'!$P$6</f>
        <v>0.24606142824999999</v>
      </c>
      <c r="C14" s="3">
        <f t="shared" si="0"/>
        <v>0.24606142824999999</v>
      </c>
    </row>
    <row r="15" spans="1:3" x14ac:dyDescent="0.45">
      <c r="A15" t="s">
        <v>14</v>
      </c>
      <c r="B15" s="3">
        <f>B11</f>
        <v>1</v>
      </c>
      <c r="C15" s="3">
        <f t="shared" si="0"/>
        <v>1</v>
      </c>
    </row>
    <row r="16" spans="1:3" x14ac:dyDescent="0.45">
      <c r="A16" t="s">
        <v>15</v>
      </c>
      <c r="B16" s="3">
        <f>B11</f>
        <v>1</v>
      </c>
      <c r="C16" s="3">
        <f t="shared" si="0"/>
        <v>1</v>
      </c>
    </row>
    <row r="17" spans="1:3" x14ac:dyDescent="0.45">
      <c r="A17" t="s">
        <v>16</v>
      </c>
      <c r="B17" s="3">
        <f>B9</f>
        <v>1</v>
      </c>
      <c r="C17" s="3">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Onshore wind</vt:lpstr>
      <vt:lpstr>Offshore wind</vt:lpstr>
      <vt:lpstr>Solar PV</vt:lpstr>
      <vt:lpstr>PTCF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 Mahajan</cp:lastModifiedBy>
  <dcterms:created xsi:type="dcterms:W3CDTF">2016-03-03T23:11:17Z</dcterms:created>
  <dcterms:modified xsi:type="dcterms:W3CDTF">2020-08-27T23:44:45Z</dcterms:modified>
</cp:coreProperties>
</file>