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gisrathmann/Documents/WRI/Produtos/Produto 4/InputData/land/BLAPE/"/>
    </mc:Choice>
  </mc:AlternateContent>
  <xr:revisionPtr revIDLastSave="0" documentId="8_{FC1465A0-0EEA-F347-90AA-8E8E0CC0F53F}" xr6:coauthVersionLast="45" xr6:coauthVersionMax="45" xr10:uidLastSave="{00000000-0000-0000-0000-000000000000}"/>
  <bookViews>
    <workbookView xWindow="0" yWindow="460" windowWidth="20500" windowHeight="7160" activeTab="3" xr2:uid="{00000000-000D-0000-FFFF-FFFF00000000}"/>
  </bookViews>
  <sheets>
    <sheet name="About" sheetId="1" r:id="rId1"/>
    <sheet name="Data" sheetId="2" r:id="rId2"/>
    <sheet name="data from RPEpUACE" sheetId="4" r:id="rId3"/>
    <sheet name="BLAP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B6" i="2" l="1"/>
  <c r="C6" i="2"/>
  <c r="D6" i="2"/>
  <c r="E6" i="2"/>
  <c r="B2" i="3" l="1"/>
  <c r="B11" i="3" s="1"/>
  <c r="S2" i="3"/>
  <c r="AA2" i="3"/>
  <c r="AI2" i="3"/>
  <c r="AJ2" i="3"/>
  <c r="T2" i="3"/>
  <c r="X2" i="3"/>
  <c r="AB2" i="3"/>
  <c r="AF2" i="3"/>
  <c r="U2" i="3"/>
  <c r="Y2" i="3"/>
  <c r="AC2" i="3"/>
  <c r="AG2" i="3"/>
  <c r="AK2" i="3"/>
  <c r="V2" i="3"/>
  <c r="Z2" i="3"/>
  <c r="AD2" i="3"/>
  <c r="AH2" i="3"/>
  <c r="R2" i="3"/>
  <c r="W2" i="3"/>
  <c r="AE2" i="3"/>
  <c r="G2" i="3"/>
  <c r="D2" i="3"/>
  <c r="C2" i="3"/>
  <c r="F2" i="3"/>
  <c r="E2" i="3"/>
  <c r="N2" i="3"/>
  <c r="O2" i="3"/>
  <c r="P2" i="3"/>
  <c r="Q2" i="3"/>
  <c r="M2" i="3"/>
  <c r="I2" i="3"/>
  <c r="H2" i="3"/>
  <c r="J2" i="3"/>
  <c r="K2" i="3"/>
  <c r="L2" i="3"/>
  <c r="B12" i="3" l="1"/>
  <c r="V11" i="3"/>
  <c r="V12" i="3"/>
  <c r="AA11" i="3"/>
  <c r="AA12" i="3"/>
  <c r="AH11" i="3"/>
  <c r="AH12" i="3"/>
  <c r="AK11" i="3"/>
  <c r="AK12" i="3"/>
  <c r="U11" i="3"/>
  <c r="U12" i="3"/>
  <c r="T12" i="3"/>
  <c r="T11" i="3"/>
  <c r="S12" i="3"/>
  <c r="S11" i="3"/>
  <c r="Y11" i="3"/>
  <c r="Y12" i="3"/>
  <c r="AE11" i="3"/>
  <c r="AE12" i="3"/>
  <c r="AD11" i="3"/>
  <c r="AD12" i="3"/>
  <c r="AG11" i="3"/>
  <c r="AG12" i="3"/>
  <c r="AF12" i="3"/>
  <c r="AF11" i="3"/>
  <c r="AJ12" i="3"/>
  <c r="AJ11" i="3"/>
  <c r="R11" i="3"/>
  <c r="R12" i="3"/>
  <c r="X12" i="3"/>
  <c r="X11" i="3"/>
  <c r="W11" i="3"/>
  <c r="W12" i="3"/>
  <c r="Z11" i="3"/>
  <c r="Z12" i="3"/>
  <c r="AC11" i="3"/>
  <c r="AC12" i="3"/>
  <c r="AB11" i="3"/>
  <c r="AB12" i="3"/>
  <c r="AI11" i="3"/>
  <c r="AI12" i="3"/>
  <c r="N11" i="3"/>
  <c r="N12" i="3"/>
  <c r="Q11" i="3"/>
  <c r="Q12" i="3"/>
  <c r="P11" i="3"/>
  <c r="P12" i="3"/>
  <c r="M12" i="3"/>
  <c r="M11" i="3"/>
  <c r="O11" i="3"/>
  <c r="O12" i="3"/>
  <c r="K11" i="3"/>
  <c r="K12" i="3"/>
  <c r="J11" i="3"/>
  <c r="J12" i="3"/>
  <c r="H11" i="3"/>
  <c r="H12" i="3"/>
  <c r="L11" i="3"/>
  <c r="L12" i="3"/>
  <c r="I11" i="3"/>
  <c r="I12" i="3"/>
  <c r="D11" i="3"/>
  <c r="D12" i="3"/>
  <c r="G11" i="3"/>
  <c r="G12" i="3"/>
  <c r="F11" i="3"/>
  <c r="F12" i="3"/>
  <c r="E11" i="3"/>
  <c r="E12" i="3"/>
  <c r="C11" i="3"/>
  <c r="C12" i="3"/>
</calcChain>
</file>

<file path=xl/sharedStrings.xml><?xml version="1.0" encoding="utf-8"?>
<sst xmlns="http://schemas.openxmlformats.org/spreadsheetml/2006/main" count="44" uniqueCount="44">
  <si>
    <t>Source:</t>
  </si>
  <si>
    <t>Average</t>
  </si>
  <si>
    <t>Emissions (Tg CO2e)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</si>
  <si>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</si>
  <si>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</si>
  <si>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</si>
  <si>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</si>
  <si>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</si>
  <si>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</si>
  <si>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</si>
  <si>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</si>
  <si>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</si>
  <si>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</si>
  <si>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</si>
  <si>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</si>
  <si>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</si>
  <si>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</si>
  <si>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</si>
  <si>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</si>
  <si>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</si>
  <si>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</si>
  <si>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</si>
  <si>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</si>
  <si>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</si>
  <si>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</si>
  <si>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</si>
  <si>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</si>
  <si>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</si>
  <si>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</si>
  <si>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</si>
  <si>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</si>
  <si>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Rebound CH4 and N2O Emissions</t>
  </si>
  <si>
    <t>See land/RPEpUACE</t>
  </si>
  <si>
    <t>Land Use</t>
  </si>
  <si>
    <t>Excerpt from Table 56:</t>
  </si>
  <si>
    <t>http://www.mctic.gov.br/mctic/export/sites/institucional/ciencia/SEPED/clima/arquivos/projeto_opcoes_mitigacao/publicacoes/AFOLU.pdf</t>
  </si>
  <si>
    <t>Report: "Opções de mitigação de gases de efeito estufa em setores-chave do Brasil"</t>
  </si>
  <si>
    <t>Brazilian Ministry of Science, Technology, Innovation and Communication (MCTIC)</t>
  </si>
  <si>
    <t>Projected pollutant emissions data for the land use sector until 2050, BAU scenario from the report cited.</t>
  </si>
  <si>
    <t>CO2 Emission</t>
  </si>
  <si>
    <t>Page 179, Table 56, first line / REF (reference) scenario</t>
  </si>
  <si>
    <t>Version: "Modelagem Setorial  de opções de baixo carbono para agricultura, florestas e outros usos do solo (AFOLU)"</t>
  </si>
  <si>
    <t>In "BLAPE" table, for CH4 and N2O calculation, the signal (-) has been changed to (+) as in Brazil CO2 emission</t>
  </si>
  <si>
    <t>from LULUCF is positive.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</si>
</sst>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0" fontId="0" fillId="0" borderId="0" xfId="0" applyAlignment="1">
      <alignment horizontal="left"/>
    </xf>
    <xf numFmtId="0" fontId="0" fillId="0" borderId="0" xfId="0" applyBorder="1"/>
    <xf numFmtId="11" fontId="0" fillId="0" borderId="0" xfId="0" applyNumberFormat="1" applyBorder="1"/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0" fontId="0" fillId="3" borderId="0" xfId="0" applyFill="1"/>
    <xf numFmtId="11" fontId="0" fillId="3" borderId="0" xfId="0" applyNumberForma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opLeftCell="A2" workbookViewId="0">
      <selection activeCell="B8" sqref="B8"/>
    </sheetView>
  </sheetViews>
  <sheetFormatPr baseColWidth="10" defaultColWidth="8.83203125" defaultRowHeight="15" x14ac:dyDescent="0.2"/>
  <cols>
    <col min="1" max="1" width="9.5" customWidth="1"/>
    <col min="2" max="2" width="76.5" customWidth="1"/>
  </cols>
  <sheetData>
    <row r="1" spans="1:2" x14ac:dyDescent="0.2">
      <c r="A1" s="1" t="s">
        <v>5</v>
      </c>
    </row>
    <row r="3" spans="1:2" x14ac:dyDescent="0.2">
      <c r="A3" s="1" t="s">
        <v>0</v>
      </c>
      <c r="B3" s="10" t="s">
        <v>39</v>
      </c>
    </row>
    <row r="4" spans="1:2" x14ac:dyDescent="0.2">
      <c r="B4" t="s">
        <v>37</v>
      </c>
    </row>
    <row r="5" spans="1:2" x14ac:dyDescent="0.2">
      <c r="B5" s="6">
        <v>2017</v>
      </c>
    </row>
    <row r="6" spans="1:2" x14ac:dyDescent="0.2">
      <c r="B6" t="s">
        <v>36</v>
      </c>
    </row>
    <row r="7" spans="1:2" x14ac:dyDescent="0.2">
      <c r="B7" t="s">
        <v>41</v>
      </c>
    </row>
    <row r="8" spans="1:2" x14ac:dyDescent="0.2">
      <c r="B8" s="2" t="s">
        <v>35</v>
      </c>
    </row>
    <row r="9" spans="1:2" x14ac:dyDescent="0.2">
      <c r="B9" t="s">
        <v>40</v>
      </c>
    </row>
    <row r="11" spans="1:2" x14ac:dyDescent="0.2">
      <c r="B11" s="10" t="s">
        <v>31</v>
      </c>
    </row>
    <row r="12" spans="1:2" x14ac:dyDescent="0.2">
      <c r="B12" s="11" t="s">
        <v>32</v>
      </c>
    </row>
    <row r="14" spans="1:2" x14ac:dyDescent="0.2">
      <c r="A14" s="1" t="s">
        <v>4</v>
      </c>
    </row>
    <row r="15" spans="1:2" x14ac:dyDescent="0.2">
      <c r="A15" t="s">
        <v>38</v>
      </c>
    </row>
    <row r="17" spans="1:1" x14ac:dyDescent="0.2">
      <c r="A17" t="s">
        <v>42</v>
      </c>
    </row>
    <row r="18" spans="1:1" x14ac:dyDescent="0.2">
      <c r="A18" t="s">
        <v>43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5.5" customWidth="1"/>
    <col min="2" max="6" width="11.5" bestFit="1" customWidth="1"/>
  </cols>
  <sheetData>
    <row r="1" spans="1:6" x14ac:dyDescent="0.2">
      <c r="A1" s="1" t="s">
        <v>34</v>
      </c>
    </row>
    <row r="2" spans="1:6" x14ac:dyDescent="0.2">
      <c r="A2" s="1" t="s">
        <v>2</v>
      </c>
    </row>
    <row r="3" spans="1:6" x14ac:dyDescent="0.2">
      <c r="B3">
        <v>2015</v>
      </c>
      <c r="C3">
        <v>2020</v>
      </c>
      <c r="D3">
        <v>2025</v>
      </c>
      <c r="E3">
        <v>2030</v>
      </c>
      <c r="F3" s="12">
        <v>2050</v>
      </c>
    </row>
    <row r="4" spans="1:6" x14ac:dyDescent="0.2">
      <c r="A4" t="s">
        <v>33</v>
      </c>
      <c r="B4" s="13">
        <v>354.61200000000002</v>
      </c>
      <c r="C4" s="13">
        <v>330.17599999999999</v>
      </c>
      <c r="D4" s="13">
        <v>307.69</v>
      </c>
      <c r="E4" s="13">
        <v>287.23200000000003</v>
      </c>
      <c r="F4" s="14">
        <v>234.81399999999999</v>
      </c>
    </row>
    <row r="6" spans="1:6" x14ac:dyDescent="0.2">
      <c r="A6" t="s">
        <v>1</v>
      </c>
      <c r="B6" s="15">
        <f>AVERAGE(B4:B4)</f>
        <v>354.61200000000002</v>
      </c>
      <c r="C6" s="15">
        <f>AVERAGE(C4:C4)</f>
        <v>330.17599999999999</v>
      </c>
      <c r="D6" s="15">
        <f>AVERAGE(D4:D4)</f>
        <v>307.69</v>
      </c>
      <c r="E6" s="15">
        <f>AVERAGE(E4:E4)</f>
        <v>287.23200000000003</v>
      </c>
      <c r="F6" s="15">
        <f>AVERAGE(F4:F4)</f>
        <v>234.81399999999999</v>
      </c>
    </row>
  </sheetData>
  <pageMargins left="0.7" right="0.7" top="0.75" bottom="0.75" header="0.3" footer="0.3"/>
  <ignoredErrors>
    <ignoredError sqref="B6:E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baseColWidth="10" defaultColWidth="8.83203125" defaultRowHeight="15" x14ac:dyDescent="0.2"/>
  <cols>
    <col min="2" max="2" width="23" customWidth="1"/>
    <col min="3" max="3" width="10" bestFit="1" customWidth="1"/>
  </cols>
  <sheetData>
    <row r="1" spans="1:2" x14ac:dyDescent="0.2">
      <c r="B1" s="9" t="s">
        <v>18</v>
      </c>
    </row>
    <row r="2" spans="1:2" x14ac:dyDescent="0.2">
      <c r="A2" t="s">
        <v>19</v>
      </c>
      <c r="B2">
        <v>0</v>
      </c>
    </row>
    <row r="3" spans="1:2" x14ac:dyDescent="0.2">
      <c r="A3" t="s">
        <v>20</v>
      </c>
      <c r="B3">
        <v>0</v>
      </c>
    </row>
    <row r="4" spans="1:2" x14ac:dyDescent="0.2">
      <c r="A4" t="s">
        <v>21</v>
      </c>
      <c r="B4">
        <v>0</v>
      </c>
    </row>
    <row r="5" spans="1:2" x14ac:dyDescent="0.2">
      <c r="A5" t="s">
        <v>22</v>
      </c>
      <c r="B5">
        <v>0</v>
      </c>
    </row>
    <row r="6" spans="1:2" x14ac:dyDescent="0.2">
      <c r="A6" t="s">
        <v>23</v>
      </c>
      <c r="B6">
        <v>0</v>
      </c>
    </row>
    <row r="7" spans="1:2" x14ac:dyDescent="0.2">
      <c r="A7" t="s">
        <v>24</v>
      </c>
      <c r="B7">
        <v>0</v>
      </c>
    </row>
    <row r="8" spans="1:2" x14ac:dyDescent="0.2">
      <c r="A8" t="s">
        <v>25</v>
      </c>
      <c r="B8">
        <v>0</v>
      </c>
    </row>
    <row r="9" spans="1:2" x14ac:dyDescent="0.2">
      <c r="A9" t="s">
        <v>26</v>
      </c>
      <c r="B9">
        <v>0</v>
      </c>
    </row>
    <row r="10" spans="1:2" x14ac:dyDescent="0.2">
      <c r="A10" t="s">
        <v>27</v>
      </c>
      <c r="B10">
        <v>0</v>
      </c>
    </row>
    <row r="11" spans="1:2" x14ac:dyDescent="0.2">
      <c r="A11" t="s">
        <v>28</v>
      </c>
      <c r="B11" s="4">
        <v>2.0200000000000001E-3</v>
      </c>
    </row>
    <row r="12" spans="1:2" x14ac:dyDescent="0.2">
      <c r="A12" t="s">
        <v>29</v>
      </c>
      <c r="B12" s="4">
        <v>8.0799999999999999E-5</v>
      </c>
    </row>
    <row r="13" spans="1:2" x14ac:dyDescent="0.2">
      <c r="A13" t="s">
        <v>30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3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16.6640625" customWidth="1"/>
    <col min="2" max="17" width="11.33203125" bestFit="1" customWidth="1"/>
  </cols>
  <sheetData>
    <row r="1" spans="1:37" x14ac:dyDescent="0.2">
      <c r="A1" t="s">
        <v>3</v>
      </c>
      <c r="B1" s="16">
        <v>2015</v>
      </c>
      <c r="C1" s="16">
        <v>2016</v>
      </c>
      <c r="D1" s="16">
        <v>2017</v>
      </c>
      <c r="E1" s="16">
        <v>2018</v>
      </c>
      <c r="F1" s="16">
        <v>2019</v>
      </c>
      <c r="G1" s="3">
        <v>2020</v>
      </c>
      <c r="H1">
        <v>2021</v>
      </c>
      <c r="I1">
        <v>2022</v>
      </c>
      <c r="J1">
        <v>2023</v>
      </c>
      <c r="K1">
        <v>2024</v>
      </c>
      <c r="L1" s="3">
        <v>2025</v>
      </c>
      <c r="M1">
        <v>2026</v>
      </c>
      <c r="N1">
        <v>2027</v>
      </c>
      <c r="O1">
        <v>2028</v>
      </c>
      <c r="P1">
        <v>2029</v>
      </c>
      <c r="Q1" s="3">
        <v>2030</v>
      </c>
      <c r="R1">
        <v>2031</v>
      </c>
      <c r="S1">
        <v>2032</v>
      </c>
      <c r="T1">
        <v>2033</v>
      </c>
      <c r="U1">
        <v>2034</v>
      </c>
      <c r="V1" s="7">
        <v>2035</v>
      </c>
      <c r="W1" s="7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7</v>
      </c>
      <c r="B2" s="17">
        <f>TREND(Data!$B6:$C6,Data!$B3:$C3,BLAPE!B1)*10^12</f>
        <v>354611999999999.19</v>
      </c>
      <c r="C2" s="17">
        <f>TREND(Data!$B6:$C6,Data!$B3:$C3,BLAPE!C1)*10^12</f>
        <v>349724799999999.94</v>
      </c>
      <c r="D2" s="17">
        <f>TREND(Data!$B6:$C6,Data!$B3:$C3,BLAPE!D1)*10^12</f>
        <v>344837600000000.75</v>
      </c>
      <c r="E2" s="17">
        <f>TREND(Data!$B6:$C6,Data!$B3:$C3,BLAPE!E1)*10^12</f>
        <v>339950399999999.69</v>
      </c>
      <c r="F2" s="17">
        <f>TREND(Data!$B6:$C6,Data!$B3:$C3,BLAPE!F1)*10^12</f>
        <v>335063200000000.5</v>
      </c>
      <c r="G2" s="5">
        <f>TREND(Data!$B6:$C6,Data!$B3:$C3,BLAPE!G1)*10^12</f>
        <v>330175999999999.5</v>
      </c>
      <c r="H2" s="4">
        <f>TREND(Data!$C6:$D6,Data!$C3:$D3,BLAPE!H1)*10^12</f>
        <v>325678799999999.69</v>
      </c>
      <c r="I2" s="4">
        <f>TREND(Data!$C6:$D6,Data!$C3:$D3,BLAPE!I1)*10^12</f>
        <v>321181599999999.88</v>
      </c>
      <c r="J2" s="4">
        <f>TREND(Data!$C6:$D6,Data!$C3:$D3,BLAPE!J1)*10^12</f>
        <v>316684400000000.12</v>
      </c>
      <c r="K2" s="4">
        <f>TREND(Data!$C6:$D6,Data!$C3:$D3,BLAPE!K1)*10^12</f>
        <v>312187200000000.31</v>
      </c>
      <c r="L2" s="5">
        <f>TREND(Data!$C6:$D6,Data!$C3:$D3,BLAPE!L1)*10^12</f>
        <v>307690000000000.5</v>
      </c>
      <c r="M2" s="4">
        <f>TREND(Data!$D6:$E6,Data!$D3:$E3,BLAPE!M1)*10^12</f>
        <v>303598399999998.94</v>
      </c>
      <c r="N2" s="4">
        <f>TREND(Data!$D6:$E6,Data!$D3:$E3,BLAPE!N1)*10^12</f>
        <v>299506799999999.19</v>
      </c>
      <c r="O2" s="4">
        <f>TREND(Data!$D6:$E6,Data!$D3:$E3,BLAPE!O1)*10^12</f>
        <v>295415199999999.44</v>
      </c>
      <c r="P2" s="4">
        <f>TREND(Data!$D6:$E6,Data!$D3:$E3,BLAPE!P1)*10^12</f>
        <v>291323599999999.69</v>
      </c>
      <c r="Q2" s="5">
        <f>TREND(Data!$D6:$E6,Data!$D3:$E3,BLAPE!Q1)*10^12</f>
        <v>287231999999998.12</v>
      </c>
      <c r="R2" s="4">
        <f>TREND(Data!$E6:$F6,Data!$E3:$F3,BLAPE!R1)*10^12</f>
        <v>284611100000000.06</v>
      </c>
      <c r="S2" s="4">
        <f>TREND(Data!$E6:$F6,Data!$E3:$F3,BLAPE!S1)*10^12</f>
        <v>281990200000000.19</v>
      </c>
      <c r="T2" s="4">
        <f>TREND(Data!$E6:$F6,Data!$E3:$F3,BLAPE!T1)*10^12</f>
        <v>279369300000000.28</v>
      </c>
      <c r="U2" s="4">
        <f>TREND(Data!$E6:$F6,Data!$E3:$F3,BLAPE!U1)*10^12</f>
        <v>276748400000000.41</v>
      </c>
      <c r="V2" s="8">
        <f>TREND(Data!$E6:$F6,Data!$E3:$F3,BLAPE!V1)*10^12</f>
        <v>274127500000000.5</v>
      </c>
      <c r="W2" s="8">
        <f>TREND(Data!$E6:$F6,Data!$E3:$F3,BLAPE!W1)*10^12</f>
        <v>271506599999999.72</v>
      </c>
      <c r="X2" s="4">
        <f>TREND(Data!$E6:$F6,Data!$E3:$F3,BLAPE!X1)*10^12</f>
        <v>268885699999999.81</v>
      </c>
      <c r="Y2" s="4">
        <f>TREND(Data!$E6:$F6,Data!$E3:$F3,BLAPE!Y1)*10^12</f>
        <v>266264799999999.94</v>
      </c>
      <c r="Z2" s="4">
        <f>TREND(Data!$E6:$F6,Data!$E3:$F3,BLAPE!Z1)*10^12</f>
        <v>263643900000000.03</v>
      </c>
      <c r="AA2" s="4">
        <f>TREND(Data!$E6:$F6,Data!$E3:$F3,BLAPE!AA1)*10^12</f>
        <v>261023000000000.12</v>
      </c>
      <c r="AB2" s="4">
        <f>TREND(Data!$E6:$F6,Data!$E3:$F3,BLAPE!AB1)*10^12</f>
        <v>258402100000000.25</v>
      </c>
      <c r="AC2" s="4">
        <f>TREND(Data!$E6:$F6,Data!$E3:$F3,BLAPE!AC1)*10^12</f>
        <v>255781200000000.34</v>
      </c>
      <c r="AD2" s="4">
        <f>TREND(Data!$E6:$F6,Data!$E3:$F3,BLAPE!AD1)*10^12</f>
        <v>253160300000000.47</v>
      </c>
      <c r="AE2" s="4">
        <f>TREND(Data!$E6:$F6,Data!$E3:$F3,BLAPE!AE1)*10^12</f>
        <v>250539399999999.66</v>
      </c>
      <c r="AF2" s="4">
        <f>TREND(Data!$E6:$F6,Data!$E3:$F3,BLAPE!AF1)*10^12</f>
        <v>247918499999999.78</v>
      </c>
      <c r="AG2" s="4">
        <f>TREND(Data!$E6:$F6,Data!$E3:$F3,BLAPE!AG1)*10^12</f>
        <v>245297599999999.88</v>
      </c>
      <c r="AH2" s="4">
        <f>TREND(Data!$E6:$F6,Data!$E3:$F3,BLAPE!AH1)*10^12</f>
        <v>242676699999999.97</v>
      </c>
      <c r="AI2" s="4">
        <f>TREND(Data!$E6:$F6,Data!$E3:$F3,BLAPE!AI1)*10^12</f>
        <v>240055800000000.09</v>
      </c>
      <c r="AJ2" s="4">
        <f>TREND(Data!$E6:$F6,Data!$E3:$F3,BLAPE!AJ1)*10^12</f>
        <v>237434900000000.19</v>
      </c>
      <c r="AK2" s="4">
        <f>TREND(Data!$E6:$F6,Data!$E3:$F3,BLAPE!AK1)*10^12</f>
        <v>234814000000000.31</v>
      </c>
    </row>
    <row r="3" spans="1:37" x14ac:dyDescent="0.2">
      <c r="A3" t="s">
        <v>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9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10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11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12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13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14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15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16</v>
      </c>
      <c r="B11" s="17">
        <f>B$2*'data from RPEpUACE'!$B11</f>
        <v>716316239999.99841</v>
      </c>
      <c r="C11" s="17">
        <f>C$2*'data from RPEpUACE'!$B11</f>
        <v>706444095999.99988</v>
      </c>
      <c r="D11" s="17">
        <f>D$2*'data from RPEpUACE'!$B11</f>
        <v>696571952000.00159</v>
      </c>
      <c r="E11" s="17">
        <f>E$2*'data from RPEpUACE'!$B11</f>
        <v>686699807999.99939</v>
      </c>
      <c r="F11" s="17">
        <f>F$2*'data from RPEpUACE'!$B11</f>
        <v>676827664000.0011</v>
      </c>
      <c r="G11" s="4">
        <f>G$2*'data from RPEpUACE'!$B11</f>
        <v>666955519999.99902</v>
      </c>
      <c r="H11" s="4">
        <f>H$2*'data from RPEpUACE'!$B11</f>
        <v>657871175999.99939</v>
      </c>
      <c r="I11" s="4">
        <f>I$2*'data from RPEpUACE'!$B11</f>
        <v>648786831999.99976</v>
      </c>
      <c r="J11" s="4">
        <f>J$2*'data from RPEpUACE'!$B11</f>
        <v>639702488000.00024</v>
      </c>
      <c r="K11" s="4">
        <f>K$2*'data from RPEpUACE'!$B11</f>
        <v>630618144000.00061</v>
      </c>
      <c r="L11" s="4">
        <f>L$2*'data from RPEpUACE'!$B11</f>
        <v>621533800000.0011</v>
      </c>
      <c r="M11" s="4">
        <f>M$2*'data from RPEpUACE'!$B11</f>
        <v>613268767999.99792</v>
      </c>
      <c r="N11" s="4">
        <f>N$2*'data from RPEpUACE'!$B11</f>
        <v>605003735999.99841</v>
      </c>
      <c r="O11" s="4">
        <f>O$2*'data from RPEpUACE'!$B11</f>
        <v>596738703999.9989</v>
      </c>
      <c r="P11" s="4">
        <f>P$2*'data from RPEpUACE'!$B11</f>
        <v>588473671999.99939</v>
      </c>
      <c r="Q11" s="4">
        <f>Q$2*'data from RPEpUACE'!$B11</f>
        <v>580208639999.99622</v>
      </c>
      <c r="R11" s="4">
        <f>R$2*'data from RPEpUACE'!$B11</f>
        <v>574914422000.00012</v>
      </c>
      <c r="S11" s="4">
        <f>S$2*'data from RPEpUACE'!$B11</f>
        <v>569620204000.00037</v>
      </c>
      <c r="T11" s="4">
        <f>T$2*'data from RPEpUACE'!$B11</f>
        <v>564325986000.00061</v>
      </c>
      <c r="U11" s="4">
        <f>U$2*'data from RPEpUACE'!$B11</f>
        <v>559031768000.00085</v>
      </c>
      <c r="V11" s="4">
        <f>V$2*'data from RPEpUACE'!$B11</f>
        <v>553737550000.00098</v>
      </c>
      <c r="W11" s="4">
        <f>W$2*'data from RPEpUACE'!$B11</f>
        <v>548443331999.99945</v>
      </c>
      <c r="X11" s="4">
        <f>X$2*'data from RPEpUACE'!$B11</f>
        <v>543149113999.99963</v>
      </c>
      <c r="Y11" s="4">
        <f>Y$2*'data from RPEpUACE'!$B11</f>
        <v>537854895999.99988</v>
      </c>
      <c r="Z11" s="4">
        <f>Z$2*'data from RPEpUACE'!$B11</f>
        <v>532560678000.00006</v>
      </c>
      <c r="AA11" s="4">
        <f>AA$2*'data from RPEpUACE'!$B11</f>
        <v>527266460000.00031</v>
      </c>
      <c r="AB11" s="4">
        <f>AB$2*'data from RPEpUACE'!$B11</f>
        <v>521972242000.00055</v>
      </c>
      <c r="AC11" s="4">
        <f>AC$2*'data from RPEpUACE'!$B11</f>
        <v>516678024000.00073</v>
      </c>
      <c r="AD11" s="4">
        <f>AD$2*'data from RPEpUACE'!$B11</f>
        <v>511383806000.00098</v>
      </c>
      <c r="AE11" s="4">
        <f>AE$2*'data from RPEpUACE'!$B11</f>
        <v>506089587999.99933</v>
      </c>
      <c r="AF11" s="4">
        <f>AF$2*'data from RPEpUACE'!$B11</f>
        <v>500795369999.99957</v>
      </c>
      <c r="AG11" s="4">
        <f>AG$2*'data from RPEpUACE'!$B11</f>
        <v>495501151999.99976</v>
      </c>
      <c r="AH11" s="4">
        <f>AH$2*'data from RPEpUACE'!$B11</f>
        <v>490206933999.99994</v>
      </c>
      <c r="AI11" s="4">
        <f>AI$2*'data from RPEpUACE'!$B11</f>
        <v>484912716000.00018</v>
      </c>
      <c r="AJ11" s="4">
        <f>AJ$2*'data from RPEpUACE'!$B11</f>
        <v>479618498000.00043</v>
      </c>
      <c r="AK11" s="4">
        <f>AK$2*'data from RPEpUACE'!$B11</f>
        <v>474324280000.00067</v>
      </c>
    </row>
    <row r="12" spans="1:37" x14ac:dyDescent="0.2">
      <c r="A12" t="s">
        <v>17</v>
      </c>
      <c r="B12" s="17">
        <f>B$2*'data from RPEpUACE'!$B12</f>
        <v>28652649599.999935</v>
      </c>
      <c r="C12" s="17">
        <f>C$2*'data from RPEpUACE'!$B12</f>
        <v>28257763839.999996</v>
      </c>
      <c r="D12" s="17">
        <f>D$2*'data from RPEpUACE'!$B12</f>
        <v>27862878080.000061</v>
      </c>
      <c r="E12" s="17">
        <f>E$2*'data from RPEpUACE'!$B12</f>
        <v>27467992319.999973</v>
      </c>
      <c r="F12" s="17">
        <f>F$2*'data from RPEpUACE'!$B12</f>
        <v>27073106560.000038</v>
      </c>
      <c r="G12" s="4">
        <f>G$2*'data from RPEpUACE'!$B12</f>
        <v>26678220799.999958</v>
      </c>
      <c r="H12" s="4">
        <f>H$2*'data from RPEpUACE'!$B12</f>
        <v>26314847039.999973</v>
      </c>
      <c r="I12" s="4">
        <f>I$2*'data from RPEpUACE'!$B12</f>
        <v>25951473279.999989</v>
      </c>
      <c r="J12" s="4">
        <f>J$2*'data from RPEpUACE'!$B12</f>
        <v>25588099520.000011</v>
      </c>
      <c r="K12" s="4">
        <f>K$2*'data from RPEpUACE'!$B12</f>
        <v>25224725760.000027</v>
      </c>
      <c r="L12" s="4">
        <f>L$2*'data from RPEpUACE'!$B12</f>
        <v>24861352000.000042</v>
      </c>
      <c r="M12" s="4">
        <f>M$2*'data from RPEpUACE'!$B12</f>
        <v>24530750719.999912</v>
      </c>
      <c r="N12" s="4">
        <f>N$2*'data from RPEpUACE'!$B12</f>
        <v>24200149439.999935</v>
      </c>
      <c r="O12" s="4">
        <f>O$2*'data from RPEpUACE'!$B12</f>
        <v>23869548159.999954</v>
      </c>
      <c r="P12" s="4">
        <f>P$2*'data from RPEpUACE'!$B12</f>
        <v>23538946879.999973</v>
      </c>
      <c r="Q12" s="4">
        <f>Q$2*'data from RPEpUACE'!$B12</f>
        <v>23208345599.999847</v>
      </c>
      <c r="R12" s="4">
        <f>R$2*'data from RPEpUACE'!$B12</f>
        <v>22996576880.000004</v>
      </c>
      <c r="S12" s="4">
        <f>S$2*'data from RPEpUACE'!$B12</f>
        <v>22784808160.000015</v>
      </c>
      <c r="T12" s="4">
        <f>T$2*'data from RPEpUACE'!$B12</f>
        <v>22573039440.000023</v>
      </c>
      <c r="U12" s="4">
        <f>U$2*'data from RPEpUACE'!$B12</f>
        <v>22361270720.000034</v>
      </c>
      <c r="V12" s="4">
        <f>V$2*'data from RPEpUACE'!$B12</f>
        <v>22149502000.000042</v>
      </c>
      <c r="W12" s="4">
        <f>W$2*'data from RPEpUACE'!$B12</f>
        <v>21937733279.999977</v>
      </c>
      <c r="X12" s="4">
        <f>X$2*'data from RPEpUACE'!$B12</f>
        <v>21725964559.999985</v>
      </c>
      <c r="Y12" s="4">
        <f>Y$2*'data from RPEpUACE'!$B12</f>
        <v>21514195839.999996</v>
      </c>
      <c r="Z12" s="4">
        <f>Z$2*'data from RPEpUACE'!$B12</f>
        <v>21302427120.000004</v>
      </c>
      <c r="AA12" s="4">
        <f>AA$2*'data from RPEpUACE'!$B12</f>
        <v>21090658400.000011</v>
      </c>
      <c r="AB12" s="4">
        <f>AB$2*'data from RPEpUACE'!$B12</f>
        <v>20878889680.000019</v>
      </c>
      <c r="AC12" s="4">
        <f>AC$2*'data from RPEpUACE'!$B12</f>
        <v>20667120960.000027</v>
      </c>
      <c r="AD12" s="4">
        <f>AD$2*'data from RPEpUACE'!$B12</f>
        <v>20455352240.000038</v>
      </c>
      <c r="AE12" s="4">
        <f>AE$2*'data from RPEpUACE'!$B12</f>
        <v>20243583519.999973</v>
      </c>
      <c r="AF12" s="4">
        <f>AF$2*'data from RPEpUACE'!$B12</f>
        <v>20031814799.999981</v>
      </c>
      <c r="AG12" s="4">
        <f>AG$2*'data from RPEpUACE'!$B12</f>
        <v>19820046079.999989</v>
      </c>
      <c r="AH12" s="4">
        <f>AH$2*'data from RPEpUACE'!$B12</f>
        <v>19608277359.999996</v>
      </c>
      <c r="AI12" s="4">
        <f>AI$2*'data from RPEpUACE'!$B12</f>
        <v>19396508640.000008</v>
      </c>
      <c r="AJ12" s="4">
        <f>AJ$2*'data from RPEpUACE'!$B12</f>
        <v>19184739920.000015</v>
      </c>
      <c r="AK12" s="4">
        <f>AK$2*'data from RPEpUACE'!$B12</f>
        <v>18972971200.000027</v>
      </c>
    </row>
    <row r="13" spans="1:37" x14ac:dyDescent="0.2">
      <c r="A13" t="s">
        <v>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Régis Rathmann</cp:lastModifiedBy>
  <dcterms:created xsi:type="dcterms:W3CDTF">2015-08-06T00:31:42Z</dcterms:created>
  <dcterms:modified xsi:type="dcterms:W3CDTF">2019-10-30T16:10:17Z</dcterms:modified>
</cp:coreProperties>
</file>