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Rorvis\Dropbox (Energy InNovation)\My Documents\Energy Policy Solutions\Brazil\Models\eps-brazil\"/>
    </mc:Choice>
  </mc:AlternateContent>
  <xr:revisionPtr revIDLastSave="0" documentId="13_ncr:1_{97DF4247-4269-4345-8657-A94F9B164237}" xr6:coauthVersionLast="47" xr6:coauthVersionMax="47" xr10:uidLastSave="{00000000-0000-0000-0000-000000000000}"/>
  <bookViews>
    <workbookView xWindow="-120" yWindow="-120" windowWidth="29040" windowHeight="17640" activeTab="1" xr2:uid="{25C82526-A533-4715-8FA4-6878F38687A9}"/>
  </bookViews>
  <sheets>
    <sheet name="About" sheetId="1" r:id="rId1"/>
    <sheet name="PolicyLevers" sheetId="2" r:id="rId2"/>
    <sheet name="PolicyLevers_EN" sheetId="16" r:id="rId3"/>
    <sheet name="Translation" sheetId="17" r:id="rId4"/>
    <sheet name="Policy Characteristics" sheetId="14" r:id="rId5"/>
    <sheet name="Standard Descriptions" sheetId="13" r:id="rId6"/>
    <sheet name="Guidance" sheetId="12" r:id="rId7"/>
    <sheet name="UnitControlCenter" sheetId="3" r:id="rId8"/>
    <sheet name="OutputGraphs" sheetId="4" r:id="rId9"/>
    <sheet name="Output Graph Color Key" sheetId="5" r:id="rId10"/>
    <sheet name="ReferenceScenarios" sheetId="6" r:id="rId11"/>
    <sheet name="Target Calculations" sheetId="7" r:id="rId12"/>
    <sheet name="MaxBoundCalculations" sheetId="8" r:id="rId13"/>
    <sheet name="Building_MaxBoundCalculations" sheetId="9" r:id="rId14"/>
    <sheet name="Trans_MaxBoundCalculations" sheetId="10" r:id="rId15"/>
    <sheet name="app_en" sheetId="15" r:id="rId16"/>
  </sheets>
  <definedNames>
    <definedName name="_xlnm._FilterDatabase" localSheetId="1" hidden="1">PolicyLevers!$A$1:$T$613</definedName>
    <definedName name="_xlnm._FilterDatabase" localSheetId="2" hidden="1">PolicyLevers_EN!$A$1:$Z$1000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2" i="2"/>
  <c r="P613" i="16"/>
  <c r="P612" i="16"/>
  <c r="P611" i="16"/>
  <c r="P610" i="16"/>
  <c r="P609" i="16"/>
  <c r="P608" i="16"/>
  <c r="P607" i="16"/>
  <c r="P606" i="16"/>
  <c r="P605" i="16"/>
  <c r="P604" i="16"/>
  <c r="P603" i="16"/>
  <c r="P602" i="16"/>
  <c r="P601" i="16"/>
  <c r="P600" i="16"/>
  <c r="P599" i="16"/>
  <c r="P598" i="16"/>
  <c r="P597" i="16"/>
  <c r="P596" i="16"/>
  <c r="P595" i="16"/>
  <c r="P594" i="16"/>
  <c r="P593" i="16"/>
  <c r="P592" i="16"/>
  <c r="P591" i="16"/>
  <c r="P590" i="16"/>
  <c r="P589" i="16"/>
  <c r="P588" i="16"/>
  <c r="P587" i="16"/>
  <c r="P586" i="16"/>
  <c r="P585" i="16"/>
  <c r="P584" i="16"/>
  <c r="P583" i="16"/>
  <c r="P582" i="16"/>
  <c r="P581" i="16"/>
  <c r="P580" i="16"/>
  <c r="P579" i="16"/>
  <c r="P578" i="16"/>
  <c r="P577" i="16"/>
  <c r="P576" i="16"/>
  <c r="P575" i="16"/>
  <c r="P574" i="16"/>
  <c r="P573" i="16"/>
  <c r="P572" i="16"/>
  <c r="P571" i="16"/>
  <c r="P570" i="16"/>
  <c r="P569" i="16"/>
  <c r="P568" i="16"/>
  <c r="P567" i="16"/>
  <c r="P566" i="16"/>
  <c r="P565" i="16"/>
  <c r="P564" i="16"/>
  <c r="P563" i="16"/>
  <c r="P562" i="16"/>
  <c r="P561" i="16"/>
  <c r="P560" i="16"/>
  <c r="P559" i="16"/>
  <c r="P558" i="16"/>
  <c r="P557" i="16"/>
  <c r="P556" i="16"/>
  <c r="P555" i="16"/>
  <c r="P554" i="16"/>
  <c r="P553" i="16"/>
  <c r="P552" i="16"/>
  <c r="P551" i="16"/>
  <c r="P550" i="16"/>
  <c r="P549" i="16"/>
  <c r="P548" i="16"/>
  <c r="P547" i="16"/>
  <c r="P546" i="16"/>
  <c r="P545" i="16"/>
  <c r="P544" i="16"/>
  <c r="P543" i="16"/>
  <c r="P542" i="16"/>
  <c r="P541" i="16"/>
  <c r="P540" i="16"/>
  <c r="P539" i="16"/>
  <c r="P538" i="16"/>
  <c r="P537" i="16"/>
  <c r="P536" i="16"/>
  <c r="P535" i="16"/>
  <c r="P534" i="16"/>
  <c r="P533" i="16"/>
  <c r="P532" i="16"/>
  <c r="P531" i="16"/>
  <c r="P530" i="16"/>
  <c r="P529" i="16"/>
  <c r="P528" i="16"/>
  <c r="P527" i="16"/>
  <c r="P526" i="16"/>
  <c r="P525" i="16"/>
  <c r="P524" i="16"/>
  <c r="P523" i="16"/>
  <c r="P522" i="16"/>
  <c r="P521" i="16"/>
  <c r="P520" i="16"/>
  <c r="P519" i="16"/>
  <c r="P518" i="16"/>
  <c r="P517" i="16"/>
  <c r="P516" i="16"/>
  <c r="P515" i="16"/>
  <c r="P514" i="16"/>
  <c r="P513" i="16"/>
  <c r="P512" i="16"/>
  <c r="P511" i="16"/>
  <c r="P510" i="16"/>
  <c r="P509" i="16"/>
  <c r="P508" i="16"/>
  <c r="P507" i="16"/>
  <c r="P506" i="16"/>
  <c r="P505" i="16"/>
  <c r="P504" i="16"/>
  <c r="P503" i="16"/>
  <c r="P502" i="16"/>
  <c r="P501" i="16"/>
  <c r="P500" i="16"/>
  <c r="P499" i="16"/>
  <c r="P498" i="16"/>
  <c r="P497" i="16"/>
  <c r="P496" i="16"/>
  <c r="P495" i="16"/>
  <c r="P494" i="16"/>
  <c r="P493" i="16"/>
  <c r="P492" i="16"/>
  <c r="P491" i="16"/>
  <c r="P490" i="16"/>
  <c r="P489" i="16"/>
  <c r="P488" i="16"/>
  <c r="P487" i="16"/>
  <c r="P486" i="16"/>
  <c r="P485" i="16"/>
  <c r="P484" i="16"/>
  <c r="P483" i="16"/>
  <c r="P482" i="16"/>
  <c r="P481" i="16"/>
  <c r="P480" i="16"/>
  <c r="P479" i="16"/>
  <c r="P478" i="16"/>
  <c r="P477" i="16"/>
  <c r="P476" i="16"/>
  <c r="P475" i="16"/>
  <c r="P474" i="16"/>
  <c r="P473" i="16"/>
  <c r="P472" i="16"/>
  <c r="P471" i="16"/>
  <c r="P470" i="16"/>
  <c r="P469" i="16"/>
  <c r="P468" i="16"/>
  <c r="P467" i="16"/>
  <c r="P466" i="16"/>
  <c r="P465" i="16"/>
  <c r="P464" i="16"/>
  <c r="P463" i="16"/>
  <c r="P462" i="16"/>
  <c r="P461" i="16"/>
  <c r="P460" i="16"/>
  <c r="P459" i="16"/>
  <c r="P458" i="16"/>
  <c r="P457" i="16"/>
  <c r="P456" i="16"/>
  <c r="P455" i="16"/>
  <c r="P454" i="16"/>
  <c r="P453" i="16"/>
  <c r="P452" i="16"/>
  <c r="P451" i="16"/>
  <c r="P450" i="16"/>
  <c r="P449" i="16"/>
  <c r="P448" i="16"/>
  <c r="P447" i="16"/>
  <c r="P446" i="16"/>
  <c r="P445" i="16"/>
  <c r="P444" i="16"/>
  <c r="P443" i="16"/>
  <c r="P442" i="16"/>
  <c r="P441" i="16"/>
  <c r="P440" i="16"/>
  <c r="P439" i="16"/>
  <c r="P438" i="16"/>
  <c r="P437" i="16"/>
  <c r="P436" i="16"/>
  <c r="P435" i="16"/>
  <c r="P434" i="16"/>
  <c r="P433" i="16"/>
  <c r="P432" i="16"/>
  <c r="P431" i="16"/>
  <c r="P430" i="16"/>
  <c r="P429" i="16"/>
  <c r="P428" i="16"/>
  <c r="P427" i="16"/>
  <c r="P426" i="16"/>
  <c r="P425" i="16"/>
  <c r="P424" i="16"/>
  <c r="P423" i="16"/>
  <c r="P422" i="16"/>
  <c r="P421" i="16"/>
  <c r="P420" i="16"/>
  <c r="P419" i="16"/>
  <c r="P418" i="16"/>
  <c r="P417" i="16"/>
  <c r="P416" i="16"/>
  <c r="P415" i="16"/>
  <c r="P414" i="16"/>
  <c r="P413" i="16"/>
  <c r="P412" i="16"/>
  <c r="P411" i="16"/>
  <c r="P410" i="16"/>
  <c r="P409" i="16"/>
  <c r="P408" i="16"/>
  <c r="P407" i="16"/>
  <c r="P406" i="16"/>
  <c r="P405" i="16"/>
  <c r="P404" i="16"/>
  <c r="P403" i="16"/>
  <c r="P402" i="16"/>
  <c r="P401" i="16"/>
  <c r="P400" i="16"/>
  <c r="P399" i="16"/>
  <c r="P398" i="16"/>
  <c r="P397" i="16"/>
  <c r="P396" i="16"/>
  <c r="P395" i="16"/>
  <c r="P394" i="16"/>
  <c r="P393" i="16"/>
  <c r="P392" i="16"/>
  <c r="P391" i="16"/>
  <c r="P390" i="16"/>
  <c r="P389" i="16"/>
  <c r="P388" i="16"/>
  <c r="P387" i="16"/>
  <c r="P386" i="16"/>
  <c r="P385" i="16"/>
  <c r="P384" i="16"/>
  <c r="P383" i="16"/>
  <c r="P382" i="16"/>
  <c r="P381" i="16"/>
  <c r="P380" i="16"/>
  <c r="P379" i="16"/>
  <c r="P378" i="16"/>
  <c r="P377" i="16"/>
  <c r="P376" i="16"/>
  <c r="P375" i="16"/>
  <c r="P374" i="16"/>
  <c r="P373" i="16"/>
  <c r="P372" i="16"/>
  <c r="P371" i="16"/>
  <c r="P370" i="16"/>
  <c r="P369" i="16"/>
  <c r="P368" i="16"/>
  <c r="P367" i="16"/>
  <c r="P366" i="16"/>
  <c r="P365" i="16"/>
  <c r="P364" i="16"/>
  <c r="P363" i="16"/>
  <c r="P362" i="16"/>
  <c r="P361" i="16"/>
  <c r="P360" i="16"/>
  <c r="P359" i="16"/>
  <c r="P358" i="16"/>
  <c r="P357" i="16"/>
  <c r="P356" i="16"/>
  <c r="P355" i="16"/>
  <c r="P354" i="16"/>
  <c r="P353" i="16"/>
  <c r="P352" i="16"/>
  <c r="P351" i="16"/>
  <c r="P350" i="16"/>
  <c r="P349" i="16"/>
  <c r="P348" i="16"/>
  <c r="P347" i="16"/>
  <c r="P346" i="16"/>
  <c r="P345" i="16"/>
  <c r="P344" i="16"/>
  <c r="P343" i="16"/>
  <c r="P342" i="16"/>
  <c r="P341" i="16"/>
  <c r="P340" i="16"/>
  <c r="P339" i="16"/>
  <c r="P338" i="16"/>
  <c r="P337" i="16"/>
  <c r="P336" i="16"/>
  <c r="P335" i="16"/>
  <c r="P334" i="16"/>
  <c r="P333" i="16"/>
  <c r="P332" i="16"/>
  <c r="P331" i="16"/>
  <c r="P330" i="16"/>
  <c r="P329" i="16"/>
  <c r="P328" i="16"/>
  <c r="P327" i="16"/>
  <c r="P326" i="16"/>
  <c r="P325" i="16"/>
  <c r="P324" i="16"/>
  <c r="P323" i="16"/>
  <c r="P322" i="16"/>
  <c r="P321" i="16"/>
  <c r="P320" i="16"/>
  <c r="P319" i="16"/>
  <c r="P318" i="16"/>
  <c r="P317" i="16"/>
  <c r="P316" i="16"/>
  <c r="P315" i="16"/>
  <c r="P314" i="16"/>
  <c r="P313" i="16"/>
  <c r="P312" i="16"/>
  <c r="P311" i="16"/>
  <c r="P310" i="16"/>
  <c r="P309" i="16"/>
  <c r="P308" i="16"/>
  <c r="P307" i="16"/>
  <c r="P306" i="16"/>
  <c r="P305" i="16"/>
  <c r="P304" i="16"/>
  <c r="P303" i="16"/>
  <c r="P302" i="16"/>
  <c r="P301" i="16"/>
  <c r="P300" i="16"/>
  <c r="P299" i="16"/>
  <c r="P298" i="16"/>
  <c r="P297" i="16"/>
  <c r="P296" i="16"/>
  <c r="P295" i="16"/>
  <c r="P294" i="16"/>
  <c r="P293" i="16"/>
  <c r="P292" i="16"/>
  <c r="P291" i="16"/>
  <c r="P290" i="16"/>
  <c r="P289" i="16"/>
  <c r="P288" i="16"/>
  <c r="P287" i="16"/>
  <c r="P286" i="16"/>
  <c r="P285" i="16"/>
  <c r="P284" i="16"/>
  <c r="P283" i="16"/>
  <c r="P282" i="16"/>
  <c r="P281" i="16"/>
  <c r="P280" i="16"/>
  <c r="P279" i="16"/>
  <c r="P278" i="16"/>
  <c r="P277" i="16"/>
  <c r="P276" i="16"/>
  <c r="P275" i="16"/>
  <c r="P274" i="16"/>
  <c r="P273" i="16"/>
  <c r="P272" i="16"/>
  <c r="P271" i="16"/>
  <c r="P270" i="16"/>
  <c r="P269" i="16"/>
  <c r="P268" i="16"/>
  <c r="P267" i="16"/>
  <c r="P266" i="16"/>
  <c r="P265" i="16"/>
  <c r="P264" i="16"/>
  <c r="P263" i="16"/>
  <c r="P262" i="16"/>
  <c r="P261" i="16"/>
  <c r="P260" i="16"/>
  <c r="P259" i="16"/>
  <c r="P258" i="16"/>
  <c r="P257" i="16"/>
  <c r="P256" i="16"/>
  <c r="P255" i="16"/>
  <c r="P254" i="16"/>
  <c r="P253" i="16"/>
  <c r="P252" i="16"/>
  <c r="P251" i="16"/>
  <c r="P250" i="16"/>
  <c r="P249" i="16"/>
  <c r="P248" i="16"/>
  <c r="P247" i="16"/>
  <c r="P246" i="16"/>
  <c r="P245" i="16"/>
  <c r="P244" i="16"/>
  <c r="P243" i="16"/>
  <c r="P242" i="16"/>
  <c r="P241" i="16"/>
  <c r="P240" i="16"/>
  <c r="P239" i="16"/>
  <c r="P238" i="16"/>
  <c r="P237" i="16"/>
  <c r="P236" i="16"/>
  <c r="P235" i="16"/>
  <c r="P234" i="16"/>
  <c r="P233" i="16"/>
  <c r="P232" i="16"/>
  <c r="P231" i="16"/>
  <c r="P230" i="16"/>
  <c r="P229" i="16"/>
  <c r="P228" i="16"/>
  <c r="P227" i="16"/>
  <c r="P226" i="16"/>
  <c r="P225" i="16"/>
  <c r="P224" i="16"/>
  <c r="P223" i="16"/>
  <c r="P222" i="16"/>
  <c r="P221" i="16"/>
  <c r="P220" i="16"/>
  <c r="P219" i="16"/>
  <c r="P218" i="16"/>
  <c r="P217" i="16"/>
  <c r="P216" i="16"/>
  <c r="P215" i="16"/>
  <c r="P214" i="16"/>
  <c r="P213" i="16"/>
  <c r="P212" i="16"/>
  <c r="P211" i="16"/>
  <c r="P210" i="16"/>
  <c r="P209" i="16"/>
  <c r="P208" i="16"/>
  <c r="P207" i="16"/>
  <c r="P206" i="16"/>
  <c r="P205" i="16"/>
  <c r="P204" i="16"/>
  <c r="P203" i="16"/>
  <c r="P202" i="16"/>
  <c r="P201" i="16"/>
  <c r="P200" i="16"/>
  <c r="P199" i="16"/>
  <c r="P198" i="16"/>
  <c r="P197" i="16"/>
  <c r="P196" i="16"/>
  <c r="P195" i="16"/>
  <c r="P194" i="16"/>
  <c r="P193" i="16"/>
  <c r="P192" i="16"/>
  <c r="P191" i="16"/>
  <c r="P190" i="16"/>
  <c r="P189" i="16"/>
  <c r="P188" i="16"/>
  <c r="P187" i="16"/>
  <c r="P186" i="16"/>
  <c r="P185" i="16"/>
  <c r="P184" i="16"/>
  <c r="P183" i="16"/>
  <c r="P182" i="16"/>
  <c r="P181" i="16"/>
  <c r="P180" i="16"/>
  <c r="P179" i="16"/>
  <c r="P178" i="16"/>
  <c r="P177" i="16"/>
  <c r="P176" i="16"/>
  <c r="P175" i="16"/>
  <c r="P174" i="16"/>
  <c r="P173" i="16"/>
  <c r="P172" i="16"/>
  <c r="P171" i="16"/>
  <c r="P170" i="16"/>
  <c r="P169" i="16"/>
  <c r="P168" i="16"/>
  <c r="P167" i="16"/>
  <c r="P166" i="16"/>
  <c r="P165" i="16"/>
  <c r="P164" i="16"/>
  <c r="P163" i="16"/>
  <c r="P162" i="16"/>
  <c r="P161" i="16"/>
  <c r="P160" i="16"/>
  <c r="P159" i="16"/>
  <c r="P158" i="16"/>
  <c r="P157" i="16"/>
  <c r="P156" i="16"/>
  <c r="P155" i="16"/>
  <c r="P154" i="16"/>
  <c r="P153" i="16"/>
  <c r="P152" i="16"/>
  <c r="P151" i="16"/>
  <c r="P150" i="16"/>
  <c r="P149" i="16"/>
  <c r="P148" i="16"/>
  <c r="P147" i="16"/>
  <c r="P146" i="16"/>
  <c r="P145" i="16"/>
  <c r="P144" i="16"/>
  <c r="P143" i="16"/>
  <c r="P142" i="16"/>
  <c r="P141" i="16"/>
  <c r="P140" i="16"/>
  <c r="P139" i="16"/>
  <c r="P138" i="16"/>
  <c r="P137" i="16"/>
  <c r="P136" i="16"/>
  <c r="P135" i="16"/>
  <c r="P134" i="16"/>
  <c r="P133" i="16"/>
  <c r="P132" i="16"/>
  <c r="P131" i="16"/>
  <c r="P130" i="16"/>
  <c r="P129" i="16"/>
  <c r="P128" i="16"/>
  <c r="P127" i="16"/>
  <c r="P126" i="16"/>
  <c r="P125" i="16"/>
  <c r="P124" i="16"/>
  <c r="P123" i="16"/>
  <c r="P122" i="16"/>
  <c r="P121" i="16"/>
  <c r="P120" i="16"/>
  <c r="P119" i="16"/>
  <c r="P118" i="16"/>
  <c r="P117" i="16"/>
  <c r="P116" i="16"/>
  <c r="P115" i="16"/>
  <c r="P114" i="16"/>
  <c r="P113" i="16"/>
  <c r="P112" i="16"/>
  <c r="P111" i="16"/>
  <c r="P110" i="16"/>
  <c r="P109" i="16"/>
  <c r="P108" i="16"/>
  <c r="P107" i="16"/>
  <c r="P106" i="16"/>
  <c r="P105" i="16"/>
  <c r="P104" i="16"/>
  <c r="P103" i="16"/>
  <c r="P102" i="16"/>
  <c r="P101" i="16"/>
  <c r="P100" i="16"/>
  <c r="P99" i="16"/>
  <c r="P98" i="16"/>
  <c r="P97" i="16"/>
  <c r="P96" i="16"/>
  <c r="P95" i="16"/>
  <c r="P94" i="16"/>
  <c r="P93" i="16"/>
  <c r="P92" i="16"/>
  <c r="P91" i="16"/>
  <c r="P90" i="16"/>
  <c r="P89" i="16"/>
  <c r="P88" i="16"/>
  <c r="P87" i="16"/>
  <c r="P86" i="16"/>
  <c r="P85" i="16"/>
  <c r="P84" i="16"/>
  <c r="P83" i="16"/>
  <c r="P82" i="16"/>
  <c r="P81" i="16"/>
  <c r="P80" i="16"/>
  <c r="P79" i="16"/>
  <c r="P78" i="16"/>
  <c r="P77" i="16"/>
  <c r="P76" i="16"/>
  <c r="P75" i="16"/>
  <c r="P74" i="16"/>
  <c r="P73" i="16"/>
  <c r="P72" i="16"/>
  <c r="P71" i="16"/>
  <c r="P70" i="16"/>
  <c r="P69" i="16"/>
  <c r="P68" i="16"/>
  <c r="P67" i="16"/>
  <c r="P66" i="16"/>
  <c r="P65" i="16"/>
  <c r="P64" i="16"/>
  <c r="P63" i="16"/>
  <c r="P62" i="16"/>
  <c r="P61" i="16"/>
  <c r="P60" i="16"/>
  <c r="P59" i="16"/>
  <c r="P58" i="16"/>
  <c r="P57" i="16"/>
  <c r="P56" i="16"/>
  <c r="P55" i="16"/>
  <c r="P54" i="16"/>
  <c r="P53" i="16"/>
  <c r="P52" i="16"/>
  <c r="P51" i="16"/>
  <c r="P50" i="16"/>
  <c r="P49" i="16"/>
  <c r="P48" i="16"/>
  <c r="P47" i="16"/>
  <c r="P46" i="16"/>
  <c r="P45" i="16"/>
  <c r="P44" i="16"/>
  <c r="P43" i="16"/>
  <c r="P42" i="16"/>
  <c r="P41" i="16"/>
  <c r="P40" i="16"/>
  <c r="P39" i="16"/>
  <c r="P38" i="16"/>
  <c r="P37" i="16"/>
  <c r="P36" i="16"/>
  <c r="P35" i="16"/>
  <c r="P34" i="16"/>
  <c r="P33" i="16"/>
  <c r="P32" i="16"/>
  <c r="P31" i="16"/>
  <c r="P30" i="16"/>
  <c r="P29" i="16"/>
  <c r="P28" i="16"/>
  <c r="P27" i="16"/>
  <c r="P26" i="16"/>
  <c r="P25" i="16"/>
  <c r="P24" i="16"/>
  <c r="P23" i="16"/>
  <c r="P22" i="16"/>
  <c r="P21" i="16"/>
  <c r="P20" i="16"/>
  <c r="P19" i="16"/>
  <c r="P18" i="16"/>
  <c r="P17" i="16"/>
  <c r="P16" i="16"/>
  <c r="P15" i="16"/>
  <c r="P14" i="16"/>
  <c r="P13" i="16"/>
  <c r="P12" i="16"/>
  <c r="P11" i="16"/>
  <c r="P10" i="16"/>
  <c r="P9" i="16"/>
  <c r="P8" i="16"/>
  <c r="P7" i="16"/>
  <c r="P6" i="16"/>
  <c r="P5" i="16"/>
  <c r="P4" i="16"/>
  <c r="P3" i="16"/>
  <c r="P2" i="16"/>
  <c r="D2" i="17"/>
  <c r="E2" i="17"/>
  <c r="D3" i="17"/>
  <c r="E3" i="17"/>
  <c r="D4" i="17"/>
  <c r="E4" i="17"/>
  <c r="D5" i="17"/>
  <c r="E5" i="17"/>
  <c r="D6" i="17"/>
  <c r="E6" i="17"/>
  <c r="D7" i="17"/>
  <c r="E7" i="17"/>
  <c r="D8" i="17"/>
  <c r="E8" i="17"/>
  <c r="D9" i="17"/>
  <c r="E9" i="17"/>
  <c r="D10" i="17"/>
  <c r="E10" i="17"/>
  <c r="D11" i="17"/>
  <c r="E11" i="17"/>
  <c r="D12" i="17"/>
  <c r="E12" i="17"/>
  <c r="D13" i="17"/>
  <c r="E13" i="17"/>
  <c r="D14" i="17"/>
  <c r="E14" i="17"/>
  <c r="D15" i="17"/>
  <c r="E15" i="17"/>
  <c r="D16" i="17"/>
  <c r="E16" i="17"/>
  <c r="D17" i="17"/>
  <c r="E17" i="17"/>
  <c r="D18" i="17"/>
  <c r="E18" i="17"/>
  <c r="D19" i="17"/>
  <c r="E19" i="17"/>
  <c r="D20" i="17"/>
  <c r="E20" i="17"/>
  <c r="D21" i="17"/>
  <c r="E21" i="17"/>
  <c r="D22" i="17"/>
  <c r="E22" i="17"/>
  <c r="D23" i="17"/>
  <c r="E23" i="17"/>
  <c r="D24" i="17"/>
  <c r="E24" i="17"/>
  <c r="D25" i="17"/>
  <c r="E25" i="17"/>
  <c r="D26" i="17"/>
  <c r="E26" i="17"/>
  <c r="D27" i="17"/>
  <c r="E27" i="17"/>
  <c r="D28" i="17"/>
  <c r="E28" i="17"/>
  <c r="D29" i="17"/>
  <c r="E29" i="17"/>
  <c r="D30" i="17"/>
  <c r="E30" i="17"/>
  <c r="D31" i="17"/>
  <c r="E31" i="17"/>
  <c r="D32" i="17"/>
  <c r="E32" i="17"/>
  <c r="D33" i="17"/>
  <c r="E33" i="17"/>
  <c r="D34" i="17"/>
  <c r="E34" i="17"/>
  <c r="D35" i="17"/>
  <c r="E35" i="17"/>
  <c r="D36" i="17"/>
  <c r="E36" i="17"/>
  <c r="D37" i="17"/>
  <c r="E37" i="17"/>
  <c r="D38" i="17"/>
  <c r="E38" i="17"/>
  <c r="D39" i="17"/>
  <c r="E39" i="17"/>
  <c r="D40" i="17"/>
  <c r="E40" i="17"/>
  <c r="D41" i="17"/>
  <c r="E41" i="17"/>
  <c r="D42" i="17"/>
  <c r="E42" i="17"/>
  <c r="D43" i="17"/>
  <c r="E43" i="17"/>
  <c r="D44" i="17"/>
  <c r="E44" i="17"/>
  <c r="D45" i="17"/>
  <c r="E45" i="17"/>
  <c r="D46" i="17"/>
  <c r="E46" i="17"/>
  <c r="D47" i="17"/>
  <c r="E47" i="17"/>
  <c r="D48" i="17"/>
  <c r="E48" i="17"/>
  <c r="D49" i="17"/>
  <c r="E49" i="17"/>
  <c r="D50" i="17"/>
  <c r="E50" i="17"/>
  <c r="D51" i="17"/>
  <c r="E51" i="17"/>
  <c r="D52" i="17"/>
  <c r="E52" i="17"/>
  <c r="D53" i="17"/>
  <c r="E53" i="17"/>
  <c r="D54" i="17"/>
  <c r="E54" i="17"/>
  <c r="D55" i="17"/>
  <c r="E55" i="17"/>
  <c r="D56" i="17"/>
  <c r="E56" i="17"/>
  <c r="D57" i="17"/>
  <c r="E57" i="17"/>
  <c r="D58" i="17"/>
  <c r="E58" i="17"/>
  <c r="D59" i="17"/>
  <c r="E59" i="17"/>
  <c r="D60" i="17"/>
  <c r="E60" i="17"/>
  <c r="D61" i="17"/>
  <c r="E61" i="17"/>
  <c r="D62" i="17"/>
  <c r="E62" i="17"/>
  <c r="D63" i="17"/>
  <c r="E63" i="17"/>
  <c r="D64" i="17"/>
  <c r="E64" i="17"/>
  <c r="D65" i="17"/>
  <c r="E65" i="17"/>
  <c r="D66" i="17"/>
  <c r="E66" i="17"/>
  <c r="D67" i="17"/>
  <c r="E67" i="17"/>
  <c r="D68" i="17"/>
  <c r="E68" i="17"/>
  <c r="D69" i="17"/>
  <c r="E69" i="17"/>
  <c r="D70" i="17"/>
  <c r="E70" i="17"/>
  <c r="D71" i="17"/>
  <c r="E71" i="17"/>
  <c r="D72" i="17"/>
  <c r="E72" i="17"/>
  <c r="D73" i="17"/>
  <c r="E73" i="17"/>
  <c r="D74" i="17"/>
  <c r="E74" i="17"/>
  <c r="D75" i="17"/>
  <c r="E75" i="17"/>
  <c r="D76" i="17"/>
  <c r="E76" i="17"/>
  <c r="D77" i="17"/>
  <c r="E77" i="17"/>
  <c r="D78" i="17"/>
  <c r="E78" i="17"/>
  <c r="D79" i="17"/>
  <c r="E79" i="17"/>
  <c r="D80" i="17"/>
  <c r="E80" i="17"/>
  <c r="D81" i="17"/>
  <c r="E81" i="17"/>
  <c r="D82" i="17"/>
  <c r="E82" i="17"/>
  <c r="D83" i="17"/>
  <c r="E83" i="17"/>
  <c r="D84" i="17"/>
  <c r="E84" i="17"/>
  <c r="D85" i="17"/>
  <c r="E85" i="17"/>
  <c r="D86" i="17"/>
  <c r="E86" i="17"/>
  <c r="D87" i="17"/>
  <c r="E87" i="17"/>
  <c r="D88" i="17"/>
  <c r="E88" i="17"/>
  <c r="D89" i="17"/>
  <c r="E89" i="17"/>
  <c r="D90" i="17"/>
  <c r="E90" i="17"/>
  <c r="D91" i="17"/>
  <c r="E91" i="17"/>
  <c r="D92" i="17"/>
  <c r="E92" i="17"/>
  <c r="D93" i="17"/>
  <c r="E93" i="17"/>
  <c r="D94" i="17"/>
  <c r="E94" i="17"/>
  <c r="D95" i="17"/>
  <c r="E95" i="17"/>
  <c r="D96" i="17"/>
  <c r="E96" i="17"/>
  <c r="D97" i="17"/>
  <c r="E97" i="17"/>
  <c r="D98" i="17"/>
  <c r="E98" i="17"/>
  <c r="D99" i="17"/>
  <c r="E99" i="17"/>
  <c r="D100" i="17"/>
  <c r="E100" i="17"/>
  <c r="D101" i="17"/>
  <c r="E101" i="17"/>
  <c r="D102" i="17"/>
  <c r="E102" i="17"/>
  <c r="D103" i="17"/>
  <c r="E103" i="17"/>
  <c r="D104" i="17"/>
  <c r="E104" i="17"/>
  <c r="D105" i="17"/>
  <c r="E105" i="17"/>
  <c r="D106" i="17"/>
  <c r="E106" i="17"/>
  <c r="D107" i="17"/>
  <c r="E107" i="17"/>
  <c r="D108" i="17"/>
  <c r="E108" i="17"/>
  <c r="D109" i="17"/>
  <c r="E109" i="17"/>
  <c r="D110" i="17"/>
  <c r="E110" i="17"/>
  <c r="D111" i="17"/>
  <c r="E111" i="17"/>
  <c r="D112" i="17"/>
  <c r="E112" i="17"/>
  <c r="D113" i="17"/>
  <c r="E113" i="17"/>
  <c r="D114" i="17"/>
  <c r="E114" i="17"/>
  <c r="D115" i="17"/>
  <c r="E115" i="17"/>
  <c r="D116" i="17"/>
  <c r="E116" i="17"/>
  <c r="D117" i="17"/>
  <c r="E117" i="17"/>
  <c r="D118" i="17"/>
  <c r="E118" i="17"/>
  <c r="D119" i="17"/>
  <c r="E119" i="17"/>
  <c r="D120" i="17"/>
  <c r="E120" i="17"/>
  <c r="D121" i="17"/>
  <c r="E121" i="17"/>
  <c r="D122" i="17"/>
  <c r="E122" i="17"/>
  <c r="D123" i="17"/>
  <c r="E123" i="17"/>
  <c r="D124" i="17"/>
  <c r="E124" i="17"/>
  <c r="D125" i="17"/>
  <c r="E125" i="17"/>
  <c r="D126" i="17"/>
  <c r="E126" i="17"/>
  <c r="D127" i="17"/>
  <c r="E127" i="17"/>
  <c r="D128" i="17"/>
  <c r="E128" i="17"/>
  <c r="D129" i="17"/>
  <c r="E129" i="17"/>
  <c r="D130" i="17"/>
  <c r="E130" i="17"/>
  <c r="D131" i="17"/>
  <c r="E131" i="17"/>
  <c r="D132" i="17"/>
  <c r="E132" i="17"/>
  <c r="D133" i="17"/>
  <c r="E133" i="17"/>
  <c r="D134" i="17"/>
  <c r="E134" i="17"/>
  <c r="D135" i="17"/>
  <c r="E135" i="17"/>
  <c r="D136" i="17"/>
  <c r="E136" i="17"/>
  <c r="D137" i="17"/>
  <c r="E137" i="17"/>
  <c r="D138" i="17"/>
  <c r="E138" i="17"/>
  <c r="D139" i="17"/>
  <c r="E139" i="17"/>
  <c r="D140" i="17"/>
  <c r="E140" i="17"/>
  <c r="D141" i="17"/>
  <c r="E141" i="17"/>
  <c r="D142" i="17"/>
  <c r="E142" i="17"/>
  <c r="D143" i="17"/>
  <c r="E143" i="17"/>
  <c r="D144" i="17"/>
  <c r="E144" i="17"/>
  <c r="D145" i="17"/>
  <c r="E145" i="17"/>
  <c r="D146" i="17"/>
  <c r="E146" i="17"/>
  <c r="D147" i="17"/>
  <c r="E147" i="17"/>
  <c r="D148" i="17"/>
  <c r="E148" i="17"/>
  <c r="D149" i="17"/>
  <c r="E149" i="17"/>
  <c r="D150" i="17"/>
  <c r="E150" i="17"/>
  <c r="D151" i="17"/>
  <c r="E151" i="17"/>
  <c r="D152" i="17"/>
  <c r="E152" i="17"/>
  <c r="D153" i="17"/>
  <c r="E153" i="17"/>
  <c r="D154" i="17"/>
  <c r="E154" i="17"/>
  <c r="D155" i="17"/>
  <c r="E155" i="17"/>
  <c r="D156" i="17"/>
  <c r="E156" i="17"/>
  <c r="D157" i="17"/>
  <c r="E157" i="17"/>
  <c r="D158" i="17"/>
  <c r="E158" i="17"/>
  <c r="D159" i="17"/>
  <c r="E159" i="17"/>
  <c r="D160" i="17"/>
  <c r="E160" i="17"/>
  <c r="D161" i="17"/>
  <c r="E161" i="17"/>
  <c r="D162" i="17"/>
  <c r="E162" i="17"/>
  <c r="D163" i="17"/>
  <c r="E163" i="17"/>
  <c r="D164" i="17"/>
  <c r="E164" i="17"/>
  <c r="D165" i="17"/>
  <c r="E165" i="17"/>
  <c r="D166" i="17"/>
  <c r="E166" i="17"/>
  <c r="D167" i="17"/>
  <c r="E167" i="17"/>
  <c r="D168" i="17"/>
  <c r="E168" i="17"/>
  <c r="D169" i="17"/>
  <c r="E169" i="17"/>
  <c r="D170" i="17"/>
  <c r="E170" i="17"/>
  <c r="D171" i="17"/>
  <c r="E171" i="17"/>
  <c r="D172" i="17"/>
  <c r="E172" i="17"/>
  <c r="D173" i="17"/>
  <c r="E173" i="17"/>
  <c r="D174" i="17"/>
  <c r="E174" i="17"/>
  <c r="D175" i="17"/>
  <c r="E175" i="17"/>
  <c r="D176" i="17"/>
  <c r="E176" i="17"/>
  <c r="D177" i="17"/>
  <c r="E177" i="17"/>
  <c r="D178" i="17"/>
  <c r="E178" i="17"/>
  <c r="D179" i="17"/>
  <c r="E179" i="17"/>
  <c r="D180" i="17"/>
  <c r="E180" i="17"/>
  <c r="D181" i="17"/>
  <c r="E181" i="17"/>
  <c r="D182" i="17"/>
  <c r="E182" i="17"/>
  <c r="D183" i="17"/>
  <c r="E183" i="17"/>
  <c r="D184" i="17"/>
  <c r="E184" i="17"/>
  <c r="D185" i="17"/>
  <c r="E185" i="17"/>
  <c r="D186" i="17"/>
  <c r="E186" i="17"/>
  <c r="D187" i="17"/>
  <c r="E187" i="17"/>
  <c r="D188" i="17"/>
  <c r="E188" i="17"/>
  <c r="D189" i="17"/>
  <c r="E189" i="17"/>
  <c r="D190" i="17"/>
  <c r="E190" i="17"/>
  <c r="D191" i="17"/>
  <c r="E191" i="17"/>
  <c r="D192" i="17"/>
  <c r="E192" i="17"/>
  <c r="D193" i="17"/>
  <c r="E193" i="17"/>
  <c r="D194" i="17"/>
  <c r="E194" i="17"/>
  <c r="D195" i="17"/>
  <c r="E195" i="17"/>
  <c r="D196" i="17"/>
  <c r="E196" i="17"/>
  <c r="D197" i="17"/>
  <c r="E197" i="17"/>
  <c r="D198" i="17"/>
  <c r="E198" i="17"/>
  <c r="D199" i="17"/>
  <c r="E199" i="17"/>
  <c r="D200" i="17"/>
  <c r="E200" i="17"/>
  <c r="D201" i="17"/>
  <c r="E201" i="17"/>
  <c r="D202" i="17"/>
  <c r="E202" i="17"/>
  <c r="D203" i="17"/>
  <c r="E203" i="17"/>
  <c r="D204" i="17"/>
  <c r="E204" i="17"/>
  <c r="D205" i="17"/>
  <c r="E205" i="17"/>
  <c r="D206" i="17"/>
  <c r="E206" i="17"/>
  <c r="D207" i="17"/>
  <c r="E207" i="17"/>
  <c r="D208" i="17"/>
  <c r="E208" i="17"/>
  <c r="D209" i="17"/>
  <c r="E209" i="17"/>
  <c r="D210" i="17"/>
  <c r="E210" i="17"/>
  <c r="D211" i="17"/>
  <c r="E211" i="17"/>
  <c r="D212" i="17"/>
  <c r="E212" i="17"/>
  <c r="D213" i="17"/>
  <c r="E213" i="17"/>
  <c r="D214" i="17"/>
  <c r="E214" i="17"/>
  <c r="D215" i="17"/>
  <c r="E215" i="17"/>
  <c r="D216" i="17"/>
  <c r="E216" i="17"/>
  <c r="D217" i="17"/>
  <c r="E217" i="17"/>
  <c r="D218" i="17"/>
  <c r="E218" i="17"/>
  <c r="D219" i="17"/>
  <c r="E219" i="17"/>
  <c r="D220" i="17"/>
  <c r="E220" i="17"/>
  <c r="D221" i="17"/>
  <c r="E221" i="17"/>
  <c r="D222" i="17"/>
  <c r="E222" i="17"/>
  <c r="D223" i="17"/>
  <c r="E223" i="17"/>
  <c r="D224" i="17"/>
  <c r="E224" i="17"/>
  <c r="D225" i="17"/>
  <c r="E225" i="17"/>
  <c r="D226" i="17"/>
  <c r="E226" i="17"/>
  <c r="D227" i="17"/>
  <c r="E227" i="17"/>
  <c r="D228" i="17"/>
  <c r="E228" i="17"/>
  <c r="D229" i="17"/>
  <c r="E229" i="17"/>
  <c r="D230" i="17"/>
  <c r="E230" i="17"/>
  <c r="D231" i="17"/>
  <c r="E231" i="17"/>
  <c r="D232" i="17"/>
  <c r="E232" i="17"/>
  <c r="D233" i="17"/>
  <c r="E233" i="17"/>
  <c r="D234" i="17"/>
  <c r="E234" i="17"/>
  <c r="D235" i="17"/>
  <c r="E235" i="17"/>
  <c r="D236" i="17"/>
  <c r="E236" i="17"/>
  <c r="D237" i="17"/>
  <c r="E237" i="17"/>
  <c r="D238" i="17"/>
  <c r="E238" i="17"/>
  <c r="D239" i="17"/>
  <c r="E239" i="17"/>
  <c r="D240" i="17"/>
  <c r="E240" i="17"/>
  <c r="D241" i="17"/>
  <c r="E241" i="17"/>
  <c r="D242" i="17"/>
  <c r="E242" i="17"/>
  <c r="D243" i="17"/>
  <c r="E243" i="17"/>
  <c r="D244" i="17"/>
  <c r="E244" i="17"/>
  <c r="D245" i="17"/>
  <c r="E245" i="17"/>
  <c r="D246" i="17"/>
  <c r="E246" i="17"/>
  <c r="D247" i="17"/>
  <c r="E247" i="17"/>
  <c r="D248" i="17"/>
  <c r="E248" i="17"/>
  <c r="D249" i="17"/>
  <c r="E249" i="17"/>
  <c r="D250" i="17"/>
  <c r="E250" i="17"/>
  <c r="D251" i="17"/>
  <c r="E251" i="17"/>
  <c r="D252" i="17"/>
  <c r="E252" i="17"/>
  <c r="D253" i="17"/>
  <c r="E253" i="17"/>
  <c r="D254" i="17"/>
  <c r="E254" i="17"/>
  <c r="D255" i="17"/>
  <c r="E255" i="17"/>
  <c r="D256" i="17"/>
  <c r="E256" i="17"/>
  <c r="D257" i="17"/>
  <c r="E257" i="17"/>
  <c r="D258" i="17"/>
  <c r="E258" i="17"/>
  <c r="D259" i="17"/>
  <c r="E259" i="17"/>
  <c r="D260" i="17"/>
  <c r="E260" i="17"/>
  <c r="D261" i="17"/>
  <c r="E261" i="17"/>
  <c r="D262" i="17"/>
  <c r="E262" i="17"/>
  <c r="D263" i="17"/>
  <c r="E263" i="17"/>
  <c r="D264" i="17"/>
  <c r="E264" i="17"/>
  <c r="D265" i="17"/>
  <c r="E265" i="17"/>
  <c r="D266" i="17"/>
  <c r="E266" i="17"/>
  <c r="D267" i="17"/>
  <c r="E267" i="17"/>
  <c r="D268" i="17"/>
  <c r="E268" i="17"/>
  <c r="D269" i="17"/>
  <c r="E269" i="17"/>
  <c r="D270" i="17"/>
  <c r="E270" i="17"/>
  <c r="D271" i="17"/>
  <c r="E271" i="17"/>
  <c r="D272" i="17"/>
  <c r="E272" i="17"/>
  <c r="D273" i="17"/>
  <c r="E273" i="17"/>
  <c r="D274" i="17"/>
  <c r="E274" i="17"/>
  <c r="D275" i="17"/>
  <c r="E275" i="17"/>
  <c r="D276" i="17"/>
  <c r="E276" i="17"/>
  <c r="D277" i="17"/>
  <c r="E277" i="17"/>
  <c r="D278" i="17"/>
  <c r="E278" i="17"/>
  <c r="D279" i="17"/>
  <c r="E279" i="17"/>
  <c r="D280" i="17"/>
  <c r="E280" i="17"/>
  <c r="D281" i="17"/>
  <c r="E281" i="17"/>
  <c r="D282" i="17"/>
  <c r="E282" i="17"/>
  <c r="D283" i="17"/>
  <c r="E283" i="17"/>
  <c r="D284" i="17"/>
  <c r="E284" i="17"/>
  <c r="D285" i="17"/>
  <c r="E285" i="17"/>
  <c r="D286" i="17"/>
  <c r="E286" i="17"/>
  <c r="D287" i="17"/>
  <c r="E287" i="17"/>
  <c r="D288" i="17"/>
  <c r="E288" i="17"/>
  <c r="D289" i="17"/>
  <c r="E289" i="17"/>
  <c r="D290" i="17"/>
  <c r="E290" i="17"/>
  <c r="D291" i="17"/>
  <c r="E291" i="17"/>
  <c r="D292" i="17"/>
  <c r="E292" i="17"/>
  <c r="D293" i="17"/>
  <c r="E293" i="17"/>
  <c r="D294" i="17"/>
  <c r="E294" i="17"/>
  <c r="D295" i="17"/>
  <c r="E295" i="17"/>
  <c r="D296" i="17"/>
  <c r="E296" i="17"/>
  <c r="D297" i="17"/>
  <c r="E297" i="17"/>
  <c r="D298" i="17"/>
  <c r="E298" i="17"/>
  <c r="D299" i="17"/>
  <c r="E299" i="17"/>
  <c r="D300" i="17"/>
  <c r="E300" i="17"/>
  <c r="D301" i="17"/>
  <c r="E301" i="17"/>
  <c r="D302" i="17"/>
  <c r="E302" i="17"/>
  <c r="D303" i="17"/>
  <c r="E303" i="17"/>
  <c r="D304" i="17"/>
  <c r="E304" i="17"/>
  <c r="D305" i="17"/>
  <c r="E305" i="17"/>
  <c r="D306" i="17"/>
  <c r="E306" i="17"/>
  <c r="D307" i="17"/>
  <c r="E307" i="17"/>
  <c r="D308" i="17"/>
  <c r="E308" i="17"/>
  <c r="D309" i="17"/>
  <c r="E309" i="17"/>
  <c r="D310" i="17"/>
  <c r="E310" i="17"/>
  <c r="D311" i="17"/>
  <c r="E311" i="17"/>
  <c r="D312" i="17"/>
  <c r="E312" i="17"/>
  <c r="D313" i="17"/>
  <c r="E313" i="17"/>
  <c r="D314" i="17"/>
  <c r="E314" i="17"/>
  <c r="D315" i="17"/>
  <c r="E315" i="17"/>
  <c r="D316" i="17"/>
  <c r="E316" i="17"/>
  <c r="D317" i="17"/>
  <c r="E317" i="17"/>
  <c r="D318" i="17"/>
  <c r="E318" i="17"/>
  <c r="D319" i="17"/>
  <c r="E319" i="17"/>
  <c r="D320" i="17"/>
  <c r="E320" i="17"/>
  <c r="D321" i="17"/>
  <c r="E321" i="17"/>
  <c r="D322" i="17"/>
  <c r="E322" i="17"/>
  <c r="D323" i="17"/>
  <c r="E323" i="17"/>
  <c r="D324" i="17"/>
  <c r="E324" i="17"/>
  <c r="D325" i="17"/>
  <c r="E325" i="17"/>
  <c r="D326" i="17"/>
  <c r="E326" i="17"/>
  <c r="D327" i="17"/>
  <c r="E327" i="17"/>
  <c r="D328" i="17"/>
  <c r="E328" i="17"/>
  <c r="D329" i="17"/>
  <c r="E329" i="17"/>
  <c r="D330" i="17"/>
  <c r="E330" i="17"/>
  <c r="D331" i="17"/>
  <c r="E331" i="17"/>
  <c r="D332" i="17"/>
  <c r="E332" i="17"/>
  <c r="D333" i="17"/>
  <c r="E333" i="17"/>
  <c r="D334" i="17"/>
  <c r="E334" i="17"/>
  <c r="D335" i="17"/>
  <c r="E335" i="17"/>
  <c r="D336" i="17"/>
  <c r="E336" i="17"/>
  <c r="D337" i="17"/>
  <c r="E337" i="17"/>
  <c r="D338" i="17"/>
  <c r="E338" i="17"/>
  <c r="D339" i="17"/>
  <c r="E339" i="17"/>
  <c r="D340" i="17"/>
  <c r="E340" i="17"/>
  <c r="D341" i="17"/>
  <c r="E341" i="17"/>
  <c r="D342" i="17"/>
  <c r="E342" i="17"/>
  <c r="D343" i="17"/>
  <c r="E343" i="17"/>
  <c r="D344" i="17"/>
  <c r="E344" i="17"/>
  <c r="D345" i="17"/>
  <c r="E345" i="17"/>
  <c r="D346" i="17"/>
  <c r="E346" i="17"/>
  <c r="D347" i="17"/>
  <c r="E347" i="17"/>
  <c r="D348" i="17"/>
  <c r="E348" i="17"/>
  <c r="D349" i="17"/>
  <c r="E349" i="17"/>
  <c r="D350" i="17"/>
  <c r="E350" i="17"/>
  <c r="D351" i="17"/>
  <c r="E351" i="17"/>
  <c r="D352" i="17"/>
  <c r="E352" i="17"/>
  <c r="D353" i="17"/>
  <c r="E353" i="17"/>
  <c r="D354" i="17"/>
  <c r="E354" i="17"/>
  <c r="D355" i="17"/>
  <c r="E355" i="17"/>
  <c r="D356" i="17"/>
  <c r="E356" i="17"/>
  <c r="D357" i="17"/>
  <c r="E357" i="17"/>
  <c r="D358" i="17"/>
  <c r="E358" i="17"/>
  <c r="D359" i="17"/>
  <c r="E359" i="17"/>
  <c r="D360" i="17"/>
  <c r="E360" i="17"/>
  <c r="D361" i="17"/>
  <c r="E361" i="17"/>
  <c r="D362" i="17"/>
  <c r="E362" i="17"/>
  <c r="D363" i="17"/>
  <c r="E363" i="17"/>
  <c r="D364" i="17"/>
  <c r="E364" i="17"/>
  <c r="D365" i="17"/>
  <c r="E365" i="17"/>
  <c r="D366" i="17"/>
  <c r="E366" i="17"/>
  <c r="D367" i="17"/>
  <c r="E367" i="17"/>
  <c r="D368" i="17"/>
  <c r="E368" i="17"/>
  <c r="D369" i="17"/>
  <c r="E369" i="17"/>
  <c r="D370" i="17"/>
  <c r="E370" i="17"/>
  <c r="D371" i="17"/>
  <c r="E371" i="17"/>
  <c r="D372" i="17"/>
  <c r="E372" i="17"/>
  <c r="D373" i="17"/>
  <c r="E373" i="17"/>
  <c r="D374" i="17"/>
  <c r="E374" i="17"/>
  <c r="D375" i="17"/>
  <c r="E375" i="17"/>
  <c r="D376" i="17"/>
  <c r="E376" i="17"/>
  <c r="D377" i="17"/>
  <c r="E377" i="17"/>
  <c r="D378" i="17"/>
  <c r="E378" i="17"/>
  <c r="D379" i="17"/>
  <c r="E379" i="17"/>
  <c r="D380" i="17"/>
  <c r="E380" i="17"/>
  <c r="D381" i="17"/>
  <c r="E381" i="17"/>
  <c r="D382" i="17"/>
  <c r="E382" i="17"/>
  <c r="D383" i="17"/>
  <c r="E383" i="17"/>
  <c r="D384" i="17"/>
  <c r="E384" i="17"/>
  <c r="D385" i="17"/>
  <c r="E385" i="17"/>
  <c r="D386" i="17"/>
  <c r="E386" i="17"/>
  <c r="D387" i="17"/>
  <c r="E387" i="17"/>
  <c r="D388" i="17"/>
  <c r="E388" i="17"/>
  <c r="D389" i="17"/>
  <c r="E389" i="17"/>
  <c r="D390" i="17"/>
  <c r="E390" i="17"/>
  <c r="D391" i="17"/>
  <c r="E391" i="17"/>
  <c r="D392" i="17"/>
  <c r="E392" i="17"/>
  <c r="D393" i="17"/>
  <c r="E393" i="17"/>
  <c r="D394" i="17"/>
  <c r="E394" i="17"/>
  <c r="D395" i="17"/>
  <c r="E395" i="17"/>
  <c r="D396" i="17"/>
  <c r="E396" i="17"/>
  <c r="D397" i="17"/>
  <c r="E397" i="17"/>
  <c r="D398" i="17"/>
  <c r="E398" i="17"/>
  <c r="D399" i="17"/>
  <c r="E399" i="17"/>
  <c r="D400" i="17"/>
  <c r="E400" i="17"/>
  <c r="D401" i="17"/>
  <c r="E401" i="17"/>
  <c r="D402" i="17"/>
  <c r="E402" i="17"/>
  <c r="D403" i="17"/>
  <c r="E403" i="17"/>
  <c r="D404" i="17"/>
  <c r="E404" i="17"/>
  <c r="D405" i="17"/>
  <c r="E405" i="17"/>
  <c r="D406" i="17"/>
  <c r="E406" i="17"/>
  <c r="D407" i="17"/>
  <c r="E407" i="17"/>
  <c r="D408" i="17"/>
  <c r="E408" i="17"/>
  <c r="D409" i="17"/>
  <c r="E409" i="17"/>
  <c r="D410" i="17"/>
  <c r="E410" i="17"/>
  <c r="D411" i="17"/>
  <c r="E411" i="17"/>
  <c r="D412" i="17"/>
  <c r="E412" i="17"/>
  <c r="D413" i="17"/>
  <c r="E413" i="17"/>
  <c r="D414" i="17"/>
  <c r="E414" i="17"/>
  <c r="D415" i="17"/>
  <c r="E415" i="17"/>
  <c r="D416" i="17"/>
  <c r="E416" i="17"/>
  <c r="D417" i="17"/>
  <c r="E417" i="17"/>
  <c r="D418" i="17"/>
  <c r="E418" i="17"/>
  <c r="D419" i="17"/>
  <c r="E419" i="17"/>
  <c r="D420" i="17"/>
  <c r="E420" i="17"/>
  <c r="D421" i="17"/>
  <c r="E421" i="17"/>
  <c r="D422" i="17"/>
  <c r="E422" i="17"/>
  <c r="D423" i="17"/>
  <c r="E423" i="17"/>
  <c r="D424" i="17"/>
  <c r="E424" i="17"/>
  <c r="D425" i="17"/>
  <c r="E425" i="17"/>
  <c r="D426" i="17"/>
  <c r="E426" i="17"/>
  <c r="D427" i="17"/>
  <c r="E427" i="17"/>
  <c r="D428" i="17"/>
  <c r="E428" i="17"/>
  <c r="D429" i="17"/>
  <c r="E429" i="17"/>
  <c r="D430" i="17"/>
  <c r="E430" i="17"/>
  <c r="D431" i="17"/>
  <c r="E431" i="17"/>
  <c r="D432" i="17"/>
  <c r="E432" i="17"/>
  <c r="D433" i="17"/>
  <c r="E433" i="17"/>
  <c r="D434" i="17"/>
  <c r="E434" i="17"/>
  <c r="D435" i="17"/>
  <c r="E435" i="17"/>
  <c r="D436" i="17"/>
  <c r="E436" i="17"/>
  <c r="D437" i="17"/>
  <c r="E437" i="17"/>
  <c r="D438" i="17"/>
  <c r="E438" i="17"/>
  <c r="D439" i="17"/>
  <c r="E439" i="17"/>
  <c r="D440" i="17"/>
  <c r="E440" i="17"/>
  <c r="D441" i="17"/>
  <c r="E441" i="17"/>
  <c r="D442" i="17"/>
  <c r="E442" i="17"/>
  <c r="D443" i="17"/>
  <c r="E443" i="17"/>
  <c r="D444" i="17"/>
  <c r="E444" i="17"/>
  <c r="D445" i="17"/>
  <c r="E445" i="17"/>
  <c r="D446" i="17"/>
  <c r="E446" i="17"/>
  <c r="D447" i="17"/>
  <c r="E447" i="17"/>
  <c r="D448" i="17"/>
  <c r="E448" i="17"/>
  <c r="D449" i="17"/>
  <c r="E449" i="17"/>
  <c r="D450" i="17"/>
  <c r="E450" i="17"/>
  <c r="D451" i="17"/>
  <c r="E451" i="17"/>
  <c r="D452" i="17"/>
  <c r="E452" i="17"/>
  <c r="D453" i="17"/>
  <c r="E453" i="17"/>
  <c r="D454" i="17"/>
  <c r="E454" i="17"/>
  <c r="D455" i="17"/>
  <c r="E455" i="17"/>
  <c r="D456" i="17"/>
  <c r="E456" i="17"/>
  <c r="D457" i="17"/>
  <c r="E457" i="17"/>
  <c r="D458" i="17"/>
  <c r="E458" i="17"/>
  <c r="D459" i="17"/>
  <c r="E459" i="17"/>
  <c r="D460" i="17"/>
  <c r="E460" i="17"/>
  <c r="D461" i="17"/>
  <c r="E461" i="17"/>
  <c r="D462" i="17"/>
  <c r="E462" i="17"/>
  <c r="D463" i="17"/>
  <c r="E463" i="17"/>
  <c r="D464" i="17"/>
  <c r="E464" i="17"/>
  <c r="D465" i="17"/>
  <c r="E465" i="17"/>
  <c r="D466" i="17"/>
  <c r="E466" i="17"/>
  <c r="D467" i="17"/>
  <c r="E467" i="17"/>
  <c r="D468" i="17"/>
  <c r="E468" i="17"/>
  <c r="D469" i="17"/>
  <c r="E469" i="17"/>
  <c r="D470" i="17"/>
  <c r="E470" i="17"/>
  <c r="D471" i="17"/>
  <c r="E471" i="17"/>
  <c r="D472" i="17"/>
  <c r="E472" i="17"/>
  <c r="D473" i="17"/>
  <c r="E473" i="17"/>
  <c r="D474" i="17"/>
  <c r="E474" i="17"/>
  <c r="D475" i="17"/>
  <c r="E475" i="17"/>
  <c r="D476" i="17"/>
  <c r="E476" i="17"/>
  <c r="D477" i="17"/>
  <c r="E477" i="17"/>
  <c r="D478" i="17"/>
  <c r="E478" i="17"/>
  <c r="D479" i="17"/>
  <c r="E479" i="17"/>
  <c r="D480" i="17"/>
  <c r="E480" i="17"/>
  <c r="D481" i="17"/>
  <c r="E481" i="17"/>
  <c r="D482" i="17"/>
  <c r="E482" i="17"/>
  <c r="D483" i="17"/>
  <c r="E483" i="17"/>
  <c r="D484" i="17"/>
  <c r="E484" i="17"/>
  <c r="D485" i="17"/>
  <c r="E485" i="17"/>
  <c r="D486" i="17"/>
  <c r="E486" i="17"/>
  <c r="D487" i="17"/>
  <c r="E487" i="17"/>
  <c r="D488" i="17"/>
  <c r="E488" i="17"/>
  <c r="D489" i="17"/>
  <c r="E489" i="17"/>
  <c r="D490" i="17"/>
  <c r="E490" i="17"/>
  <c r="D491" i="17"/>
  <c r="E491" i="17"/>
  <c r="D492" i="17"/>
  <c r="E492" i="17"/>
  <c r="D493" i="17"/>
  <c r="E493" i="17"/>
  <c r="D494" i="17"/>
  <c r="E494" i="17"/>
  <c r="D495" i="17"/>
  <c r="E495" i="17"/>
  <c r="D496" i="17"/>
  <c r="E496" i="17"/>
  <c r="D497" i="17"/>
  <c r="E497" i="17"/>
  <c r="D498" i="17"/>
  <c r="E498" i="17"/>
  <c r="D499" i="17"/>
  <c r="E499" i="17"/>
  <c r="D500" i="17"/>
  <c r="E500" i="17"/>
  <c r="D501" i="17"/>
  <c r="E501" i="17"/>
  <c r="D502" i="17"/>
  <c r="E502" i="17"/>
  <c r="D503" i="17"/>
  <c r="E503" i="17"/>
  <c r="D504" i="17"/>
  <c r="E504" i="17"/>
  <c r="D505" i="17"/>
  <c r="E505" i="17"/>
  <c r="D506" i="17"/>
  <c r="E506" i="17"/>
  <c r="D507" i="17"/>
  <c r="E507" i="17"/>
  <c r="D508" i="17"/>
  <c r="E508" i="17"/>
  <c r="D509" i="17"/>
  <c r="E509" i="17"/>
  <c r="D510" i="17"/>
  <c r="E510" i="17"/>
  <c r="D511" i="17"/>
  <c r="E511" i="17"/>
  <c r="D512" i="17"/>
  <c r="E512" i="17"/>
  <c r="D513" i="17"/>
  <c r="E513" i="17"/>
  <c r="D514" i="17"/>
  <c r="E514" i="17"/>
  <c r="D515" i="17"/>
  <c r="E515" i="17"/>
  <c r="D516" i="17"/>
  <c r="E516" i="17"/>
  <c r="D517" i="17"/>
  <c r="E517" i="17"/>
  <c r="D518" i="17"/>
  <c r="E518" i="17"/>
  <c r="D519" i="17"/>
  <c r="E519" i="17"/>
  <c r="D520" i="17"/>
  <c r="E520" i="17"/>
  <c r="D521" i="17"/>
  <c r="E521" i="17"/>
  <c r="D522" i="17"/>
  <c r="E522" i="17"/>
  <c r="D523" i="17"/>
  <c r="E523" i="17"/>
  <c r="D524" i="17"/>
  <c r="E524" i="17"/>
  <c r="D525" i="17"/>
  <c r="E525" i="17"/>
  <c r="D526" i="17"/>
  <c r="E526" i="17"/>
  <c r="D527" i="17"/>
  <c r="E527" i="17"/>
  <c r="D528" i="17"/>
  <c r="E528" i="17"/>
  <c r="D529" i="17"/>
  <c r="E529" i="17"/>
  <c r="D530" i="17"/>
  <c r="E530" i="17"/>
  <c r="D531" i="17"/>
  <c r="E531" i="17"/>
  <c r="D532" i="17"/>
  <c r="E532" i="17"/>
  <c r="D533" i="17"/>
  <c r="E533" i="17"/>
  <c r="D534" i="17"/>
  <c r="E534" i="17"/>
  <c r="D535" i="17"/>
  <c r="E535" i="17"/>
  <c r="D536" i="17"/>
  <c r="E536" i="17"/>
  <c r="D537" i="17"/>
  <c r="E537" i="17"/>
  <c r="D538" i="17"/>
  <c r="E538" i="17"/>
  <c r="D539" i="17"/>
  <c r="E539" i="17"/>
  <c r="D540" i="17"/>
  <c r="E540" i="17"/>
  <c r="D541" i="17"/>
  <c r="E541" i="17"/>
  <c r="D542" i="17"/>
  <c r="E542" i="17"/>
  <c r="D543" i="17"/>
  <c r="E543" i="17"/>
  <c r="D544" i="17"/>
  <c r="E544" i="17"/>
  <c r="D545" i="17"/>
  <c r="E545" i="17"/>
  <c r="D546" i="17"/>
  <c r="E546" i="17"/>
  <c r="D547" i="17"/>
  <c r="E547" i="17"/>
  <c r="D548" i="17"/>
  <c r="E548" i="17"/>
  <c r="D549" i="17"/>
  <c r="E549" i="17"/>
  <c r="D550" i="17"/>
  <c r="E550" i="17"/>
  <c r="D551" i="17"/>
  <c r="E551" i="17"/>
  <c r="D552" i="17"/>
  <c r="E552" i="17"/>
  <c r="D553" i="17"/>
  <c r="E553" i="17"/>
  <c r="D554" i="17"/>
  <c r="E554" i="17"/>
  <c r="D555" i="17"/>
  <c r="E555" i="17"/>
  <c r="D556" i="17"/>
  <c r="E556" i="17"/>
  <c r="D557" i="17"/>
  <c r="E557" i="17"/>
  <c r="D558" i="17"/>
  <c r="E558" i="17"/>
  <c r="D559" i="17"/>
  <c r="E559" i="17"/>
  <c r="D560" i="17"/>
  <c r="E560" i="17"/>
  <c r="D561" i="17"/>
  <c r="E561" i="17"/>
  <c r="D562" i="17"/>
  <c r="E562" i="17"/>
  <c r="D563" i="17"/>
  <c r="E563" i="17"/>
  <c r="D564" i="17"/>
  <c r="E564" i="17"/>
  <c r="D565" i="17"/>
  <c r="E565" i="17"/>
  <c r="D566" i="17"/>
  <c r="E566" i="17"/>
  <c r="D567" i="17"/>
  <c r="E567" i="17"/>
  <c r="D568" i="17"/>
  <c r="E568" i="17"/>
  <c r="D569" i="17"/>
  <c r="E569" i="17"/>
  <c r="D570" i="17"/>
  <c r="E570" i="17"/>
  <c r="D571" i="17"/>
  <c r="E571" i="17"/>
  <c r="D572" i="17"/>
  <c r="E572" i="17"/>
  <c r="D573" i="17"/>
  <c r="E573" i="17"/>
  <c r="D574" i="17"/>
  <c r="E574" i="17"/>
  <c r="D575" i="17"/>
  <c r="E575" i="17"/>
  <c r="D576" i="17"/>
  <c r="E576" i="17"/>
  <c r="D577" i="17"/>
  <c r="E577" i="17"/>
  <c r="D578" i="17"/>
  <c r="E578" i="17"/>
  <c r="D579" i="17"/>
  <c r="E579" i="17"/>
  <c r="D580" i="17"/>
  <c r="E580" i="17"/>
  <c r="D581" i="17"/>
  <c r="E581" i="17"/>
  <c r="D582" i="17"/>
  <c r="E582" i="17"/>
  <c r="D583" i="17"/>
  <c r="E583" i="17"/>
  <c r="D584" i="17"/>
  <c r="E584" i="17"/>
  <c r="D585" i="17"/>
  <c r="E585" i="17"/>
  <c r="D586" i="17"/>
  <c r="E586" i="17"/>
  <c r="D587" i="17"/>
  <c r="E587" i="17"/>
  <c r="D588" i="17"/>
  <c r="E588" i="17"/>
  <c r="D589" i="17"/>
  <c r="E589" i="17"/>
  <c r="D590" i="17"/>
  <c r="E590" i="17"/>
  <c r="D591" i="17"/>
  <c r="E591" i="17"/>
  <c r="D592" i="17"/>
  <c r="E592" i="17"/>
  <c r="D593" i="17"/>
  <c r="E593" i="17"/>
  <c r="D594" i="17"/>
  <c r="E594" i="17"/>
  <c r="D595" i="17"/>
  <c r="E595" i="17"/>
  <c r="D596" i="17"/>
  <c r="E596" i="17"/>
  <c r="D597" i="17"/>
  <c r="E597" i="17"/>
  <c r="D598" i="17"/>
  <c r="E598" i="17"/>
  <c r="D599" i="17"/>
  <c r="E599" i="17"/>
  <c r="D600" i="17"/>
  <c r="E600" i="17"/>
  <c r="D601" i="17"/>
  <c r="E601" i="17"/>
  <c r="D602" i="17"/>
  <c r="E602" i="17"/>
  <c r="D603" i="17"/>
  <c r="E603" i="17"/>
  <c r="D604" i="17"/>
  <c r="E604" i="17"/>
  <c r="D605" i="17"/>
  <c r="E605" i="17"/>
  <c r="D606" i="17"/>
  <c r="E606" i="17"/>
  <c r="D607" i="17"/>
  <c r="E607" i="17"/>
  <c r="D608" i="17"/>
  <c r="E608" i="17"/>
  <c r="D609" i="17"/>
  <c r="E609" i="17"/>
  <c r="D610" i="17"/>
  <c r="E610" i="17"/>
  <c r="D611" i="17"/>
  <c r="E611" i="17"/>
  <c r="D612" i="17"/>
  <c r="E612" i="17"/>
  <c r="D613" i="17"/>
  <c r="E613" i="17"/>
  <c r="D614" i="17"/>
  <c r="E614" i="17"/>
  <c r="D615" i="17"/>
  <c r="E615" i="17"/>
  <c r="D616" i="17"/>
  <c r="E616" i="17"/>
  <c r="D617" i="17"/>
  <c r="E617" i="17"/>
  <c r="D618" i="17"/>
  <c r="E618" i="17"/>
  <c r="D619" i="17"/>
  <c r="E619" i="17"/>
  <c r="D620" i="17"/>
  <c r="E620" i="17"/>
  <c r="D621" i="17"/>
  <c r="E621" i="17"/>
  <c r="D622" i="17"/>
  <c r="E622" i="17"/>
  <c r="D623" i="17"/>
  <c r="E623" i="17"/>
  <c r="D624" i="17"/>
  <c r="E624" i="17"/>
  <c r="D625" i="17"/>
  <c r="E625" i="17"/>
  <c r="D626" i="17"/>
  <c r="E626" i="17"/>
  <c r="D627" i="17"/>
  <c r="E627" i="17"/>
  <c r="D628" i="17"/>
  <c r="E628" i="17"/>
  <c r="D629" i="17"/>
  <c r="E629" i="17"/>
  <c r="D630" i="17"/>
  <c r="E630" i="17"/>
  <c r="D631" i="17"/>
  <c r="E631" i="17"/>
  <c r="D632" i="17"/>
  <c r="E632" i="17"/>
  <c r="D633" i="17"/>
  <c r="E633" i="17"/>
  <c r="D634" i="17"/>
  <c r="E634" i="17"/>
  <c r="D635" i="17"/>
  <c r="E635" i="17"/>
  <c r="D636" i="17"/>
  <c r="E636" i="17"/>
  <c r="D637" i="17"/>
  <c r="E637" i="17"/>
  <c r="D638" i="17"/>
  <c r="E638" i="17"/>
  <c r="D639" i="17"/>
  <c r="E639" i="17"/>
  <c r="D640" i="17"/>
  <c r="E640" i="17"/>
  <c r="D641" i="17"/>
  <c r="E641" i="17"/>
  <c r="D642" i="17"/>
  <c r="E642" i="17"/>
  <c r="D643" i="17"/>
  <c r="E643" i="17"/>
  <c r="D644" i="17"/>
  <c r="E644" i="17"/>
  <c r="D645" i="17"/>
  <c r="E645" i="17"/>
  <c r="D646" i="17"/>
  <c r="E646" i="17"/>
  <c r="D647" i="17"/>
  <c r="E647" i="17"/>
  <c r="D648" i="17"/>
  <c r="E648" i="17"/>
  <c r="D649" i="17"/>
  <c r="E649" i="17"/>
  <c r="D650" i="17"/>
  <c r="E650" i="17"/>
  <c r="D651" i="17"/>
  <c r="E651" i="17"/>
  <c r="D652" i="17"/>
  <c r="E652" i="17"/>
  <c r="D653" i="17"/>
  <c r="E653" i="17"/>
  <c r="D654" i="17"/>
  <c r="E654" i="17"/>
  <c r="D655" i="17"/>
  <c r="E655" i="17"/>
  <c r="D656" i="17"/>
  <c r="E656" i="17"/>
  <c r="D657" i="17"/>
  <c r="E657" i="17"/>
  <c r="D658" i="17"/>
  <c r="E658" i="17"/>
  <c r="D659" i="17"/>
  <c r="E659" i="17"/>
  <c r="D660" i="17"/>
  <c r="E660" i="17"/>
  <c r="D661" i="17"/>
  <c r="E661" i="17"/>
  <c r="D662" i="17"/>
  <c r="E662" i="17"/>
  <c r="D663" i="17"/>
  <c r="E663" i="17"/>
  <c r="D664" i="17"/>
  <c r="E664" i="17"/>
  <c r="D665" i="17"/>
  <c r="E665" i="17"/>
  <c r="D666" i="17"/>
  <c r="E666" i="17"/>
  <c r="D667" i="17"/>
  <c r="E667" i="17"/>
  <c r="D668" i="17"/>
  <c r="E668" i="17"/>
  <c r="D669" i="17"/>
  <c r="E669" i="17"/>
  <c r="D670" i="17"/>
  <c r="E670" i="17"/>
  <c r="D671" i="17"/>
  <c r="E671" i="17"/>
  <c r="D672" i="17"/>
  <c r="E672" i="17"/>
  <c r="D673" i="17"/>
  <c r="E673" i="17"/>
  <c r="D674" i="17"/>
  <c r="E674" i="17"/>
  <c r="D675" i="17"/>
  <c r="E675" i="17"/>
  <c r="D676" i="17"/>
  <c r="E676" i="17"/>
  <c r="D677" i="17"/>
  <c r="E677" i="17"/>
  <c r="D678" i="17"/>
  <c r="E678" i="17"/>
  <c r="D679" i="17"/>
  <c r="E679" i="17"/>
  <c r="D680" i="17"/>
  <c r="E680" i="17"/>
  <c r="D681" i="17"/>
  <c r="E681" i="17"/>
  <c r="D682" i="17"/>
  <c r="E682" i="17"/>
  <c r="D683" i="17"/>
  <c r="E683" i="17"/>
  <c r="D684" i="17"/>
  <c r="E684" i="17"/>
  <c r="D685" i="17"/>
  <c r="E685" i="17"/>
  <c r="D686" i="17"/>
  <c r="E686" i="17"/>
  <c r="D687" i="17"/>
  <c r="E687" i="17"/>
  <c r="D688" i="17"/>
  <c r="E688" i="17"/>
  <c r="D689" i="17"/>
  <c r="E689" i="17"/>
  <c r="D690" i="17"/>
  <c r="E690" i="17"/>
  <c r="D691" i="17"/>
  <c r="E691" i="17"/>
  <c r="D692" i="17"/>
  <c r="E692" i="17"/>
  <c r="D693" i="17"/>
  <c r="E693" i="17"/>
  <c r="D694" i="17"/>
  <c r="E694" i="17"/>
  <c r="D695" i="17"/>
  <c r="E695" i="17"/>
  <c r="D696" i="17"/>
  <c r="E696" i="17"/>
  <c r="D697" i="17"/>
  <c r="E697" i="17"/>
  <c r="D698" i="17"/>
  <c r="E698" i="17"/>
  <c r="D699" i="17"/>
  <c r="E699" i="17"/>
  <c r="D700" i="17"/>
  <c r="E700" i="17"/>
  <c r="D701" i="17"/>
  <c r="E701" i="17"/>
  <c r="D702" i="17"/>
  <c r="E702" i="17"/>
  <c r="D703" i="17"/>
  <c r="E703" i="17"/>
  <c r="D704" i="17"/>
  <c r="E704" i="17"/>
  <c r="D705" i="17"/>
  <c r="E705" i="17"/>
  <c r="D706" i="17"/>
  <c r="E706" i="17"/>
  <c r="D707" i="17"/>
  <c r="E707" i="17"/>
  <c r="D708" i="17"/>
  <c r="E708" i="17"/>
  <c r="D709" i="17"/>
  <c r="E709" i="17"/>
  <c r="D710" i="17"/>
  <c r="E710" i="17"/>
  <c r="D711" i="17"/>
  <c r="E711" i="17"/>
  <c r="D712" i="17"/>
  <c r="E712" i="17"/>
  <c r="D713" i="17"/>
  <c r="E713" i="17"/>
  <c r="D714" i="17"/>
  <c r="E714" i="17"/>
  <c r="D715" i="17"/>
  <c r="E715" i="17"/>
  <c r="D716" i="17"/>
  <c r="E716" i="17"/>
  <c r="D717" i="17"/>
  <c r="E717" i="17"/>
  <c r="D718" i="17"/>
  <c r="E718" i="17"/>
  <c r="D719" i="17"/>
  <c r="E719" i="17"/>
  <c r="D720" i="17"/>
  <c r="E720" i="17"/>
  <c r="D721" i="17"/>
  <c r="E721" i="17"/>
  <c r="D722" i="17"/>
  <c r="E722" i="17"/>
  <c r="D723" i="17"/>
  <c r="E723" i="17"/>
  <c r="D724" i="17"/>
  <c r="E724" i="17"/>
  <c r="D725" i="17"/>
  <c r="E725" i="17"/>
  <c r="D726" i="17"/>
  <c r="E726" i="17"/>
  <c r="D727" i="17"/>
  <c r="E727" i="17"/>
  <c r="D728" i="17"/>
  <c r="E728" i="17"/>
  <c r="D729" i="17"/>
  <c r="E729" i="17"/>
  <c r="D730" i="17"/>
  <c r="E730" i="17"/>
  <c r="D731" i="17"/>
  <c r="E731" i="17"/>
  <c r="D732" i="17"/>
  <c r="E732" i="17"/>
  <c r="D733" i="17"/>
  <c r="E733" i="17"/>
  <c r="D734" i="17"/>
  <c r="E734" i="17"/>
  <c r="D735" i="17"/>
  <c r="E735" i="17"/>
  <c r="D736" i="17"/>
  <c r="E736" i="17"/>
  <c r="D737" i="17"/>
  <c r="E737" i="17"/>
  <c r="D738" i="17"/>
  <c r="E738" i="17"/>
  <c r="D739" i="17"/>
  <c r="E739" i="17"/>
  <c r="D740" i="17"/>
  <c r="E740" i="17"/>
  <c r="D741" i="17"/>
  <c r="E741" i="17"/>
  <c r="D742" i="17"/>
  <c r="E742" i="17"/>
  <c r="D743" i="17"/>
  <c r="E743" i="17"/>
  <c r="D744" i="17"/>
  <c r="E744" i="17"/>
  <c r="D745" i="17"/>
  <c r="E745" i="17"/>
  <c r="D746" i="17"/>
  <c r="E746" i="17"/>
  <c r="D747" i="17"/>
  <c r="E747" i="17"/>
  <c r="D748" i="17"/>
  <c r="E748" i="17"/>
  <c r="D749" i="17"/>
  <c r="E749" i="17"/>
  <c r="D750" i="17"/>
  <c r="E750" i="17"/>
  <c r="D751" i="17"/>
  <c r="E751" i="17"/>
  <c r="D752" i="17"/>
  <c r="E752" i="17"/>
  <c r="D753" i="17"/>
  <c r="E753" i="17"/>
  <c r="D754" i="17"/>
  <c r="E754" i="17"/>
  <c r="D755" i="17"/>
  <c r="E755" i="17"/>
  <c r="D756" i="17"/>
  <c r="E756" i="17"/>
  <c r="D757" i="17"/>
  <c r="E757" i="17"/>
  <c r="D758" i="17"/>
  <c r="E758" i="17"/>
  <c r="D759" i="17"/>
  <c r="E759" i="17"/>
  <c r="D760" i="17"/>
  <c r="E760" i="17"/>
  <c r="D761" i="17"/>
  <c r="E761" i="17"/>
  <c r="D762" i="17"/>
  <c r="E762" i="17"/>
  <c r="D763" i="17"/>
  <c r="E763" i="17"/>
  <c r="D764" i="17"/>
  <c r="E764" i="17"/>
  <c r="D765" i="17"/>
  <c r="E765" i="17"/>
  <c r="D766" i="17"/>
  <c r="E766" i="17"/>
  <c r="D767" i="17"/>
  <c r="E767" i="17"/>
  <c r="D768" i="17"/>
  <c r="E768" i="17"/>
  <c r="D769" i="17"/>
  <c r="E769" i="17"/>
  <c r="D770" i="17"/>
  <c r="E770" i="17"/>
  <c r="D771" i="17"/>
  <c r="E771" i="17"/>
  <c r="D772" i="17"/>
  <c r="E772" i="17"/>
  <c r="D773" i="17"/>
  <c r="E773" i="17"/>
  <c r="D774" i="17"/>
  <c r="E774" i="17"/>
  <c r="D775" i="17"/>
  <c r="E775" i="17"/>
  <c r="D776" i="17"/>
  <c r="E776" i="17"/>
  <c r="D777" i="17"/>
  <c r="E777" i="17"/>
  <c r="D778" i="17"/>
  <c r="E778" i="17"/>
  <c r="D779" i="17"/>
  <c r="E779" i="17"/>
  <c r="D780" i="17"/>
  <c r="E780" i="17"/>
  <c r="D781" i="17"/>
  <c r="E781" i="17"/>
  <c r="D782" i="17"/>
  <c r="E782" i="17"/>
  <c r="D783" i="17"/>
  <c r="E783" i="17"/>
  <c r="D784" i="17"/>
  <c r="E784" i="17"/>
  <c r="D785" i="17"/>
  <c r="E785" i="17"/>
  <c r="D786" i="17"/>
  <c r="E786" i="17"/>
  <c r="D787" i="17"/>
  <c r="E787" i="17"/>
  <c r="D788" i="17"/>
  <c r="E788" i="17"/>
  <c r="D789" i="17"/>
  <c r="E789" i="17"/>
  <c r="D790" i="17"/>
  <c r="E790" i="17"/>
  <c r="D791" i="17"/>
  <c r="E791" i="17"/>
  <c r="D792" i="17"/>
  <c r="E792" i="17"/>
  <c r="D793" i="17"/>
  <c r="E793" i="17"/>
  <c r="D794" i="17"/>
  <c r="E794" i="17"/>
  <c r="D795" i="17"/>
  <c r="E795" i="17"/>
  <c r="D796" i="17"/>
  <c r="E796" i="17"/>
  <c r="D797" i="17"/>
  <c r="E797" i="17"/>
  <c r="D798" i="17"/>
  <c r="E798" i="17"/>
  <c r="D799" i="17"/>
  <c r="E799" i="17"/>
  <c r="D800" i="17"/>
  <c r="E800" i="17"/>
  <c r="D801" i="17"/>
  <c r="E801" i="17"/>
  <c r="D802" i="17"/>
  <c r="E802" i="17"/>
  <c r="D803" i="17"/>
  <c r="E803" i="17"/>
  <c r="D804" i="17"/>
  <c r="E804" i="17"/>
  <c r="D805" i="17"/>
  <c r="E805" i="17"/>
  <c r="D806" i="17"/>
  <c r="E806" i="17"/>
  <c r="D807" i="17"/>
  <c r="E807" i="17"/>
  <c r="D808" i="17"/>
  <c r="E808" i="17"/>
  <c r="D809" i="17"/>
  <c r="E809" i="17"/>
  <c r="D810" i="17"/>
  <c r="E810" i="17"/>
  <c r="D811" i="17"/>
  <c r="E811" i="17"/>
  <c r="D812" i="17"/>
  <c r="E812" i="17"/>
  <c r="D813" i="17"/>
  <c r="E813" i="17"/>
  <c r="D814" i="17"/>
  <c r="E814" i="17"/>
  <c r="D815" i="17"/>
  <c r="E815" i="17"/>
  <c r="D816" i="17"/>
  <c r="E816" i="17"/>
  <c r="E1" i="17"/>
  <c r="D1" i="17"/>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516" i="2"/>
  <c r="F515" i="2"/>
  <c r="F514"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406"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234" i="2"/>
  <c r="F233" i="2"/>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 r="F3" i="2"/>
  <c r="F2"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C613" i="16"/>
  <c r="Q612" i="16"/>
  <c r="O612" i="16"/>
  <c r="C612" i="16"/>
  <c r="A612" i="16"/>
  <c r="S611" i="16"/>
  <c r="M611" i="16"/>
  <c r="C611" i="16"/>
  <c r="Q610" i="16"/>
  <c r="O610" i="16"/>
  <c r="C610" i="16"/>
  <c r="A610" i="16"/>
  <c r="T609" i="16"/>
  <c r="S609" i="16"/>
  <c r="R609" i="16"/>
  <c r="Q609" i="16"/>
  <c r="O609" i="16"/>
  <c r="N609" i="16"/>
  <c r="M609" i="16"/>
  <c r="L609" i="16"/>
  <c r="B609" i="16"/>
  <c r="A609" i="16"/>
  <c r="T608" i="16"/>
  <c r="O608" i="16"/>
  <c r="N608" i="16"/>
  <c r="M608" i="16"/>
  <c r="L608" i="16"/>
  <c r="C608" i="16"/>
  <c r="S608" i="16" s="1"/>
  <c r="T607" i="16"/>
  <c r="R607" i="16"/>
  <c r="L607" i="16"/>
  <c r="C607" i="16"/>
  <c r="S607" i="16" s="1"/>
  <c r="B607" i="16"/>
  <c r="T606" i="16"/>
  <c r="O606" i="16"/>
  <c r="N606" i="16"/>
  <c r="M606" i="16"/>
  <c r="L606" i="16"/>
  <c r="C606" i="16"/>
  <c r="S606" i="16" s="1"/>
  <c r="T605" i="16"/>
  <c r="R605" i="16"/>
  <c r="L605" i="16"/>
  <c r="C605" i="16"/>
  <c r="S605" i="16" s="1"/>
  <c r="B605" i="16"/>
  <c r="T604" i="16"/>
  <c r="S604" i="16"/>
  <c r="R604" i="16"/>
  <c r="Q604" i="16"/>
  <c r="O604" i="16"/>
  <c r="N604" i="16"/>
  <c r="M604" i="16"/>
  <c r="L604" i="16"/>
  <c r="B604" i="16"/>
  <c r="A604" i="16"/>
  <c r="S603" i="16"/>
  <c r="C603" i="16"/>
  <c r="O602" i="16"/>
  <c r="M602" i="16"/>
  <c r="C602" i="16"/>
  <c r="N602" i="16" s="1"/>
  <c r="Q601" i="16"/>
  <c r="C601" i="16"/>
  <c r="A601" i="16"/>
  <c r="O600" i="16"/>
  <c r="M600" i="16"/>
  <c r="C600" i="16"/>
  <c r="N600" i="16" s="1"/>
  <c r="T599" i="16"/>
  <c r="S599" i="16"/>
  <c r="R599" i="16"/>
  <c r="Q599" i="16"/>
  <c r="O599" i="16"/>
  <c r="N599" i="16"/>
  <c r="M599" i="16"/>
  <c r="L599" i="16"/>
  <c r="B599" i="16"/>
  <c r="A599" i="16"/>
  <c r="T598" i="16"/>
  <c r="R598" i="16"/>
  <c r="N598" i="16"/>
  <c r="M598" i="16"/>
  <c r="L598" i="16"/>
  <c r="C598" i="16"/>
  <c r="S598" i="16" s="1"/>
  <c r="B598" i="16"/>
  <c r="R597" i="16"/>
  <c r="Q597" i="16"/>
  <c r="O597" i="16"/>
  <c r="N597" i="16"/>
  <c r="C597" i="16"/>
  <c r="M597" i="16" s="1"/>
  <c r="B597" i="16"/>
  <c r="A597" i="16"/>
  <c r="T596" i="16"/>
  <c r="R596" i="16"/>
  <c r="N596" i="16"/>
  <c r="M596" i="16"/>
  <c r="L596" i="16"/>
  <c r="C596" i="16"/>
  <c r="S596" i="16" s="1"/>
  <c r="B596" i="16"/>
  <c r="R595" i="16"/>
  <c r="Q595" i="16"/>
  <c r="O595" i="16"/>
  <c r="N595" i="16"/>
  <c r="C595" i="16"/>
  <c r="M595" i="16" s="1"/>
  <c r="B595" i="16"/>
  <c r="A595" i="16"/>
  <c r="T594" i="16"/>
  <c r="S594" i="16"/>
  <c r="R594" i="16"/>
  <c r="Q594" i="16"/>
  <c r="O594" i="16"/>
  <c r="N594" i="16"/>
  <c r="M594" i="16"/>
  <c r="L594" i="16"/>
  <c r="B594" i="16"/>
  <c r="A594" i="16"/>
  <c r="R593" i="16"/>
  <c r="Q593" i="16"/>
  <c r="O593" i="16"/>
  <c r="N593" i="16"/>
  <c r="M593" i="16"/>
  <c r="C593" i="16"/>
  <c r="T593" i="16" s="1"/>
  <c r="B593" i="16"/>
  <c r="A593" i="16"/>
  <c r="C592" i="16"/>
  <c r="R591" i="16"/>
  <c r="Q591" i="16"/>
  <c r="O591" i="16"/>
  <c r="N591" i="16"/>
  <c r="M591" i="16"/>
  <c r="C591" i="16"/>
  <c r="T591" i="16" s="1"/>
  <c r="B591" i="16"/>
  <c r="A591" i="16"/>
  <c r="M590" i="16"/>
  <c r="C590" i="16"/>
  <c r="T589" i="16"/>
  <c r="S589" i="16"/>
  <c r="R589" i="16"/>
  <c r="Q589" i="16"/>
  <c r="O589" i="16"/>
  <c r="N589" i="16"/>
  <c r="M589" i="16"/>
  <c r="L589" i="16"/>
  <c r="B589" i="16"/>
  <c r="A589" i="16"/>
  <c r="T588" i="16"/>
  <c r="R588" i="16"/>
  <c r="L588" i="16"/>
  <c r="C588" i="16"/>
  <c r="S588" i="16" s="1"/>
  <c r="B588" i="16"/>
  <c r="T587" i="16"/>
  <c r="Q587" i="16"/>
  <c r="O587" i="16"/>
  <c r="N587" i="16"/>
  <c r="M587" i="16"/>
  <c r="L587" i="16"/>
  <c r="C587" i="16"/>
  <c r="S587" i="16" s="1"/>
  <c r="B587" i="16"/>
  <c r="A587" i="16"/>
  <c r="T586" i="16"/>
  <c r="R586" i="16"/>
  <c r="L586" i="16"/>
  <c r="C586" i="16"/>
  <c r="S586" i="16" s="1"/>
  <c r="B586" i="16"/>
  <c r="T585" i="16"/>
  <c r="R585" i="16"/>
  <c r="Q585" i="16"/>
  <c r="O585" i="16"/>
  <c r="N585" i="16"/>
  <c r="M585" i="16"/>
  <c r="L585" i="16"/>
  <c r="C585" i="16"/>
  <c r="S585" i="16" s="1"/>
  <c r="B585" i="16"/>
  <c r="A585" i="16"/>
  <c r="T584" i="16"/>
  <c r="S584" i="16"/>
  <c r="R584" i="16"/>
  <c r="Q584" i="16"/>
  <c r="O584" i="16"/>
  <c r="N584" i="16"/>
  <c r="M584" i="16"/>
  <c r="L584" i="16"/>
  <c r="B584" i="16"/>
  <c r="A584" i="16"/>
  <c r="S583" i="16"/>
  <c r="O583" i="16"/>
  <c r="M583" i="16"/>
  <c r="C583" i="16"/>
  <c r="C582" i="16"/>
  <c r="S581" i="16"/>
  <c r="C581" i="16"/>
  <c r="O580" i="16"/>
  <c r="C580" i="16"/>
  <c r="A580" i="16"/>
  <c r="T579" i="16"/>
  <c r="S579" i="16"/>
  <c r="R579" i="16"/>
  <c r="Q579" i="16"/>
  <c r="O579" i="16"/>
  <c r="N579" i="16"/>
  <c r="M579" i="16"/>
  <c r="L579" i="16"/>
  <c r="B579" i="16"/>
  <c r="A579" i="16"/>
  <c r="R578" i="16"/>
  <c r="Q578" i="16"/>
  <c r="N578" i="16"/>
  <c r="C578" i="16"/>
  <c r="O578" i="16" s="1"/>
  <c r="B578" i="16"/>
  <c r="A578" i="16"/>
  <c r="T577" i="16"/>
  <c r="R577" i="16"/>
  <c r="O577" i="16"/>
  <c r="N577" i="16"/>
  <c r="M577" i="16"/>
  <c r="L577" i="16"/>
  <c r="C577" i="16"/>
  <c r="S577" i="16" s="1"/>
  <c r="B577" i="16"/>
  <c r="R576" i="16"/>
  <c r="Q576" i="16"/>
  <c r="N576" i="16"/>
  <c r="C576" i="16"/>
  <c r="O576" i="16" s="1"/>
  <c r="B576" i="16"/>
  <c r="A576" i="16"/>
  <c r="T575" i="16"/>
  <c r="R575" i="16"/>
  <c r="O575" i="16"/>
  <c r="N575" i="16"/>
  <c r="M575" i="16"/>
  <c r="L575" i="16"/>
  <c r="C575" i="16"/>
  <c r="S575" i="16" s="1"/>
  <c r="B575" i="16"/>
  <c r="T574" i="16"/>
  <c r="S574" i="16"/>
  <c r="R574" i="16"/>
  <c r="Q574" i="16"/>
  <c r="O574" i="16"/>
  <c r="N574" i="16"/>
  <c r="M574" i="16"/>
  <c r="L574" i="16"/>
  <c r="B574" i="16"/>
  <c r="A574" i="16"/>
  <c r="T573" i="16"/>
  <c r="S573" i="16"/>
  <c r="Q573" i="16"/>
  <c r="M573" i="16"/>
  <c r="L573" i="16"/>
  <c r="C573" i="16"/>
  <c r="A573" i="16"/>
  <c r="R572" i="16"/>
  <c r="Q572" i="16"/>
  <c r="O572" i="16"/>
  <c r="N572" i="16"/>
  <c r="M572" i="16"/>
  <c r="C572" i="16"/>
  <c r="T572" i="16" s="1"/>
  <c r="B572" i="16"/>
  <c r="A572" i="16"/>
  <c r="S571" i="16"/>
  <c r="Q571" i="16"/>
  <c r="N571" i="16"/>
  <c r="C571" i="16"/>
  <c r="T571" i="16" s="1"/>
  <c r="A571" i="16"/>
  <c r="R570" i="16"/>
  <c r="Q570" i="16"/>
  <c r="O570" i="16"/>
  <c r="N570" i="16"/>
  <c r="M570" i="16"/>
  <c r="C570" i="16"/>
  <c r="T570" i="16" s="1"/>
  <c r="B570" i="16"/>
  <c r="A570" i="16"/>
  <c r="T569" i="16"/>
  <c r="S569" i="16"/>
  <c r="R569" i="16"/>
  <c r="Q569" i="16"/>
  <c r="O569" i="16"/>
  <c r="N569" i="16"/>
  <c r="M569" i="16"/>
  <c r="L569" i="16"/>
  <c r="B569" i="16"/>
  <c r="A569" i="16"/>
  <c r="T568" i="16"/>
  <c r="S568" i="16"/>
  <c r="R568" i="16"/>
  <c r="Q568" i="16"/>
  <c r="O568" i="16"/>
  <c r="N568" i="16"/>
  <c r="M568" i="16"/>
  <c r="L568" i="16"/>
  <c r="K568" i="16"/>
  <c r="B568" i="16"/>
  <c r="A568" i="16"/>
  <c r="S567" i="16"/>
  <c r="Q567" i="16"/>
  <c r="C567" i="16"/>
  <c r="K566" i="16"/>
  <c r="C566" i="16"/>
  <c r="T565" i="16"/>
  <c r="Q565" i="16"/>
  <c r="O565" i="16"/>
  <c r="N565" i="16"/>
  <c r="M565" i="16"/>
  <c r="L565" i="16"/>
  <c r="C565" i="16"/>
  <c r="B565" i="16"/>
  <c r="A565" i="16"/>
  <c r="T564" i="16"/>
  <c r="S564" i="16"/>
  <c r="R564" i="16"/>
  <c r="O564" i="16"/>
  <c r="N564" i="16"/>
  <c r="M564" i="16"/>
  <c r="L564" i="16"/>
  <c r="K564" i="16"/>
  <c r="J564" i="16"/>
  <c r="C564" i="16"/>
  <c r="Q564" i="16" s="1"/>
  <c r="B564" i="16"/>
  <c r="A564" i="16"/>
  <c r="R563" i="16"/>
  <c r="M563" i="16"/>
  <c r="L563" i="16"/>
  <c r="C563" i="16"/>
  <c r="Q563" i="16" s="1"/>
  <c r="B563" i="16"/>
  <c r="R562" i="16"/>
  <c r="Q562" i="16"/>
  <c r="O562" i="16"/>
  <c r="K562" i="16"/>
  <c r="J562" i="16"/>
  <c r="C562" i="16"/>
  <c r="B562" i="16"/>
  <c r="A562" i="16"/>
  <c r="T561" i="16"/>
  <c r="S561" i="16"/>
  <c r="R561" i="16"/>
  <c r="Q561" i="16"/>
  <c r="O561" i="16"/>
  <c r="N561" i="16"/>
  <c r="M561" i="16"/>
  <c r="L561" i="16"/>
  <c r="K561" i="16"/>
  <c r="J561" i="16"/>
  <c r="B561" i="16"/>
  <c r="A561" i="16"/>
  <c r="S560" i="16"/>
  <c r="Q560" i="16"/>
  <c r="C560" i="16"/>
  <c r="S559" i="16"/>
  <c r="K559" i="16"/>
  <c r="C559" i="16"/>
  <c r="R558" i="16"/>
  <c r="Q558" i="16"/>
  <c r="O558" i="16"/>
  <c r="N558" i="16"/>
  <c r="M558" i="16"/>
  <c r="J558" i="16"/>
  <c r="C558" i="16"/>
  <c r="B558" i="16"/>
  <c r="A558" i="16"/>
  <c r="T557" i="16"/>
  <c r="S557" i="16"/>
  <c r="O557" i="16"/>
  <c r="N557" i="16"/>
  <c r="M557" i="16"/>
  <c r="L557" i="16"/>
  <c r="K557" i="16"/>
  <c r="C557" i="16"/>
  <c r="R557" i="16" s="1"/>
  <c r="B557" i="16"/>
  <c r="A557" i="16"/>
  <c r="T556" i="16"/>
  <c r="Q556" i="16"/>
  <c r="N556" i="16"/>
  <c r="M556" i="16"/>
  <c r="L556" i="16"/>
  <c r="K556" i="16"/>
  <c r="J556" i="16"/>
  <c r="C556" i="16"/>
  <c r="R556" i="16" s="1"/>
  <c r="R555" i="16"/>
  <c r="O555" i="16"/>
  <c r="L555" i="16"/>
  <c r="C555" i="16"/>
  <c r="Q555" i="16" s="1"/>
  <c r="B555" i="16"/>
  <c r="R554" i="16"/>
  <c r="Q554" i="16"/>
  <c r="M554" i="16"/>
  <c r="J554" i="16"/>
  <c r="C554" i="16"/>
  <c r="B554" i="16"/>
  <c r="A554" i="16"/>
  <c r="T553" i="16"/>
  <c r="S553" i="16"/>
  <c r="R553" i="16"/>
  <c r="Q553" i="16"/>
  <c r="O553" i="16"/>
  <c r="N553" i="16"/>
  <c r="M553" i="16"/>
  <c r="L553" i="16"/>
  <c r="K553" i="16"/>
  <c r="J553" i="16"/>
  <c r="B553" i="16"/>
  <c r="A553" i="16"/>
  <c r="S552" i="16"/>
  <c r="Q552" i="16"/>
  <c r="L552" i="16"/>
  <c r="J552" i="16"/>
  <c r="C552" i="16"/>
  <c r="B552" i="16"/>
  <c r="Q551" i="16"/>
  <c r="O551" i="16"/>
  <c r="N551" i="16"/>
  <c r="L551" i="16"/>
  <c r="C551" i="16"/>
  <c r="M551" i="16" s="1"/>
  <c r="B551" i="16"/>
  <c r="T550" i="16"/>
  <c r="Q550" i="16"/>
  <c r="M550" i="16"/>
  <c r="J550" i="16"/>
  <c r="C550" i="16"/>
  <c r="B550" i="16"/>
  <c r="T549" i="16"/>
  <c r="S549" i="16"/>
  <c r="R549" i="16"/>
  <c r="O549" i="16"/>
  <c r="N549" i="16"/>
  <c r="M549" i="16"/>
  <c r="L549" i="16"/>
  <c r="K549" i="16"/>
  <c r="J549" i="16"/>
  <c r="C549" i="16"/>
  <c r="Q549" i="16" s="1"/>
  <c r="B549" i="16"/>
  <c r="A549" i="16"/>
  <c r="T548" i="16"/>
  <c r="S548" i="16"/>
  <c r="N548" i="16"/>
  <c r="M548" i="16"/>
  <c r="L548" i="16"/>
  <c r="K548" i="16"/>
  <c r="J548" i="16"/>
  <c r="C548" i="16"/>
  <c r="Q548" i="16" s="1"/>
  <c r="T547" i="16"/>
  <c r="S547" i="16"/>
  <c r="Q547" i="16"/>
  <c r="O547" i="16"/>
  <c r="K547" i="16"/>
  <c r="J547" i="16"/>
  <c r="C547" i="16"/>
  <c r="M547" i="16" s="1"/>
  <c r="B547" i="16"/>
  <c r="A547" i="16"/>
  <c r="T546" i="16"/>
  <c r="O546" i="16"/>
  <c r="N546" i="16"/>
  <c r="M546" i="16"/>
  <c r="L546" i="16"/>
  <c r="J546" i="16"/>
  <c r="C546" i="16"/>
  <c r="Q546" i="16" s="1"/>
  <c r="A546" i="16"/>
  <c r="T545" i="16"/>
  <c r="S545" i="16"/>
  <c r="R545" i="16"/>
  <c r="O545" i="16"/>
  <c r="N545" i="16"/>
  <c r="M545" i="16"/>
  <c r="L545" i="16"/>
  <c r="K545" i="16"/>
  <c r="J545" i="16"/>
  <c r="C545" i="16"/>
  <c r="Q545" i="16" s="1"/>
  <c r="B545" i="16"/>
  <c r="A545" i="16"/>
  <c r="Q544" i="16"/>
  <c r="N544" i="16"/>
  <c r="M544" i="16"/>
  <c r="L544" i="16"/>
  <c r="C544" i="16"/>
  <c r="B544" i="16"/>
  <c r="S543" i="16"/>
  <c r="R543" i="16"/>
  <c r="M543" i="16"/>
  <c r="K543" i="16"/>
  <c r="J543" i="16"/>
  <c r="C543" i="16"/>
  <c r="T542" i="16"/>
  <c r="S542" i="16"/>
  <c r="R542" i="16"/>
  <c r="Q542" i="16"/>
  <c r="O542" i="16"/>
  <c r="N542" i="16"/>
  <c r="M542" i="16"/>
  <c r="L542" i="16"/>
  <c r="K542" i="16"/>
  <c r="J542" i="16"/>
  <c r="B542" i="16"/>
  <c r="A542" i="16"/>
  <c r="T541" i="16"/>
  <c r="S541" i="16"/>
  <c r="R541" i="16"/>
  <c r="Q541" i="16"/>
  <c r="O541" i="16"/>
  <c r="N541" i="16"/>
  <c r="M541" i="16"/>
  <c r="L541" i="16"/>
  <c r="K541" i="16"/>
  <c r="J541" i="16"/>
  <c r="B541" i="16"/>
  <c r="A541" i="16"/>
  <c r="C540" i="16"/>
  <c r="C539" i="16"/>
  <c r="M538" i="16"/>
  <c r="J538" i="16"/>
  <c r="C538" i="16"/>
  <c r="A538" i="16" s="1"/>
  <c r="T537" i="16"/>
  <c r="S537" i="16"/>
  <c r="R537" i="16"/>
  <c r="O537" i="16"/>
  <c r="N537" i="16"/>
  <c r="M537" i="16"/>
  <c r="L537" i="16"/>
  <c r="K537" i="16"/>
  <c r="J537" i="16"/>
  <c r="C537" i="16"/>
  <c r="Q537" i="16" s="1"/>
  <c r="B537" i="16"/>
  <c r="A537" i="16"/>
  <c r="C536" i="16"/>
  <c r="T535" i="16"/>
  <c r="S535" i="16"/>
  <c r="R535" i="16"/>
  <c r="Q535" i="16"/>
  <c r="O535" i="16"/>
  <c r="N535" i="16"/>
  <c r="M535" i="16"/>
  <c r="L535" i="16"/>
  <c r="K535" i="16"/>
  <c r="J535" i="16"/>
  <c r="B535" i="16"/>
  <c r="A535" i="16"/>
  <c r="T534" i="16"/>
  <c r="S534" i="16"/>
  <c r="R534" i="16"/>
  <c r="Q534" i="16"/>
  <c r="O534" i="16"/>
  <c r="N534" i="16"/>
  <c r="M534" i="16"/>
  <c r="L534" i="16"/>
  <c r="K534" i="16"/>
  <c r="J534" i="16"/>
  <c r="B534" i="16"/>
  <c r="A534" i="16"/>
  <c r="K533" i="16"/>
  <c r="J533" i="16"/>
  <c r="C533" i="16"/>
  <c r="S533" i="16" s="1"/>
  <c r="L532" i="16"/>
  <c r="K532" i="16"/>
  <c r="C532" i="16"/>
  <c r="T532" i="16" s="1"/>
  <c r="R531" i="16"/>
  <c r="Q531" i="16"/>
  <c r="O531" i="16"/>
  <c r="N531" i="16"/>
  <c r="M531" i="16"/>
  <c r="J531" i="16"/>
  <c r="C531" i="16"/>
  <c r="A531" i="16"/>
  <c r="T530" i="16"/>
  <c r="S530" i="16"/>
  <c r="R530" i="16"/>
  <c r="O530" i="16"/>
  <c r="N530" i="16"/>
  <c r="M530" i="16"/>
  <c r="L530" i="16"/>
  <c r="K530" i="16"/>
  <c r="J530" i="16"/>
  <c r="C530" i="16"/>
  <c r="Q530" i="16" s="1"/>
  <c r="B530" i="16"/>
  <c r="A530" i="16"/>
  <c r="C529" i="16"/>
  <c r="K528" i="16"/>
  <c r="C528" i="16"/>
  <c r="B528" i="16" s="1"/>
  <c r="T527" i="16"/>
  <c r="S527" i="16"/>
  <c r="R527" i="16"/>
  <c r="Q527" i="16"/>
  <c r="O527" i="16"/>
  <c r="N527" i="16"/>
  <c r="M527" i="16"/>
  <c r="L527" i="16"/>
  <c r="K527" i="16"/>
  <c r="J527" i="16"/>
  <c r="B527" i="16"/>
  <c r="A527" i="16"/>
  <c r="T526" i="16"/>
  <c r="S526" i="16"/>
  <c r="R526" i="16"/>
  <c r="O526" i="16"/>
  <c r="N526" i="16"/>
  <c r="M526" i="16"/>
  <c r="L526" i="16"/>
  <c r="K526" i="16"/>
  <c r="J526" i="16"/>
  <c r="C526" i="16"/>
  <c r="Q526" i="16" s="1"/>
  <c r="A526" i="16"/>
  <c r="T525" i="16"/>
  <c r="M525" i="16"/>
  <c r="L525" i="16"/>
  <c r="J525" i="16"/>
  <c r="C525" i="16"/>
  <c r="R525" i="16" s="1"/>
  <c r="R524" i="16"/>
  <c r="Q524" i="16"/>
  <c r="C524" i="16"/>
  <c r="B524" i="16" s="1"/>
  <c r="A524" i="16"/>
  <c r="N523" i="16"/>
  <c r="M523" i="16"/>
  <c r="L523" i="16"/>
  <c r="C523" i="16"/>
  <c r="Q523" i="16" s="1"/>
  <c r="C522" i="16"/>
  <c r="A522" i="16"/>
  <c r="S521" i="16"/>
  <c r="O521" i="16"/>
  <c r="M521" i="16"/>
  <c r="L521" i="16"/>
  <c r="J521" i="16"/>
  <c r="C521" i="16"/>
  <c r="N521" i="16" s="1"/>
  <c r="S520" i="16"/>
  <c r="R520" i="16"/>
  <c r="Q520" i="16"/>
  <c r="J520" i="16"/>
  <c r="C520" i="16"/>
  <c r="B520" i="16"/>
  <c r="T519" i="16"/>
  <c r="S519" i="16"/>
  <c r="R519" i="16"/>
  <c r="Q519" i="16"/>
  <c r="O519" i="16"/>
  <c r="N519" i="16"/>
  <c r="M519" i="16"/>
  <c r="L519" i="16"/>
  <c r="K519" i="16"/>
  <c r="J519" i="16"/>
  <c r="B519" i="16"/>
  <c r="A519" i="16"/>
  <c r="T518" i="16"/>
  <c r="S518" i="16"/>
  <c r="Q518" i="16"/>
  <c r="N518" i="16"/>
  <c r="M518" i="16"/>
  <c r="L518" i="16"/>
  <c r="K518" i="16"/>
  <c r="J518" i="16"/>
  <c r="C518" i="16"/>
  <c r="B518" i="16"/>
  <c r="T517" i="16"/>
  <c r="S517" i="16"/>
  <c r="Q517" i="16"/>
  <c r="O517" i="16"/>
  <c r="L517" i="16"/>
  <c r="K517" i="16"/>
  <c r="J517" i="16"/>
  <c r="C517" i="16"/>
  <c r="M517" i="16" s="1"/>
  <c r="B517" i="16"/>
  <c r="A517" i="16"/>
  <c r="T516" i="16"/>
  <c r="Q516" i="16"/>
  <c r="O516" i="16"/>
  <c r="N516" i="16"/>
  <c r="M516" i="16"/>
  <c r="L516" i="16"/>
  <c r="J516" i="16"/>
  <c r="C516" i="16"/>
  <c r="B516" i="16"/>
  <c r="A516" i="16"/>
  <c r="T515" i="16"/>
  <c r="S515" i="16"/>
  <c r="R515" i="16"/>
  <c r="O515" i="16"/>
  <c r="N515" i="16"/>
  <c r="M515" i="16"/>
  <c r="L515" i="16"/>
  <c r="K515" i="16"/>
  <c r="J515" i="16"/>
  <c r="C515" i="16"/>
  <c r="Q515" i="16" s="1"/>
  <c r="B515" i="16"/>
  <c r="A515" i="16"/>
  <c r="S514" i="16"/>
  <c r="R514" i="16"/>
  <c r="N514" i="16"/>
  <c r="C514" i="16"/>
  <c r="S513" i="16"/>
  <c r="R513" i="16"/>
  <c r="Q513" i="16"/>
  <c r="O513" i="16"/>
  <c r="J513" i="16"/>
  <c r="C513" i="16"/>
  <c r="B513" i="16"/>
  <c r="T512" i="16"/>
  <c r="R512" i="16"/>
  <c r="O512" i="16"/>
  <c r="N512" i="16"/>
  <c r="J512" i="16"/>
  <c r="C512" i="16"/>
  <c r="T511" i="16"/>
  <c r="S511" i="16"/>
  <c r="R511" i="16"/>
  <c r="O511" i="16"/>
  <c r="N511" i="16"/>
  <c r="M511" i="16"/>
  <c r="L511" i="16"/>
  <c r="K511" i="16"/>
  <c r="J511" i="16"/>
  <c r="C511" i="16"/>
  <c r="Q511" i="16" s="1"/>
  <c r="B511" i="16"/>
  <c r="A511" i="16"/>
  <c r="T510" i="16"/>
  <c r="S510" i="16"/>
  <c r="Q510" i="16"/>
  <c r="N510" i="16"/>
  <c r="L510" i="16"/>
  <c r="K510" i="16"/>
  <c r="J510" i="16"/>
  <c r="C510" i="16"/>
  <c r="B510" i="16"/>
  <c r="T509" i="16"/>
  <c r="S509" i="16"/>
  <c r="Q509" i="16"/>
  <c r="O509" i="16"/>
  <c r="N509" i="16"/>
  <c r="L509" i="16"/>
  <c r="K509" i="16"/>
  <c r="J509" i="16"/>
  <c r="C509" i="16"/>
  <c r="M509" i="16" s="1"/>
  <c r="B509" i="16"/>
  <c r="A509" i="16"/>
  <c r="T508" i="16"/>
  <c r="S508" i="16"/>
  <c r="R508" i="16"/>
  <c r="Q508" i="16"/>
  <c r="O508" i="16"/>
  <c r="N508" i="16"/>
  <c r="M508" i="16"/>
  <c r="L508" i="16"/>
  <c r="K508" i="16"/>
  <c r="J508" i="16"/>
  <c r="B508" i="16"/>
  <c r="A508" i="16"/>
  <c r="T507" i="16"/>
  <c r="S507" i="16"/>
  <c r="R507" i="16"/>
  <c r="Q507" i="16"/>
  <c r="O507" i="16"/>
  <c r="N507" i="16"/>
  <c r="M507" i="16"/>
  <c r="L507" i="16"/>
  <c r="K507" i="16"/>
  <c r="J507" i="16"/>
  <c r="B507" i="16"/>
  <c r="A507" i="16"/>
  <c r="S506" i="16"/>
  <c r="R506" i="16"/>
  <c r="O506" i="16"/>
  <c r="N506" i="16"/>
  <c r="K506" i="16"/>
  <c r="J506" i="16"/>
  <c r="C506" i="16"/>
  <c r="A506" i="16"/>
  <c r="R505" i="16"/>
  <c r="O505" i="16"/>
  <c r="N505" i="16"/>
  <c r="L505" i="16"/>
  <c r="C505" i="16"/>
  <c r="T505" i="16" s="1"/>
  <c r="T504" i="16"/>
  <c r="S504" i="16"/>
  <c r="R504" i="16"/>
  <c r="O504" i="16"/>
  <c r="N504" i="16"/>
  <c r="M504" i="16"/>
  <c r="L504" i="16"/>
  <c r="K504" i="16"/>
  <c r="J504" i="16"/>
  <c r="C504" i="16"/>
  <c r="Q504" i="16" s="1"/>
  <c r="B504" i="16"/>
  <c r="A504" i="16"/>
  <c r="C503" i="16"/>
  <c r="T502" i="16"/>
  <c r="R502" i="16"/>
  <c r="Q502" i="16"/>
  <c r="N502" i="16"/>
  <c r="L502" i="16"/>
  <c r="K502" i="16"/>
  <c r="C502" i="16"/>
  <c r="B502" i="16"/>
  <c r="A502" i="16"/>
  <c r="T501" i="16"/>
  <c r="S501" i="16"/>
  <c r="R501" i="16"/>
  <c r="Q501" i="16"/>
  <c r="O501" i="16"/>
  <c r="N501" i="16"/>
  <c r="M501" i="16"/>
  <c r="L501" i="16"/>
  <c r="K501" i="16"/>
  <c r="J501" i="16"/>
  <c r="B501" i="16"/>
  <c r="A501" i="16"/>
  <c r="S500" i="16"/>
  <c r="R500" i="16"/>
  <c r="O500" i="16"/>
  <c r="N500" i="16"/>
  <c r="M500" i="16"/>
  <c r="K500" i="16"/>
  <c r="J500" i="16"/>
  <c r="C500" i="16"/>
  <c r="R499" i="16"/>
  <c r="O499" i="16"/>
  <c r="M499" i="16"/>
  <c r="K499" i="16"/>
  <c r="C499" i="16"/>
  <c r="S499" i="16" s="1"/>
  <c r="Q498" i="16"/>
  <c r="O498" i="16"/>
  <c r="C498" i="16"/>
  <c r="S498" i="16" s="1"/>
  <c r="A498" i="16"/>
  <c r="J497" i="16"/>
  <c r="C497" i="16"/>
  <c r="A497" i="16"/>
  <c r="S496" i="16"/>
  <c r="Q496" i="16"/>
  <c r="O496" i="16"/>
  <c r="M496" i="16"/>
  <c r="L496" i="16"/>
  <c r="K496" i="16"/>
  <c r="C496" i="16"/>
  <c r="B496" i="16"/>
  <c r="A496" i="16"/>
  <c r="Q495" i="16"/>
  <c r="O495" i="16"/>
  <c r="N495" i="16"/>
  <c r="C495" i="16"/>
  <c r="R495" i="16" s="1"/>
  <c r="C494" i="16"/>
  <c r="B494" i="16"/>
  <c r="R493" i="16"/>
  <c r="Q493" i="16"/>
  <c r="O493" i="16"/>
  <c r="N493" i="16"/>
  <c r="M493" i="16"/>
  <c r="K493" i="16"/>
  <c r="J493" i="16"/>
  <c r="C493" i="16"/>
  <c r="A493" i="16"/>
  <c r="S492" i="16"/>
  <c r="Q492" i="16"/>
  <c r="O492" i="16"/>
  <c r="M492" i="16"/>
  <c r="K492" i="16"/>
  <c r="C492" i="16"/>
  <c r="B492" i="16"/>
  <c r="A492" i="16"/>
  <c r="C491" i="16"/>
  <c r="O490" i="16"/>
  <c r="C490" i="16"/>
  <c r="R489" i="16"/>
  <c r="Q489" i="16"/>
  <c r="O489" i="16"/>
  <c r="N489" i="16"/>
  <c r="M489" i="16"/>
  <c r="J489" i="16"/>
  <c r="C489" i="16"/>
  <c r="A489" i="16"/>
  <c r="S488" i="16"/>
  <c r="Q488" i="16"/>
  <c r="K488" i="16"/>
  <c r="C488" i="16"/>
  <c r="B488" i="16"/>
  <c r="A488" i="16"/>
  <c r="S487" i="16"/>
  <c r="N487" i="16"/>
  <c r="K487" i="16"/>
  <c r="J487" i="16"/>
  <c r="C487" i="16"/>
  <c r="Q486" i="16"/>
  <c r="O486" i="16"/>
  <c r="M486" i="16"/>
  <c r="L486" i="16"/>
  <c r="C486" i="16"/>
  <c r="S486" i="16" s="1"/>
  <c r="A486" i="16"/>
  <c r="C485" i="16"/>
  <c r="A485" i="16"/>
  <c r="T484" i="16"/>
  <c r="S484" i="16"/>
  <c r="R484" i="16"/>
  <c r="Q484" i="16"/>
  <c r="O484" i="16"/>
  <c r="N484" i="16"/>
  <c r="M484" i="16"/>
  <c r="L484" i="16"/>
  <c r="K484" i="16"/>
  <c r="J484" i="16"/>
  <c r="B484" i="16"/>
  <c r="A484" i="16"/>
  <c r="R483" i="16"/>
  <c r="Q483" i="16"/>
  <c r="C483" i="16"/>
  <c r="B483" i="16" s="1"/>
  <c r="T482" i="16"/>
  <c r="S482" i="16"/>
  <c r="R482" i="16"/>
  <c r="O482" i="16"/>
  <c r="N482" i="16"/>
  <c r="M482" i="16"/>
  <c r="L482" i="16"/>
  <c r="K482" i="16"/>
  <c r="J482" i="16"/>
  <c r="C482" i="16"/>
  <c r="Q482" i="16" s="1"/>
  <c r="B482" i="16"/>
  <c r="A482" i="16"/>
  <c r="R481" i="16"/>
  <c r="Q481" i="16"/>
  <c r="N481" i="16"/>
  <c r="M481" i="16"/>
  <c r="J481" i="16"/>
  <c r="C481" i="16"/>
  <c r="B481" i="16"/>
  <c r="T480" i="16"/>
  <c r="S480" i="16"/>
  <c r="R480" i="16"/>
  <c r="O480" i="16"/>
  <c r="N480" i="16"/>
  <c r="L480" i="16"/>
  <c r="K480" i="16"/>
  <c r="J480" i="16"/>
  <c r="C480" i="16"/>
  <c r="Q480" i="16" s="1"/>
  <c r="B480" i="16"/>
  <c r="A480" i="16"/>
  <c r="R479" i="16"/>
  <c r="Q479" i="16"/>
  <c r="N479" i="16"/>
  <c r="M479" i="16"/>
  <c r="L479" i="16"/>
  <c r="J479" i="16"/>
  <c r="C479" i="16"/>
  <c r="B479" i="16"/>
  <c r="T478" i="16"/>
  <c r="S478" i="16"/>
  <c r="R478" i="16"/>
  <c r="O478" i="16"/>
  <c r="N478" i="16"/>
  <c r="M478" i="16"/>
  <c r="L478" i="16"/>
  <c r="K478" i="16"/>
  <c r="J478" i="16"/>
  <c r="C478" i="16"/>
  <c r="Q478" i="16" s="1"/>
  <c r="B478" i="16"/>
  <c r="A478" i="16"/>
  <c r="T477" i="16"/>
  <c r="Q477" i="16"/>
  <c r="N477" i="16"/>
  <c r="M477" i="16"/>
  <c r="L477" i="16"/>
  <c r="J477" i="16"/>
  <c r="C477" i="16"/>
  <c r="T476" i="16"/>
  <c r="R476" i="16"/>
  <c r="Q476" i="16"/>
  <c r="O476" i="16"/>
  <c r="N476" i="16"/>
  <c r="K476" i="16"/>
  <c r="C476" i="16"/>
  <c r="B476" i="16"/>
  <c r="A476" i="16"/>
  <c r="R475" i="16"/>
  <c r="N475" i="16"/>
  <c r="M475" i="16"/>
  <c r="J475" i="16"/>
  <c r="C475" i="16"/>
  <c r="T475" i="16" s="1"/>
  <c r="T474" i="16"/>
  <c r="S474" i="16"/>
  <c r="R474" i="16"/>
  <c r="O474" i="16"/>
  <c r="N474" i="16"/>
  <c r="M474" i="16"/>
  <c r="L474" i="16"/>
  <c r="K474" i="16"/>
  <c r="J474" i="16"/>
  <c r="C474" i="16"/>
  <c r="Q474" i="16" s="1"/>
  <c r="B474" i="16"/>
  <c r="A474" i="16"/>
  <c r="T473" i="16"/>
  <c r="R473" i="16"/>
  <c r="N473" i="16"/>
  <c r="M473" i="16"/>
  <c r="L473" i="16"/>
  <c r="K473" i="16"/>
  <c r="C473" i="16"/>
  <c r="N472" i="16"/>
  <c r="C472" i="16"/>
  <c r="S472" i="16" s="1"/>
  <c r="R471" i="16"/>
  <c r="Q471" i="16"/>
  <c r="O471" i="16"/>
  <c r="M471" i="16"/>
  <c r="L471" i="16"/>
  <c r="C471" i="16"/>
  <c r="B471" i="16"/>
  <c r="A471" i="16"/>
  <c r="T470" i="16"/>
  <c r="S470" i="16"/>
  <c r="R470" i="16"/>
  <c r="O470" i="16"/>
  <c r="N470" i="16"/>
  <c r="M470" i="16"/>
  <c r="L470" i="16"/>
  <c r="K470" i="16"/>
  <c r="J470" i="16"/>
  <c r="C470" i="16"/>
  <c r="Q470" i="16" s="1"/>
  <c r="B470" i="16"/>
  <c r="A470" i="16"/>
  <c r="T469" i="16"/>
  <c r="S469" i="16"/>
  <c r="R469" i="16"/>
  <c r="Q469" i="16"/>
  <c r="O469" i="16"/>
  <c r="N469" i="16"/>
  <c r="M469" i="16"/>
  <c r="L469" i="16"/>
  <c r="K469" i="16"/>
  <c r="J469" i="16"/>
  <c r="B469" i="16"/>
  <c r="A469" i="16"/>
  <c r="R468" i="16"/>
  <c r="O468" i="16"/>
  <c r="N468" i="16"/>
  <c r="M468" i="16"/>
  <c r="K468" i="16"/>
  <c r="J468" i="16"/>
  <c r="C468" i="16"/>
  <c r="A468" i="16"/>
  <c r="S467" i="16"/>
  <c r="Q467" i="16"/>
  <c r="O467" i="16"/>
  <c r="N467" i="16"/>
  <c r="K467" i="16"/>
  <c r="C467" i="16"/>
  <c r="B467" i="16"/>
  <c r="A467" i="16"/>
  <c r="T466" i="16"/>
  <c r="S466" i="16"/>
  <c r="R466" i="16"/>
  <c r="Q466" i="16"/>
  <c r="O466" i="16"/>
  <c r="N466" i="16"/>
  <c r="M466" i="16"/>
  <c r="L466" i="16"/>
  <c r="K466" i="16"/>
  <c r="J466" i="16"/>
  <c r="B466" i="16"/>
  <c r="A466" i="16"/>
  <c r="T465" i="16"/>
  <c r="S465" i="16"/>
  <c r="R465" i="16"/>
  <c r="Q465" i="16"/>
  <c r="O465" i="16"/>
  <c r="N465" i="16"/>
  <c r="M465" i="16"/>
  <c r="L465" i="16"/>
  <c r="K465" i="16"/>
  <c r="J465" i="16"/>
  <c r="B465" i="16"/>
  <c r="A465" i="16"/>
  <c r="S464" i="16"/>
  <c r="Q464" i="16"/>
  <c r="O464" i="16"/>
  <c r="N464" i="16"/>
  <c r="M464" i="16"/>
  <c r="K464" i="16"/>
  <c r="J464" i="16"/>
  <c r="C464" i="16"/>
  <c r="B464" i="16"/>
  <c r="A464" i="16"/>
  <c r="Q463" i="16"/>
  <c r="M463" i="16"/>
  <c r="C463" i="16"/>
  <c r="B463" i="16"/>
  <c r="A463" i="16"/>
  <c r="M462" i="16"/>
  <c r="L462" i="16"/>
  <c r="C462" i="16"/>
  <c r="Q462" i="16" s="1"/>
  <c r="Q461" i="16"/>
  <c r="C461" i="16"/>
  <c r="B461" i="16"/>
  <c r="N460" i="16"/>
  <c r="M460" i="16"/>
  <c r="C460" i="16"/>
  <c r="Q460" i="16" s="1"/>
  <c r="C459" i="16"/>
  <c r="S458" i="16"/>
  <c r="O458" i="16"/>
  <c r="N458" i="16"/>
  <c r="M458" i="16"/>
  <c r="L458" i="16"/>
  <c r="J458" i="16"/>
  <c r="C458" i="16"/>
  <c r="Q458" i="16" s="1"/>
  <c r="A458" i="16"/>
  <c r="S457" i="16"/>
  <c r="C457" i="16"/>
  <c r="S456" i="16"/>
  <c r="Q456" i="16"/>
  <c r="O456" i="16"/>
  <c r="N456" i="16"/>
  <c r="M456" i="16"/>
  <c r="J456" i="16"/>
  <c r="C456" i="16"/>
  <c r="B456" i="16"/>
  <c r="A456" i="16"/>
  <c r="T455" i="16"/>
  <c r="S455" i="16"/>
  <c r="K455" i="16"/>
  <c r="C455" i="16"/>
  <c r="T454" i="16"/>
  <c r="Q454" i="16"/>
  <c r="O454" i="16"/>
  <c r="N454" i="16"/>
  <c r="M454" i="16"/>
  <c r="K454" i="16"/>
  <c r="C454" i="16"/>
  <c r="A454" i="16"/>
  <c r="T453" i="16"/>
  <c r="S453" i="16"/>
  <c r="L453" i="16"/>
  <c r="K453" i="16"/>
  <c r="J453" i="16"/>
  <c r="C453" i="16"/>
  <c r="N453" i="16" s="1"/>
  <c r="A453" i="16"/>
  <c r="Q452" i="16"/>
  <c r="O452" i="16"/>
  <c r="N452" i="16"/>
  <c r="K452" i="16"/>
  <c r="C452" i="16"/>
  <c r="B452" i="16"/>
  <c r="A452" i="16"/>
  <c r="T451" i="16"/>
  <c r="M451" i="16"/>
  <c r="L451" i="16"/>
  <c r="K451" i="16"/>
  <c r="C451" i="16"/>
  <c r="Q451" i="16" s="1"/>
  <c r="A451" i="16"/>
  <c r="Q450" i="16"/>
  <c r="O450" i="16"/>
  <c r="L450" i="16"/>
  <c r="C450" i="16"/>
  <c r="A450" i="16"/>
  <c r="T449" i="16"/>
  <c r="S449" i="16"/>
  <c r="Q449" i="16"/>
  <c r="O449" i="16"/>
  <c r="M449" i="16"/>
  <c r="L449" i="16"/>
  <c r="K449" i="16"/>
  <c r="J449" i="16"/>
  <c r="C449" i="16"/>
  <c r="N449" i="16" s="1"/>
  <c r="B449" i="16"/>
  <c r="A449" i="16"/>
  <c r="Q448" i="16"/>
  <c r="M448" i="16"/>
  <c r="C448" i="16"/>
  <c r="B448" i="16"/>
  <c r="A448" i="16"/>
  <c r="T447" i="16"/>
  <c r="Q447" i="16"/>
  <c r="O447" i="16"/>
  <c r="N447" i="16"/>
  <c r="M447" i="16"/>
  <c r="L447" i="16"/>
  <c r="K447" i="16"/>
  <c r="C447" i="16"/>
  <c r="B447" i="16"/>
  <c r="A447" i="16"/>
  <c r="R446" i="16"/>
  <c r="Q446" i="16"/>
  <c r="C446" i="16"/>
  <c r="A446" i="16"/>
  <c r="M445" i="16"/>
  <c r="L445" i="16"/>
  <c r="C445" i="16"/>
  <c r="N445" i="16" s="1"/>
  <c r="T444" i="16"/>
  <c r="S444" i="16"/>
  <c r="R444" i="16"/>
  <c r="Q444" i="16"/>
  <c r="O444" i="16"/>
  <c r="N444" i="16"/>
  <c r="M444" i="16"/>
  <c r="L444" i="16"/>
  <c r="K444" i="16"/>
  <c r="J444" i="16"/>
  <c r="B444" i="16"/>
  <c r="A444" i="16"/>
  <c r="T443" i="16"/>
  <c r="S443" i="16"/>
  <c r="R443" i="16"/>
  <c r="Q443" i="16"/>
  <c r="O443" i="16"/>
  <c r="N443" i="16"/>
  <c r="M443" i="16"/>
  <c r="L443" i="16"/>
  <c r="K443" i="16"/>
  <c r="J443" i="16"/>
  <c r="B443" i="16"/>
  <c r="A443" i="16"/>
  <c r="T442" i="16"/>
  <c r="S442" i="16"/>
  <c r="Q442" i="16"/>
  <c r="O442" i="16"/>
  <c r="M442" i="16"/>
  <c r="L442" i="16"/>
  <c r="K442" i="16"/>
  <c r="J442" i="16"/>
  <c r="C442" i="16"/>
  <c r="N442" i="16" s="1"/>
  <c r="B442" i="16"/>
  <c r="A442" i="16"/>
  <c r="Q441" i="16"/>
  <c r="M441" i="16"/>
  <c r="C441" i="16"/>
  <c r="B441" i="16"/>
  <c r="A441" i="16"/>
  <c r="M440" i="16"/>
  <c r="L440" i="16"/>
  <c r="C440" i="16"/>
  <c r="R440" i="16" s="1"/>
  <c r="T439" i="16"/>
  <c r="S439" i="16"/>
  <c r="R439" i="16"/>
  <c r="O439" i="16"/>
  <c r="L439" i="16"/>
  <c r="K439" i="16"/>
  <c r="J439" i="16"/>
  <c r="C439" i="16"/>
  <c r="Q439" i="16" s="1"/>
  <c r="A439" i="16"/>
  <c r="Q438" i="16"/>
  <c r="M438" i="16"/>
  <c r="C438" i="16"/>
  <c r="B438" i="16"/>
  <c r="T437" i="16"/>
  <c r="S437" i="16"/>
  <c r="R437" i="16"/>
  <c r="Q437" i="16"/>
  <c r="O437" i="16"/>
  <c r="N437" i="16"/>
  <c r="M437" i="16"/>
  <c r="L437" i="16"/>
  <c r="K437" i="16"/>
  <c r="J437" i="16"/>
  <c r="B437" i="16"/>
  <c r="A437" i="16"/>
  <c r="T436" i="16"/>
  <c r="S436" i="16"/>
  <c r="R436" i="16"/>
  <c r="O436" i="16"/>
  <c r="N436" i="16"/>
  <c r="M436" i="16"/>
  <c r="L436" i="16"/>
  <c r="K436" i="16"/>
  <c r="J436" i="16"/>
  <c r="C436" i="16"/>
  <c r="Q436" i="16" s="1"/>
  <c r="B436" i="16"/>
  <c r="A436" i="16"/>
  <c r="T435" i="16"/>
  <c r="S435" i="16"/>
  <c r="R435" i="16"/>
  <c r="Q435" i="16"/>
  <c r="O435" i="16"/>
  <c r="N435" i="16"/>
  <c r="M435" i="16"/>
  <c r="L435" i="16"/>
  <c r="K435" i="16"/>
  <c r="J435" i="16"/>
  <c r="B435" i="16"/>
  <c r="A435" i="16"/>
  <c r="T434" i="16"/>
  <c r="S434" i="16"/>
  <c r="R434" i="16"/>
  <c r="Q434" i="16"/>
  <c r="O434" i="16"/>
  <c r="N434" i="16"/>
  <c r="M434" i="16"/>
  <c r="L434" i="16"/>
  <c r="K434" i="16"/>
  <c r="J434" i="16"/>
  <c r="B434" i="16"/>
  <c r="A434" i="16"/>
  <c r="T433" i="16"/>
  <c r="S433" i="16"/>
  <c r="R433" i="16"/>
  <c r="Q433" i="16"/>
  <c r="O433" i="16"/>
  <c r="N433" i="16"/>
  <c r="M433" i="16"/>
  <c r="L433" i="16"/>
  <c r="K433" i="16"/>
  <c r="J433" i="16"/>
  <c r="B433" i="16"/>
  <c r="A433" i="16"/>
  <c r="T432" i="16"/>
  <c r="S432" i="16"/>
  <c r="R432" i="16"/>
  <c r="Q432" i="16"/>
  <c r="O432" i="16"/>
  <c r="N432" i="16"/>
  <c r="M432" i="16"/>
  <c r="L432" i="16"/>
  <c r="K432" i="16"/>
  <c r="J432" i="16"/>
  <c r="B432" i="16"/>
  <c r="A432" i="16"/>
  <c r="T431" i="16"/>
  <c r="S431" i="16"/>
  <c r="R431" i="16"/>
  <c r="Q431" i="16"/>
  <c r="O431" i="16"/>
  <c r="N431" i="16"/>
  <c r="M431" i="16"/>
  <c r="L431" i="16"/>
  <c r="K431" i="16"/>
  <c r="J431" i="16"/>
  <c r="B431" i="16"/>
  <c r="A431" i="16"/>
  <c r="T430" i="16"/>
  <c r="S430" i="16"/>
  <c r="R430" i="16"/>
  <c r="Q430" i="16"/>
  <c r="O430" i="16"/>
  <c r="N430" i="16"/>
  <c r="M430" i="16"/>
  <c r="L430" i="16"/>
  <c r="K430" i="16"/>
  <c r="J430" i="16"/>
  <c r="B430" i="16"/>
  <c r="A430" i="16"/>
  <c r="T429" i="16"/>
  <c r="S429" i="16"/>
  <c r="R429" i="16"/>
  <c r="Q429" i="16"/>
  <c r="O429" i="16"/>
  <c r="N429" i="16"/>
  <c r="M429" i="16"/>
  <c r="L429" i="16"/>
  <c r="K429" i="16"/>
  <c r="J429" i="16"/>
  <c r="B429" i="16"/>
  <c r="A429" i="16"/>
  <c r="T428" i="16"/>
  <c r="S428" i="16"/>
  <c r="R428" i="16"/>
  <c r="Q428" i="16"/>
  <c r="O428" i="16"/>
  <c r="N428" i="16"/>
  <c r="M428" i="16"/>
  <c r="L428" i="16"/>
  <c r="K428" i="16"/>
  <c r="J428" i="16"/>
  <c r="B428" i="16"/>
  <c r="A428" i="16"/>
  <c r="T427" i="16"/>
  <c r="S427" i="16"/>
  <c r="R427" i="16"/>
  <c r="Q427" i="16"/>
  <c r="O427" i="16"/>
  <c r="N427" i="16"/>
  <c r="M427" i="16"/>
  <c r="L427" i="16"/>
  <c r="K427" i="16"/>
  <c r="J427" i="16"/>
  <c r="B427" i="16"/>
  <c r="A427" i="16"/>
  <c r="T426" i="16"/>
  <c r="S426" i="16"/>
  <c r="R426" i="16"/>
  <c r="Q426" i="16"/>
  <c r="O426" i="16"/>
  <c r="N426" i="16"/>
  <c r="M426" i="16"/>
  <c r="L426" i="16"/>
  <c r="K426" i="16"/>
  <c r="J426" i="16"/>
  <c r="B426" i="16"/>
  <c r="A426" i="16"/>
  <c r="T425" i="16"/>
  <c r="S425" i="16"/>
  <c r="R425" i="16"/>
  <c r="Q425" i="16"/>
  <c r="O425" i="16"/>
  <c r="N425" i="16"/>
  <c r="M425" i="16"/>
  <c r="L425" i="16"/>
  <c r="K425" i="16"/>
  <c r="J425" i="16"/>
  <c r="B425" i="16"/>
  <c r="A425" i="16"/>
  <c r="T424" i="16"/>
  <c r="S424" i="16"/>
  <c r="R424" i="16"/>
  <c r="Q424" i="16"/>
  <c r="O424" i="16"/>
  <c r="N424" i="16"/>
  <c r="M424" i="16"/>
  <c r="L424" i="16"/>
  <c r="K424" i="16"/>
  <c r="J424" i="16"/>
  <c r="B424" i="16"/>
  <c r="A424" i="16"/>
  <c r="T423" i="16"/>
  <c r="S423" i="16"/>
  <c r="R423" i="16"/>
  <c r="Q423" i="16"/>
  <c r="O423" i="16"/>
  <c r="N423" i="16"/>
  <c r="M423" i="16"/>
  <c r="L423" i="16"/>
  <c r="K423" i="16"/>
  <c r="J423" i="16"/>
  <c r="B423" i="16"/>
  <c r="A423" i="16"/>
  <c r="T422" i="16"/>
  <c r="S422" i="16"/>
  <c r="R422" i="16"/>
  <c r="O422" i="16"/>
  <c r="L422" i="16"/>
  <c r="K422" i="16"/>
  <c r="J422" i="16"/>
  <c r="C422" i="16"/>
  <c r="Q422" i="16" s="1"/>
  <c r="A422" i="16"/>
  <c r="C421" i="16"/>
  <c r="S420" i="16"/>
  <c r="R420" i="16"/>
  <c r="O420" i="16"/>
  <c r="N420" i="16"/>
  <c r="M420" i="16"/>
  <c r="K420" i="16"/>
  <c r="J420" i="16"/>
  <c r="C420" i="16"/>
  <c r="T420" i="16" s="1"/>
  <c r="B420" i="16"/>
  <c r="A420" i="16"/>
  <c r="Q419" i="16"/>
  <c r="N419" i="16"/>
  <c r="M419" i="16"/>
  <c r="C419" i="16"/>
  <c r="T419" i="16" s="1"/>
  <c r="T418" i="16"/>
  <c r="S418" i="16"/>
  <c r="R418" i="16"/>
  <c r="O418" i="16"/>
  <c r="L418" i="16"/>
  <c r="K418" i="16"/>
  <c r="J418" i="16"/>
  <c r="C418" i="16"/>
  <c r="Q418" i="16" s="1"/>
  <c r="A418" i="16"/>
  <c r="R417" i="16"/>
  <c r="Q417" i="16"/>
  <c r="M417" i="16"/>
  <c r="J417" i="16"/>
  <c r="C417" i="16"/>
  <c r="B417" i="16"/>
  <c r="S416" i="16"/>
  <c r="R416" i="16"/>
  <c r="O416" i="16"/>
  <c r="N416" i="16"/>
  <c r="M416" i="16"/>
  <c r="K416" i="16"/>
  <c r="J416" i="16"/>
  <c r="C416" i="16"/>
  <c r="T416" i="16" s="1"/>
  <c r="B416" i="16"/>
  <c r="A416" i="16"/>
  <c r="T415" i="16"/>
  <c r="Q415" i="16"/>
  <c r="N415" i="16"/>
  <c r="C415" i="16"/>
  <c r="T414" i="16"/>
  <c r="S414" i="16"/>
  <c r="R414" i="16"/>
  <c r="Q414" i="16"/>
  <c r="O414" i="16"/>
  <c r="N414" i="16"/>
  <c r="M414" i="16"/>
  <c r="L414" i="16"/>
  <c r="K414" i="16"/>
  <c r="J414" i="16"/>
  <c r="B414" i="16"/>
  <c r="A414" i="16"/>
  <c r="L413" i="16"/>
  <c r="C413" i="16"/>
  <c r="B413" i="16"/>
  <c r="T412" i="16"/>
  <c r="R412" i="16"/>
  <c r="O412" i="16"/>
  <c r="N412" i="16"/>
  <c r="M412" i="16"/>
  <c r="L412" i="16"/>
  <c r="J412" i="16"/>
  <c r="C412" i="16"/>
  <c r="S412" i="16" s="1"/>
  <c r="A412" i="16"/>
  <c r="T411" i="16"/>
  <c r="S411" i="16"/>
  <c r="R411" i="16"/>
  <c r="Q411" i="16"/>
  <c r="O411" i="16"/>
  <c r="N411" i="16"/>
  <c r="M411" i="16"/>
  <c r="L411" i="16"/>
  <c r="K411" i="16"/>
  <c r="J411" i="16"/>
  <c r="B411" i="16"/>
  <c r="A411" i="16"/>
  <c r="R410" i="16"/>
  <c r="C410" i="16"/>
  <c r="A410" i="16" s="1"/>
  <c r="S409" i="16"/>
  <c r="R409" i="16"/>
  <c r="O409" i="16"/>
  <c r="N409" i="16"/>
  <c r="M409" i="16"/>
  <c r="K409" i="16"/>
  <c r="J409" i="16"/>
  <c r="C409" i="16"/>
  <c r="T409" i="16" s="1"/>
  <c r="B409" i="16"/>
  <c r="A409" i="16"/>
  <c r="T408" i="16"/>
  <c r="S408" i="16"/>
  <c r="R408" i="16"/>
  <c r="Q408" i="16"/>
  <c r="O408" i="16"/>
  <c r="N408" i="16"/>
  <c r="M408" i="16"/>
  <c r="L408" i="16"/>
  <c r="K408" i="16"/>
  <c r="J408" i="16"/>
  <c r="B408" i="16"/>
  <c r="A408" i="16"/>
  <c r="C407" i="16"/>
  <c r="C406" i="16"/>
  <c r="T405" i="16"/>
  <c r="S405" i="16"/>
  <c r="R405" i="16"/>
  <c r="Q405" i="16"/>
  <c r="O405" i="16"/>
  <c r="N405" i="16"/>
  <c r="M405" i="16"/>
  <c r="L405" i="16"/>
  <c r="K405" i="16"/>
  <c r="J405" i="16"/>
  <c r="B405" i="16"/>
  <c r="A405" i="16"/>
  <c r="T404" i="16"/>
  <c r="S404" i="16"/>
  <c r="R404" i="16"/>
  <c r="Q404" i="16"/>
  <c r="O404" i="16"/>
  <c r="N404" i="16"/>
  <c r="M404" i="16"/>
  <c r="L404" i="16"/>
  <c r="K404" i="16"/>
  <c r="J404" i="16"/>
  <c r="B404" i="16"/>
  <c r="A404" i="16"/>
  <c r="T403" i="16"/>
  <c r="S403" i="16"/>
  <c r="R403" i="16"/>
  <c r="Q403" i="16"/>
  <c r="O403" i="16"/>
  <c r="N403" i="16"/>
  <c r="M403" i="16"/>
  <c r="L403" i="16"/>
  <c r="K403" i="16"/>
  <c r="J403" i="16"/>
  <c r="B403" i="16"/>
  <c r="A403" i="16"/>
  <c r="T402" i="16"/>
  <c r="S402" i="16"/>
  <c r="R402" i="16"/>
  <c r="Q402" i="16"/>
  <c r="O402" i="16"/>
  <c r="N402" i="16"/>
  <c r="M402" i="16"/>
  <c r="L402" i="16"/>
  <c r="K402" i="16"/>
  <c r="J402" i="16"/>
  <c r="B402" i="16"/>
  <c r="A402" i="16"/>
  <c r="T401" i="16"/>
  <c r="S401" i="16"/>
  <c r="R401" i="16"/>
  <c r="Q401" i="16"/>
  <c r="O401" i="16"/>
  <c r="N401" i="16"/>
  <c r="M401" i="16"/>
  <c r="L401" i="16"/>
  <c r="K401" i="16"/>
  <c r="J401" i="16"/>
  <c r="B401" i="16"/>
  <c r="A401" i="16"/>
  <c r="S400" i="16"/>
  <c r="R400" i="16"/>
  <c r="O400" i="16"/>
  <c r="N400" i="16"/>
  <c r="M400" i="16"/>
  <c r="K400" i="16"/>
  <c r="J400" i="16"/>
  <c r="C400" i="16"/>
  <c r="T400" i="16" s="1"/>
  <c r="B400" i="16"/>
  <c r="A400" i="16"/>
  <c r="S399" i="16"/>
  <c r="N399" i="16"/>
  <c r="K399" i="16"/>
  <c r="C399" i="16"/>
  <c r="B399" i="16"/>
  <c r="R398" i="16"/>
  <c r="Q398" i="16"/>
  <c r="N398" i="16"/>
  <c r="L398" i="16"/>
  <c r="K398" i="16"/>
  <c r="C398" i="16"/>
  <c r="O398" i="16" s="1"/>
  <c r="A398" i="16"/>
  <c r="Q397" i="16"/>
  <c r="O397" i="16"/>
  <c r="J397" i="16"/>
  <c r="C397" i="16"/>
  <c r="R397" i="16" s="1"/>
  <c r="A397" i="16"/>
  <c r="S396" i="16"/>
  <c r="R396" i="16"/>
  <c r="O396" i="16"/>
  <c r="N396" i="16"/>
  <c r="M396" i="16"/>
  <c r="K396" i="16"/>
  <c r="J396" i="16"/>
  <c r="C396" i="16"/>
  <c r="T396" i="16" s="1"/>
  <c r="B396" i="16"/>
  <c r="A396" i="16"/>
  <c r="S395" i="16"/>
  <c r="Q395" i="16"/>
  <c r="N395" i="16"/>
  <c r="M395" i="16"/>
  <c r="L395" i="16"/>
  <c r="C395" i="16"/>
  <c r="B395" i="16"/>
  <c r="T394" i="16"/>
  <c r="R394" i="16"/>
  <c r="Q394" i="16"/>
  <c r="O394" i="16"/>
  <c r="L394" i="16"/>
  <c r="K394" i="16"/>
  <c r="J394" i="16"/>
  <c r="C394" i="16"/>
  <c r="A394" i="16"/>
  <c r="C393" i="16"/>
  <c r="B393" i="16"/>
  <c r="S392" i="16"/>
  <c r="R392" i="16"/>
  <c r="O392" i="16"/>
  <c r="N392" i="16"/>
  <c r="M392" i="16"/>
  <c r="K392" i="16"/>
  <c r="J392" i="16"/>
  <c r="C392" i="16"/>
  <c r="T392" i="16" s="1"/>
  <c r="B392" i="16"/>
  <c r="A392" i="16"/>
  <c r="S391" i="16"/>
  <c r="Q391" i="16"/>
  <c r="M391" i="16"/>
  <c r="L391" i="16"/>
  <c r="K391" i="16"/>
  <c r="C391" i="16"/>
  <c r="B391" i="16"/>
  <c r="O390" i="16"/>
  <c r="N390" i="16"/>
  <c r="K390" i="16"/>
  <c r="C390" i="16"/>
  <c r="T390" i="16" s="1"/>
  <c r="R389" i="16"/>
  <c r="Q389" i="16"/>
  <c r="O389" i="16"/>
  <c r="M389" i="16"/>
  <c r="L389" i="16"/>
  <c r="C389" i="16"/>
  <c r="B389" i="16"/>
  <c r="A389" i="16"/>
  <c r="S388" i="16"/>
  <c r="R388" i="16"/>
  <c r="O388" i="16"/>
  <c r="N388" i="16"/>
  <c r="M388" i="16"/>
  <c r="K388" i="16"/>
  <c r="J388" i="16"/>
  <c r="C388" i="16"/>
  <c r="T388" i="16" s="1"/>
  <c r="B388" i="16"/>
  <c r="A388" i="16"/>
  <c r="T387" i="16"/>
  <c r="N387" i="16"/>
  <c r="K387" i="16"/>
  <c r="C387" i="16"/>
  <c r="S386" i="16"/>
  <c r="O386" i="16"/>
  <c r="N386" i="16"/>
  <c r="L386" i="16"/>
  <c r="C386" i="16"/>
  <c r="R386" i="16" s="1"/>
  <c r="A386" i="16"/>
  <c r="R385" i="16"/>
  <c r="Q385" i="16"/>
  <c r="M385" i="16"/>
  <c r="L385" i="16"/>
  <c r="J385" i="16"/>
  <c r="C385" i="16"/>
  <c r="B385" i="16"/>
  <c r="A385" i="16"/>
  <c r="S384" i="16"/>
  <c r="R384" i="16"/>
  <c r="O384" i="16"/>
  <c r="N384" i="16"/>
  <c r="M384" i="16"/>
  <c r="K384" i="16"/>
  <c r="J384" i="16"/>
  <c r="C384" i="16"/>
  <c r="T384" i="16" s="1"/>
  <c r="B384" i="16"/>
  <c r="A384" i="16"/>
  <c r="T383" i="16"/>
  <c r="S383" i="16"/>
  <c r="N383" i="16"/>
  <c r="C383" i="16"/>
  <c r="B383" i="16" s="1"/>
  <c r="S382" i="16"/>
  <c r="R382" i="16"/>
  <c r="Q382" i="16"/>
  <c r="K382" i="16"/>
  <c r="C382" i="16"/>
  <c r="A382" i="16"/>
  <c r="O381" i="16"/>
  <c r="L381" i="16"/>
  <c r="C381" i="16"/>
  <c r="T381" i="16" s="1"/>
  <c r="S380" i="16"/>
  <c r="R380" i="16"/>
  <c r="O380" i="16"/>
  <c r="N380" i="16"/>
  <c r="M380" i="16"/>
  <c r="K380" i="16"/>
  <c r="J380" i="16"/>
  <c r="C380" i="16"/>
  <c r="T380" i="16" s="1"/>
  <c r="B380" i="16"/>
  <c r="A380" i="16"/>
  <c r="T379" i="16"/>
  <c r="S379" i="16"/>
  <c r="Q379" i="16"/>
  <c r="L379" i="16"/>
  <c r="C379" i="16"/>
  <c r="B379" i="16"/>
  <c r="T378" i="16"/>
  <c r="R378" i="16"/>
  <c r="Q378" i="16"/>
  <c r="O378" i="16"/>
  <c r="N378" i="16"/>
  <c r="L378" i="16"/>
  <c r="K378" i="16"/>
  <c r="J378" i="16"/>
  <c r="C378" i="16"/>
  <c r="A378" i="16"/>
  <c r="T377" i="16"/>
  <c r="R377" i="16"/>
  <c r="O377" i="16"/>
  <c r="C377" i="16"/>
  <c r="B377" i="16" s="1"/>
  <c r="S376" i="16"/>
  <c r="R376" i="16"/>
  <c r="O376" i="16"/>
  <c r="N376" i="16"/>
  <c r="M376" i="16"/>
  <c r="K376" i="16"/>
  <c r="J376" i="16"/>
  <c r="C376" i="16"/>
  <c r="T376" i="16" s="1"/>
  <c r="B376" i="16"/>
  <c r="A376" i="16"/>
  <c r="S375" i="16"/>
  <c r="Q375" i="16"/>
  <c r="N375" i="16"/>
  <c r="M375" i="16"/>
  <c r="L375" i="16"/>
  <c r="K375" i="16"/>
  <c r="C375" i="16"/>
  <c r="B375" i="16"/>
  <c r="C374" i="16"/>
  <c r="C373" i="16"/>
  <c r="B373" i="16"/>
  <c r="A373" i="16"/>
  <c r="S372" i="16"/>
  <c r="R372" i="16"/>
  <c r="O372" i="16"/>
  <c r="N372" i="16"/>
  <c r="M372" i="16"/>
  <c r="K372" i="16"/>
  <c r="J372" i="16"/>
  <c r="C372" i="16"/>
  <c r="T372" i="16" s="1"/>
  <c r="B372" i="16"/>
  <c r="A372" i="16"/>
  <c r="T371" i="16"/>
  <c r="Q371" i="16"/>
  <c r="N371" i="16"/>
  <c r="K371" i="16"/>
  <c r="C371" i="16"/>
  <c r="J370" i="16"/>
  <c r="C370" i="16"/>
  <c r="R369" i="16"/>
  <c r="Q369" i="16"/>
  <c r="O369" i="16"/>
  <c r="M369" i="16"/>
  <c r="L369" i="16"/>
  <c r="J369" i="16"/>
  <c r="C369" i="16"/>
  <c r="B369" i="16"/>
  <c r="A369" i="16"/>
  <c r="S368" i="16"/>
  <c r="R368" i="16"/>
  <c r="O368" i="16"/>
  <c r="N368" i="16"/>
  <c r="M368" i="16"/>
  <c r="K368" i="16"/>
  <c r="J368" i="16"/>
  <c r="C368" i="16"/>
  <c r="T368" i="16" s="1"/>
  <c r="B368" i="16"/>
  <c r="A368" i="16"/>
  <c r="T367" i="16"/>
  <c r="S367" i="16"/>
  <c r="C367" i="16"/>
  <c r="B367" i="16" s="1"/>
  <c r="R366" i="16"/>
  <c r="Q366" i="16"/>
  <c r="N366" i="16"/>
  <c r="L366" i="16"/>
  <c r="K366" i="16"/>
  <c r="C366" i="16"/>
  <c r="O366" i="16" s="1"/>
  <c r="A366" i="16"/>
  <c r="Q365" i="16"/>
  <c r="O365" i="16"/>
  <c r="C365" i="16"/>
  <c r="A365" i="16" s="1"/>
  <c r="S364" i="16"/>
  <c r="R364" i="16"/>
  <c r="O364" i="16"/>
  <c r="N364" i="16"/>
  <c r="M364" i="16"/>
  <c r="K364" i="16"/>
  <c r="J364" i="16"/>
  <c r="C364" i="16"/>
  <c r="T364" i="16" s="1"/>
  <c r="B364" i="16"/>
  <c r="A364" i="16"/>
  <c r="S363" i="16"/>
  <c r="Q363" i="16"/>
  <c r="N363" i="16"/>
  <c r="M363" i="16"/>
  <c r="L363" i="16"/>
  <c r="C363" i="16"/>
  <c r="B363" i="16"/>
  <c r="T362" i="16"/>
  <c r="R362" i="16"/>
  <c r="Q362" i="16"/>
  <c r="O362" i="16"/>
  <c r="L362" i="16"/>
  <c r="K362" i="16"/>
  <c r="J362" i="16"/>
  <c r="C362" i="16"/>
  <c r="A362" i="16"/>
  <c r="T361" i="16"/>
  <c r="R361" i="16"/>
  <c r="C361" i="16"/>
  <c r="B361" i="16" s="1"/>
  <c r="S360" i="16"/>
  <c r="R360" i="16"/>
  <c r="O360" i="16"/>
  <c r="N360" i="16"/>
  <c r="M360" i="16"/>
  <c r="K360" i="16"/>
  <c r="J360" i="16"/>
  <c r="C360" i="16"/>
  <c r="T360" i="16" s="1"/>
  <c r="B360" i="16"/>
  <c r="A360" i="16"/>
  <c r="S359" i="16"/>
  <c r="Q359" i="16"/>
  <c r="M359" i="16"/>
  <c r="L359" i="16"/>
  <c r="K359" i="16"/>
  <c r="C359" i="16"/>
  <c r="B359" i="16"/>
  <c r="C358" i="16"/>
  <c r="R357" i="16"/>
  <c r="Q357" i="16"/>
  <c r="O357" i="16"/>
  <c r="M357" i="16"/>
  <c r="L357" i="16"/>
  <c r="C357" i="16"/>
  <c r="B357" i="16"/>
  <c r="A357" i="16"/>
  <c r="S356" i="16"/>
  <c r="R356" i="16"/>
  <c r="O356" i="16"/>
  <c r="N356" i="16"/>
  <c r="M356" i="16"/>
  <c r="K356" i="16"/>
  <c r="J356" i="16"/>
  <c r="C356" i="16"/>
  <c r="T356" i="16" s="1"/>
  <c r="B356" i="16"/>
  <c r="A356" i="16"/>
  <c r="C355" i="16"/>
  <c r="C354" i="16"/>
  <c r="A354" i="16"/>
  <c r="R353" i="16"/>
  <c r="Q353" i="16"/>
  <c r="M353" i="16"/>
  <c r="L353" i="16"/>
  <c r="J353" i="16"/>
  <c r="C353" i="16"/>
  <c r="B353" i="16"/>
  <c r="A353" i="16"/>
  <c r="S352" i="16"/>
  <c r="R352" i="16"/>
  <c r="O352" i="16"/>
  <c r="N352" i="16"/>
  <c r="M352" i="16"/>
  <c r="K352" i="16"/>
  <c r="J352" i="16"/>
  <c r="C352" i="16"/>
  <c r="T352" i="16" s="1"/>
  <c r="B352" i="16"/>
  <c r="A352" i="16"/>
  <c r="T351" i="16"/>
  <c r="N351" i="16"/>
  <c r="M351" i="16"/>
  <c r="C351" i="16"/>
  <c r="S351" i="16" s="1"/>
  <c r="B351" i="16"/>
  <c r="K350" i="16"/>
  <c r="C350" i="16"/>
  <c r="C349" i="16"/>
  <c r="S348" i="16"/>
  <c r="R348" i="16"/>
  <c r="O348" i="16"/>
  <c r="N348" i="16"/>
  <c r="M348" i="16"/>
  <c r="K348" i="16"/>
  <c r="J348" i="16"/>
  <c r="C348" i="16"/>
  <c r="T348" i="16" s="1"/>
  <c r="B348" i="16"/>
  <c r="A348" i="16"/>
  <c r="C347" i="16"/>
  <c r="T346" i="16"/>
  <c r="R346" i="16"/>
  <c r="Q346" i="16"/>
  <c r="O346" i="16"/>
  <c r="N346" i="16"/>
  <c r="L346" i="16"/>
  <c r="K346" i="16"/>
  <c r="J346" i="16"/>
  <c r="C346" i="16"/>
  <c r="A346" i="16"/>
  <c r="T345" i="16"/>
  <c r="O345" i="16"/>
  <c r="M345" i="16"/>
  <c r="C345" i="16"/>
  <c r="R345" i="16" s="1"/>
  <c r="B345" i="16"/>
  <c r="S344" i="16"/>
  <c r="R344" i="16"/>
  <c r="M344" i="16"/>
  <c r="L344" i="16"/>
  <c r="J344" i="16"/>
  <c r="C344" i="16"/>
  <c r="B344" i="16"/>
  <c r="T343" i="16"/>
  <c r="S343" i="16"/>
  <c r="R343" i="16"/>
  <c r="O343" i="16"/>
  <c r="N343" i="16"/>
  <c r="L343" i="16"/>
  <c r="K343" i="16"/>
  <c r="J343" i="16"/>
  <c r="C343" i="16"/>
  <c r="M343" i="16" s="1"/>
  <c r="B343" i="16"/>
  <c r="A343" i="16"/>
  <c r="T342" i="16"/>
  <c r="Q342" i="16"/>
  <c r="N342" i="16"/>
  <c r="M342" i="16"/>
  <c r="L342" i="16"/>
  <c r="C342" i="16"/>
  <c r="B342" i="16"/>
  <c r="T341" i="16"/>
  <c r="S341" i="16"/>
  <c r="R341" i="16"/>
  <c r="O341" i="16"/>
  <c r="N341" i="16"/>
  <c r="M341" i="16"/>
  <c r="L341" i="16"/>
  <c r="K341" i="16"/>
  <c r="J341" i="16"/>
  <c r="C341" i="16"/>
  <c r="Q341" i="16" s="1"/>
  <c r="B341" i="16"/>
  <c r="A341" i="16"/>
  <c r="T340" i="16"/>
  <c r="Q340" i="16"/>
  <c r="M340" i="16"/>
  <c r="C340" i="16"/>
  <c r="R340" i="16" s="1"/>
  <c r="B340" i="16"/>
  <c r="T339" i="16"/>
  <c r="S339" i="16"/>
  <c r="R339" i="16"/>
  <c r="O339" i="16"/>
  <c r="N339" i="16"/>
  <c r="L339" i="16"/>
  <c r="K339" i="16"/>
  <c r="J339" i="16"/>
  <c r="C339" i="16"/>
  <c r="M339" i="16" s="1"/>
  <c r="B339" i="16"/>
  <c r="A339" i="16"/>
  <c r="C338" i="16"/>
  <c r="B338" i="16"/>
  <c r="T337" i="16"/>
  <c r="S337" i="16"/>
  <c r="R337" i="16"/>
  <c r="O337" i="16"/>
  <c r="N337" i="16"/>
  <c r="M337" i="16"/>
  <c r="L337" i="16"/>
  <c r="K337" i="16"/>
  <c r="J337" i="16"/>
  <c r="C337" i="16"/>
  <c r="Q337" i="16" s="1"/>
  <c r="B337" i="16"/>
  <c r="A337" i="16"/>
  <c r="T336" i="16"/>
  <c r="R336" i="16"/>
  <c r="Q336" i="16"/>
  <c r="M336" i="16"/>
  <c r="L336" i="16"/>
  <c r="J336" i="16"/>
  <c r="C336" i="16"/>
  <c r="B336" i="16"/>
  <c r="T335" i="16"/>
  <c r="S335" i="16"/>
  <c r="R335" i="16"/>
  <c r="O335" i="16"/>
  <c r="N335" i="16"/>
  <c r="L335" i="16"/>
  <c r="K335" i="16"/>
  <c r="J335" i="16"/>
  <c r="C335" i="16"/>
  <c r="M335" i="16" s="1"/>
  <c r="B335" i="16"/>
  <c r="A335" i="16"/>
  <c r="R334" i="16"/>
  <c r="N334" i="16"/>
  <c r="M334" i="16"/>
  <c r="J334" i="16"/>
  <c r="C334" i="16"/>
  <c r="Q334" i="16" s="1"/>
  <c r="B334" i="16"/>
  <c r="T333" i="16"/>
  <c r="S333" i="16"/>
  <c r="R333" i="16"/>
  <c r="O333" i="16"/>
  <c r="N333" i="16"/>
  <c r="M333" i="16"/>
  <c r="L333" i="16"/>
  <c r="K333" i="16"/>
  <c r="J333" i="16"/>
  <c r="C333" i="16"/>
  <c r="Q333" i="16" s="1"/>
  <c r="B333" i="16"/>
  <c r="A333" i="16"/>
  <c r="Q332" i="16"/>
  <c r="N332" i="16"/>
  <c r="M332" i="16"/>
  <c r="L332" i="16"/>
  <c r="C332" i="16"/>
  <c r="R332" i="16" s="1"/>
  <c r="T331" i="16"/>
  <c r="S331" i="16"/>
  <c r="R331" i="16"/>
  <c r="O331" i="16"/>
  <c r="N331" i="16"/>
  <c r="L331" i="16"/>
  <c r="K331" i="16"/>
  <c r="J331" i="16"/>
  <c r="C331" i="16"/>
  <c r="M331" i="16" s="1"/>
  <c r="B331" i="16"/>
  <c r="A331" i="16"/>
  <c r="T330" i="16"/>
  <c r="J330" i="16"/>
  <c r="C330" i="16"/>
  <c r="T329" i="16"/>
  <c r="S329" i="16"/>
  <c r="R329" i="16"/>
  <c r="O329" i="16"/>
  <c r="N329" i="16"/>
  <c r="M329" i="16"/>
  <c r="L329" i="16"/>
  <c r="K329" i="16"/>
  <c r="J329" i="16"/>
  <c r="C329" i="16"/>
  <c r="Q329" i="16" s="1"/>
  <c r="B329" i="16"/>
  <c r="A329" i="16"/>
  <c r="T328" i="16"/>
  <c r="R328" i="16"/>
  <c r="C328" i="16"/>
  <c r="B328" i="16"/>
  <c r="T327" i="16"/>
  <c r="S327" i="16"/>
  <c r="R327" i="16"/>
  <c r="O327" i="16"/>
  <c r="N327" i="16"/>
  <c r="L327" i="16"/>
  <c r="K327" i="16"/>
  <c r="J327" i="16"/>
  <c r="C327" i="16"/>
  <c r="M327" i="16" s="1"/>
  <c r="B327" i="16"/>
  <c r="A327" i="16"/>
  <c r="R326" i="16"/>
  <c r="Q326" i="16"/>
  <c r="N326" i="16"/>
  <c r="M326" i="16"/>
  <c r="L326" i="16"/>
  <c r="J326" i="16"/>
  <c r="C326" i="16"/>
  <c r="B326" i="16"/>
  <c r="T325" i="16"/>
  <c r="S325" i="16"/>
  <c r="R325" i="16"/>
  <c r="O325" i="16"/>
  <c r="N325" i="16"/>
  <c r="M325" i="16"/>
  <c r="L325" i="16"/>
  <c r="K325" i="16"/>
  <c r="J325" i="16"/>
  <c r="C325" i="16"/>
  <c r="Q325" i="16" s="1"/>
  <c r="B325" i="16"/>
  <c r="A325" i="16"/>
  <c r="Q324" i="16"/>
  <c r="N324" i="16"/>
  <c r="C324" i="16"/>
  <c r="R324" i="16" s="1"/>
  <c r="T323" i="16"/>
  <c r="S323" i="16"/>
  <c r="R323" i="16"/>
  <c r="O323" i="16"/>
  <c r="N323" i="16"/>
  <c r="L323" i="16"/>
  <c r="K323" i="16"/>
  <c r="J323" i="16"/>
  <c r="C323" i="16"/>
  <c r="M323" i="16" s="1"/>
  <c r="B323" i="16"/>
  <c r="A323" i="16"/>
  <c r="Q322" i="16"/>
  <c r="N322" i="16"/>
  <c r="M322" i="16"/>
  <c r="L322" i="16"/>
  <c r="C322" i="16"/>
  <c r="R322" i="16" s="1"/>
  <c r="T321" i="16"/>
  <c r="S321" i="16"/>
  <c r="R321" i="16"/>
  <c r="Q321" i="16"/>
  <c r="O321" i="16"/>
  <c r="N321" i="16"/>
  <c r="M321" i="16"/>
  <c r="L321" i="16"/>
  <c r="K321" i="16"/>
  <c r="J321" i="16"/>
  <c r="B321" i="16"/>
  <c r="A321" i="16"/>
  <c r="T320" i="16"/>
  <c r="S320" i="16"/>
  <c r="R320" i="16"/>
  <c r="Q320" i="16"/>
  <c r="O320" i="16"/>
  <c r="N320" i="16"/>
  <c r="M320" i="16"/>
  <c r="L320" i="16"/>
  <c r="K320" i="16"/>
  <c r="J320" i="16"/>
  <c r="B320" i="16"/>
  <c r="A320" i="16"/>
  <c r="R319" i="16"/>
  <c r="Q319" i="16"/>
  <c r="C319" i="16"/>
  <c r="B319" i="16"/>
  <c r="T318" i="16"/>
  <c r="S318" i="16"/>
  <c r="R318" i="16"/>
  <c r="O318" i="16"/>
  <c r="N318" i="16"/>
  <c r="M318" i="16"/>
  <c r="L318" i="16"/>
  <c r="K318" i="16"/>
  <c r="J318" i="16"/>
  <c r="C318" i="16"/>
  <c r="Q318" i="16" s="1"/>
  <c r="B318" i="16"/>
  <c r="A318" i="16"/>
  <c r="R317" i="16"/>
  <c r="Q317" i="16"/>
  <c r="N317" i="16"/>
  <c r="M317" i="16"/>
  <c r="L317" i="16"/>
  <c r="J317" i="16"/>
  <c r="C317" i="16"/>
  <c r="B317" i="16"/>
  <c r="T316" i="16"/>
  <c r="S316" i="16"/>
  <c r="R316" i="16"/>
  <c r="O316" i="16"/>
  <c r="N316" i="16"/>
  <c r="L316" i="16"/>
  <c r="K316" i="16"/>
  <c r="J316" i="16"/>
  <c r="C316" i="16"/>
  <c r="M316" i="16" s="1"/>
  <c r="B316" i="16"/>
  <c r="A316" i="16"/>
  <c r="R315" i="16"/>
  <c r="N315" i="16"/>
  <c r="M315" i="16"/>
  <c r="J315" i="16"/>
  <c r="C315" i="16"/>
  <c r="Q315" i="16" s="1"/>
  <c r="B315" i="16"/>
  <c r="T314" i="16"/>
  <c r="S314" i="16"/>
  <c r="R314" i="16"/>
  <c r="O314" i="16"/>
  <c r="N314" i="16"/>
  <c r="M314" i="16"/>
  <c r="L314" i="16"/>
  <c r="K314" i="16"/>
  <c r="J314" i="16"/>
  <c r="C314" i="16"/>
  <c r="Q314" i="16" s="1"/>
  <c r="B314" i="16"/>
  <c r="A314" i="16"/>
  <c r="Q313" i="16"/>
  <c r="N313" i="16"/>
  <c r="M313" i="16"/>
  <c r="L313" i="16"/>
  <c r="C313" i="16"/>
  <c r="R313" i="16" s="1"/>
  <c r="T312" i="16"/>
  <c r="S312" i="16"/>
  <c r="R312" i="16"/>
  <c r="Q312" i="16"/>
  <c r="O312" i="16"/>
  <c r="N312" i="16"/>
  <c r="M312" i="16"/>
  <c r="L312" i="16"/>
  <c r="K312" i="16"/>
  <c r="J312" i="16"/>
  <c r="B312" i="16"/>
  <c r="A312" i="16"/>
  <c r="T311" i="16"/>
  <c r="S311" i="16"/>
  <c r="R311" i="16"/>
  <c r="Q311" i="16"/>
  <c r="O311" i="16"/>
  <c r="N311" i="16"/>
  <c r="M311" i="16"/>
  <c r="L311" i="16"/>
  <c r="K311" i="16"/>
  <c r="J311" i="16"/>
  <c r="B311" i="16"/>
  <c r="A311" i="16"/>
  <c r="T310" i="16"/>
  <c r="S310" i="16"/>
  <c r="R310" i="16"/>
  <c r="Q310" i="16"/>
  <c r="O310" i="16"/>
  <c r="N310" i="16"/>
  <c r="M310" i="16"/>
  <c r="L310" i="16"/>
  <c r="K310" i="16"/>
  <c r="J310" i="16"/>
  <c r="B310" i="16"/>
  <c r="A310" i="16"/>
  <c r="T309" i="16"/>
  <c r="S309" i="16"/>
  <c r="R309" i="16"/>
  <c r="Q309" i="16"/>
  <c r="O309" i="16"/>
  <c r="N309" i="16"/>
  <c r="M309" i="16"/>
  <c r="L309" i="16"/>
  <c r="K309" i="16"/>
  <c r="J309" i="16"/>
  <c r="B309" i="16"/>
  <c r="A309" i="16"/>
  <c r="T308" i="16"/>
  <c r="S308" i="16"/>
  <c r="R308" i="16"/>
  <c r="O308" i="16"/>
  <c r="N308" i="16"/>
  <c r="M308" i="16"/>
  <c r="L308" i="16"/>
  <c r="K308" i="16"/>
  <c r="J308" i="16"/>
  <c r="C308" i="16"/>
  <c r="Q308" i="16" s="1"/>
  <c r="B308" i="16"/>
  <c r="A308" i="16"/>
  <c r="S307" i="16"/>
  <c r="Q307" i="16"/>
  <c r="L307" i="16"/>
  <c r="J307" i="16"/>
  <c r="C307" i="16"/>
  <c r="B307" i="16"/>
  <c r="T306" i="16"/>
  <c r="S306" i="16"/>
  <c r="Q306" i="16"/>
  <c r="O306" i="16"/>
  <c r="N306" i="16"/>
  <c r="L306" i="16"/>
  <c r="K306" i="16"/>
  <c r="J306" i="16"/>
  <c r="C306" i="16"/>
  <c r="M306" i="16" s="1"/>
  <c r="B306" i="16"/>
  <c r="C305" i="16"/>
  <c r="B305" i="16"/>
  <c r="T304" i="16"/>
  <c r="S304" i="16"/>
  <c r="R304" i="16"/>
  <c r="O304" i="16"/>
  <c r="N304" i="16"/>
  <c r="M304" i="16"/>
  <c r="L304" i="16"/>
  <c r="K304" i="16"/>
  <c r="J304" i="16"/>
  <c r="C304" i="16"/>
  <c r="Q304" i="16" s="1"/>
  <c r="B304" i="16"/>
  <c r="A304" i="16"/>
  <c r="T303" i="16"/>
  <c r="S303" i="16"/>
  <c r="Q303" i="16"/>
  <c r="N303" i="16"/>
  <c r="L303" i="16"/>
  <c r="K303" i="16"/>
  <c r="J303" i="16"/>
  <c r="C303" i="16"/>
  <c r="B303" i="16"/>
  <c r="T302" i="16"/>
  <c r="S302" i="16"/>
  <c r="Q302" i="16"/>
  <c r="O302" i="16"/>
  <c r="N302" i="16"/>
  <c r="L302" i="16"/>
  <c r="K302" i="16"/>
  <c r="J302" i="16"/>
  <c r="C302" i="16"/>
  <c r="M302" i="16" s="1"/>
  <c r="B302" i="16"/>
  <c r="A302" i="16"/>
  <c r="T301" i="16"/>
  <c r="Q301" i="16"/>
  <c r="O301" i="16"/>
  <c r="M301" i="16"/>
  <c r="L301" i="16"/>
  <c r="J301" i="16"/>
  <c r="C301" i="16"/>
  <c r="N301" i="16" s="1"/>
  <c r="B301" i="16"/>
  <c r="A301" i="16"/>
  <c r="T300" i="16"/>
  <c r="S300" i="16"/>
  <c r="R300" i="16"/>
  <c r="O300" i="16"/>
  <c r="N300" i="16"/>
  <c r="M300" i="16"/>
  <c r="L300" i="16"/>
  <c r="K300" i="16"/>
  <c r="J300" i="16"/>
  <c r="C300" i="16"/>
  <c r="Q300" i="16" s="1"/>
  <c r="B300" i="16"/>
  <c r="A300" i="16"/>
  <c r="S299" i="16"/>
  <c r="Q299" i="16"/>
  <c r="N299" i="16"/>
  <c r="M299" i="16"/>
  <c r="L299" i="16"/>
  <c r="J299" i="16"/>
  <c r="C299" i="16"/>
  <c r="B299" i="16"/>
  <c r="C298" i="16"/>
  <c r="T297" i="16"/>
  <c r="Q297" i="16"/>
  <c r="O297" i="16"/>
  <c r="N297" i="16"/>
  <c r="M297" i="16"/>
  <c r="J297" i="16"/>
  <c r="C297" i="16"/>
  <c r="B297" i="16"/>
  <c r="T296" i="16"/>
  <c r="S296" i="16"/>
  <c r="R296" i="16"/>
  <c r="Q296" i="16"/>
  <c r="O296" i="16"/>
  <c r="N296" i="16"/>
  <c r="M296" i="16"/>
  <c r="L296" i="16"/>
  <c r="K296" i="16"/>
  <c r="J296" i="16"/>
  <c r="B296" i="16"/>
  <c r="A296" i="16"/>
  <c r="T295" i="16"/>
  <c r="S295" i="16"/>
  <c r="Q295" i="16"/>
  <c r="O295" i="16"/>
  <c r="M295" i="16"/>
  <c r="L295" i="16"/>
  <c r="K295" i="16"/>
  <c r="J295" i="16"/>
  <c r="C295" i="16"/>
  <c r="N295" i="16" s="1"/>
  <c r="B295" i="16"/>
  <c r="A295" i="16"/>
  <c r="S294" i="16"/>
  <c r="Q294" i="16"/>
  <c r="O294" i="16"/>
  <c r="M294" i="16"/>
  <c r="K294" i="16"/>
  <c r="J294" i="16"/>
  <c r="C294" i="16"/>
  <c r="N294" i="16" s="1"/>
  <c r="B294" i="16"/>
  <c r="A294" i="16"/>
  <c r="T293" i="16"/>
  <c r="Q293" i="16"/>
  <c r="O293" i="16"/>
  <c r="N293" i="16"/>
  <c r="M293" i="16"/>
  <c r="L293" i="16"/>
  <c r="K293" i="16"/>
  <c r="C293" i="16"/>
  <c r="B293" i="16"/>
  <c r="A293" i="16"/>
  <c r="T292" i="16"/>
  <c r="R292" i="16"/>
  <c r="M292" i="16"/>
  <c r="L292" i="16"/>
  <c r="K292" i="16"/>
  <c r="C292" i="16"/>
  <c r="T291" i="16"/>
  <c r="R291" i="16"/>
  <c r="K291" i="16"/>
  <c r="C291" i="16"/>
  <c r="B291" i="16" s="1"/>
  <c r="A291" i="16"/>
  <c r="R290" i="16"/>
  <c r="K290" i="16"/>
  <c r="C290" i="16"/>
  <c r="A290" i="16" s="1"/>
  <c r="S289" i="16"/>
  <c r="Q289" i="16"/>
  <c r="C289" i="16"/>
  <c r="B289" i="16" s="1"/>
  <c r="S288" i="16"/>
  <c r="Q288" i="16"/>
  <c r="N288" i="16"/>
  <c r="M288" i="16"/>
  <c r="L288" i="16"/>
  <c r="J288" i="16"/>
  <c r="C288" i="16"/>
  <c r="O288" i="16" s="1"/>
  <c r="A288" i="16"/>
  <c r="S287" i="16"/>
  <c r="R287" i="16"/>
  <c r="J287" i="16"/>
  <c r="C287" i="16"/>
  <c r="B287" i="16" s="1"/>
  <c r="S286" i="16"/>
  <c r="Q286" i="16"/>
  <c r="O286" i="16"/>
  <c r="N286" i="16"/>
  <c r="M286" i="16"/>
  <c r="J286" i="16"/>
  <c r="C286" i="16"/>
  <c r="B286" i="16"/>
  <c r="T285" i="16"/>
  <c r="S285" i="16"/>
  <c r="K285" i="16"/>
  <c r="C285" i="16"/>
  <c r="B285" i="16" s="1"/>
  <c r="T284" i="16"/>
  <c r="R284" i="16"/>
  <c r="K284" i="16"/>
  <c r="C284" i="16"/>
  <c r="T283" i="16"/>
  <c r="S283" i="16"/>
  <c r="R283" i="16"/>
  <c r="Q283" i="16"/>
  <c r="O283" i="16"/>
  <c r="N283" i="16"/>
  <c r="M283" i="16"/>
  <c r="L283" i="16"/>
  <c r="K283" i="16"/>
  <c r="J283" i="16"/>
  <c r="B283" i="16"/>
  <c r="A283" i="16"/>
  <c r="T282" i="16"/>
  <c r="S282" i="16"/>
  <c r="R282" i="16"/>
  <c r="Q282" i="16"/>
  <c r="O282" i="16"/>
  <c r="N282" i="16"/>
  <c r="M282" i="16"/>
  <c r="L282" i="16"/>
  <c r="K282" i="16"/>
  <c r="J282" i="16"/>
  <c r="B282" i="16"/>
  <c r="A282" i="16"/>
  <c r="T281" i="16"/>
  <c r="C281" i="16"/>
  <c r="A281" i="16"/>
  <c r="C280" i="16"/>
  <c r="T279" i="16"/>
  <c r="S279" i="16"/>
  <c r="R279" i="16"/>
  <c r="Q279" i="16"/>
  <c r="O279" i="16"/>
  <c r="N279" i="16"/>
  <c r="M279" i="16"/>
  <c r="L279" i="16"/>
  <c r="K279" i="16"/>
  <c r="J279" i="16"/>
  <c r="B279" i="16"/>
  <c r="A279" i="16"/>
  <c r="T278" i="16"/>
  <c r="S278" i="16"/>
  <c r="R278" i="16"/>
  <c r="O278" i="16"/>
  <c r="N278" i="16"/>
  <c r="M278" i="16"/>
  <c r="L278" i="16"/>
  <c r="K278" i="16"/>
  <c r="J278" i="16"/>
  <c r="C278" i="16"/>
  <c r="Q278" i="16" s="1"/>
  <c r="B278" i="16"/>
  <c r="A278" i="16"/>
  <c r="T277" i="16"/>
  <c r="S277" i="16"/>
  <c r="Q277" i="16"/>
  <c r="N277" i="16"/>
  <c r="M277" i="16"/>
  <c r="L277" i="16"/>
  <c r="K277" i="16"/>
  <c r="J277" i="16"/>
  <c r="C277" i="16"/>
  <c r="B277" i="16"/>
  <c r="T276" i="16"/>
  <c r="S276" i="16"/>
  <c r="Q276" i="16"/>
  <c r="O276" i="16"/>
  <c r="L276" i="16"/>
  <c r="K276" i="16"/>
  <c r="J276" i="16"/>
  <c r="C276" i="16"/>
  <c r="M276" i="16" s="1"/>
  <c r="B276" i="16"/>
  <c r="A276" i="16"/>
  <c r="T275" i="16"/>
  <c r="Q275" i="16"/>
  <c r="O275" i="16"/>
  <c r="N275" i="16"/>
  <c r="M275" i="16"/>
  <c r="L275" i="16"/>
  <c r="J275" i="16"/>
  <c r="C275" i="16"/>
  <c r="B275" i="16"/>
  <c r="A275" i="16"/>
  <c r="T274" i="16"/>
  <c r="S274" i="16"/>
  <c r="R274" i="16"/>
  <c r="O274" i="16"/>
  <c r="N274" i="16"/>
  <c r="M274" i="16"/>
  <c r="L274" i="16"/>
  <c r="K274" i="16"/>
  <c r="J274" i="16"/>
  <c r="C274" i="16"/>
  <c r="Q274" i="16" s="1"/>
  <c r="B274" i="16"/>
  <c r="A274" i="16"/>
  <c r="S273" i="16"/>
  <c r="R273" i="16"/>
  <c r="Q273" i="16"/>
  <c r="N273" i="16"/>
  <c r="M273" i="16"/>
  <c r="L273" i="16"/>
  <c r="J273" i="16"/>
  <c r="C273" i="16"/>
  <c r="B273" i="16"/>
  <c r="S272" i="16"/>
  <c r="R272" i="16"/>
  <c r="O272" i="16"/>
  <c r="N272" i="16"/>
  <c r="L272" i="16"/>
  <c r="C272" i="16"/>
  <c r="Q272" i="16" s="1"/>
  <c r="B272" i="16"/>
  <c r="Q271" i="16"/>
  <c r="O271" i="16"/>
  <c r="C271" i="16"/>
  <c r="T271" i="16" s="1"/>
  <c r="T270" i="16"/>
  <c r="S270" i="16"/>
  <c r="R270" i="16"/>
  <c r="O270" i="16"/>
  <c r="N270" i="16"/>
  <c r="M270" i="16"/>
  <c r="L270" i="16"/>
  <c r="K270" i="16"/>
  <c r="J270" i="16"/>
  <c r="C270" i="16"/>
  <c r="Q270" i="16" s="1"/>
  <c r="B270" i="16"/>
  <c r="A270" i="16"/>
  <c r="T269" i="16"/>
  <c r="S269" i="16"/>
  <c r="Q269" i="16"/>
  <c r="N269" i="16"/>
  <c r="L269" i="16"/>
  <c r="K269" i="16"/>
  <c r="J269" i="16"/>
  <c r="C269" i="16"/>
  <c r="M269" i="16" s="1"/>
  <c r="B269" i="16"/>
  <c r="T268" i="16"/>
  <c r="S268" i="16"/>
  <c r="Q268" i="16"/>
  <c r="O268" i="16"/>
  <c r="N268" i="16"/>
  <c r="L268" i="16"/>
  <c r="K268" i="16"/>
  <c r="J268" i="16"/>
  <c r="C268" i="16"/>
  <c r="M268" i="16" s="1"/>
  <c r="B268" i="16"/>
  <c r="A268" i="16"/>
  <c r="T267" i="16"/>
  <c r="Q267" i="16"/>
  <c r="O267" i="16"/>
  <c r="M267" i="16"/>
  <c r="L267" i="16"/>
  <c r="J267" i="16"/>
  <c r="C267" i="16"/>
  <c r="N267" i="16" s="1"/>
  <c r="B267" i="16"/>
  <c r="A267" i="16"/>
  <c r="R266" i="16"/>
  <c r="Q266" i="16"/>
  <c r="N266" i="16"/>
  <c r="M266" i="16"/>
  <c r="L266" i="16"/>
  <c r="C266" i="16"/>
  <c r="B266" i="16"/>
  <c r="T265" i="16"/>
  <c r="S265" i="16"/>
  <c r="R265" i="16"/>
  <c r="O265" i="16"/>
  <c r="N265" i="16"/>
  <c r="M265" i="16"/>
  <c r="L265" i="16"/>
  <c r="K265" i="16"/>
  <c r="J265" i="16"/>
  <c r="C265" i="16"/>
  <c r="Q265" i="16" s="1"/>
  <c r="B265" i="16"/>
  <c r="A265" i="16"/>
  <c r="R264" i="16"/>
  <c r="Q264" i="16"/>
  <c r="N264" i="16"/>
  <c r="M264" i="16"/>
  <c r="L264" i="16"/>
  <c r="J264" i="16"/>
  <c r="C264" i="16"/>
  <c r="B264" i="16"/>
  <c r="T263" i="16"/>
  <c r="S263" i="16"/>
  <c r="R263" i="16"/>
  <c r="O263" i="16"/>
  <c r="N263" i="16"/>
  <c r="L263" i="16"/>
  <c r="K263" i="16"/>
  <c r="J263" i="16"/>
  <c r="C263" i="16"/>
  <c r="Q263" i="16" s="1"/>
  <c r="B263" i="16"/>
  <c r="A263" i="16"/>
  <c r="C262" i="16"/>
  <c r="T261" i="16"/>
  <c r="S261" i="16"/>
  <c r="R261" i="16"/>
  <c r="O261" i="16"/>
  <c r="N261" i="16"/>
  <c r="M261" i="16"/>
  <c r="L261" i="16"/>
  <c r="K261" i="16"/>
  <c r="J261" i="16"/>
  <c r="C261" i="16"/>
  <c r="Q261" i="16" s="1"/>
  <c r="B261" i="16"/>
  <c r="A261" i="16"/>
  <c r="R260" i="16"/>
  <c r="C260" i="16"/>
  <c r="B260" i="16"/>
  <c r="T259" i="16"/>
  <c r="S259" i="16"/>
  <c r="R259" i="16"/>
  <c r="O259" i="16"/>
  <c r="N259" i="16"/>
  <c r="L259" i="16"/>
  <c r="K259" i="16"/>
  <c r="J259" i="16"/>
  <c r="C259" i="16"/>
  <c r="Q259" i="16" s="1"/>
  <c r="B259" i="16"/>
  <c r="A259" i="16"/>
  <c r="Q258" i="16"/>
  <c r="J258" i="16"/>
  <c r="C258" i="16"/>
  <c r="R258" i="16" s="1"/>
  <c r="T257" i="16"/>
  <c r="S257" i="16"/>
  <c r="R257" i="16"/>
  <c r="O257" i="16"/>
  <c r="N257" i="16"/>
  <c r="M257" i="16"/>
  <c r="L257" i="16"/>
  <c r="K257" i="16"/>
  <c r="J257" i="16"/>
  <c r="C257" i="16"/>
  <c r="Q257" i="16" s="1"/>
  <c r="B257" i="16"/>
  <c r="A257" i="16"/>
  <c r="N256" i="16"/>
  <c r="C256" i="16"/>
  <c r="R256" i="16" s="1"/>
  <c r="T255" i="16"/>
  <c r="S255" i="16"/>
  <c r="R255" i="16"/>
  <c r="O255" i="16"/>
  <c r="N255" i="16"/>
  <c r="L255" i="16"/>
  <c r="K255" i="16"/>
  <c r="J255" i="16"/>
  <c r="C255" i="16"/>
  <c r="Q255" i="16" s="1"/>
  <c r="B255" i="16"/>
  <c r="A255" i="16"/>
  <c r="R254" i="16"/>
  <c r="Q254" i="16"/>
  <c r="N254" i="16"/>
  <c r="M254" i="16"/>
  <c r="L254" i="16"/>
  <c r="J254" i="16"/>
  <c r="C254" i="16"/>
  <c r="B254" i="16"/>
  <c r="A254" i="16"/>
  <c r="T253" i="16"/>
  <c r="S253" i="16"/>
  <c r="R253" i="16"/>
  <c r="O253" i="16"/>
  <c r="N253" i="16"/>
  <c r="M253" i="16"/>
  <c r="L253" i="16"/>
  <c r="K253" i="16"/>
  <c r="J253" i="16"/>
  <c r="C253" i="16"/>
  <c r="Q253" i="16" s="1"/>
  <c r="B253" i="16"/>
  <c r="A253" i="16"/>
  <c r="N252" i="16"/>
  <c r="M252" i="16"/>
  <c r="C252" i="16"/>
  <c r="Q252" i="16" s="1"/>
  <c r="C251" i="16"/>
  <c r="O250" i="16"/>
  <c r="N250" i="16"/>
  <c r="C250" i="16"/>
  <c r="Q250" i="16" s="1"/>
  <c r="T249" i="16"/>
  <c r="S249" i="16"/>
  <c r="R249" i="16"/>
  <c r="O249" i="16"/>
  <c r="N249" i="16"/>
  <c r="M249" i="16"/>
  <c r="L249" i="16"/>
  <c r="K249" i="16"/>
  <c r="J249" i="16"/>
  <c r="C249" i="16"/>
  <c r="Q249" i="16" s="1"/>
  <c r="B249" i="16"/>
  <c r="A249" i="16"/>
  <c r="T248" i="16"/>
  <c r="S248" i="16"/>
  <c r="Q248" i="16"/>
  <c r="N248" i="16"/>
  <c r="L248" i="16"/>
  <c r="K248" i="16"/>
  <c r="J248" i="16"/>
  <c r="C248" i="16"/>
  <c r="B248" i="16"/>
  <c r="T247" i="16"/>
  <c r="S247" i="16"/>
  <c r="Q247" i="16"/>
  <c r="O247" i="16"/>
  <c r="N247" i="16"/>
  <c r="L247" i="16"/>
  <c r="K247" i="16"/>
  <c r="J247" i="16"/>
  <c r="C247" i="16"/>
  <c r="M247" i="16" s="1"/>
  <c r="B247" i="16"/>
  <c r="A247" i="16"/>
  <c r="T246" i="16"/>
  <c r="Q246" i="16"/>
  <c r="O246" i="16"/>
  <c r="M246" i="16"/>
  <c r="L246" i="16"/>
  <c r="J246" i="16"/>
  <c r="C246" i="16"/>
  <c r="B246" i="16"/>
  <c r="A246" i="16"/>
  <c r="T245" i="16"/>
  <c r="S245" i="16"/>
  <c r="R245" i="16"/>
  <c r="O245" i="16"/>
  <c r="N245" i="16"/>
  <c r="M245" i="16"/>
  <c r="L245" i="16"/>
  <c r="K245" i="16"/>
  <c r="J245" i="16"/>
  <c r="C245" i="16"/>
  <c r="Q245" i="16" s="1"/>
  <c r="B245" i="16"/>
  <c r="A245" i="16"/>
  <c r="J244" i="16"/>
  <c r="C244" i="16"/>
  <c r="O243" i="16"/>
  <c r="N243" i="16"/>
  <c r="C243" i="16"/>
  <c r="M243" i="16" s="1"/>
  <c r="C242" i="16"/>
  <c r="T241" i="16"/>
  <c r="S241" i="16"/>
  <c r="R241" i="16"/>
  <c r="O241" i="16"/>
  <c r="N241" i="16"/>
  <c r="M241" i="16"/>
  <c r="L241" i="16"/>
  <c r="K241" i="16"/>
  <c r="J241" i="16"/>
  <c r="C241" i="16"/>
  <c r="Q241" i="16" s="1"/>
  <c r="B241" i="16"/>
  <c r="A241" i="16"/>
  <c r="T240" i="16"/>
  <c r="S240" i="16"/>
  <c r="Q240" i="16"/>
  <c r="N240" i="16"/>
  <c r="M240" i="16"/>
  <c r="L240" i="16"/>
  <c r="K240" i="16"/>
  <c r="J240" i="16"/>
  <c r="C240" i="16"/>
  <c r="B240" i="16"/>
  <c r="T239" i="16"/>
  <c r="S239" i="16"/>
  <c r="Q239" i="16"/>
  <c r="O239" i="16"/>
  <c r="L239" i="16"/>
  <c r="K239" i="16"/>
  <c r="J239" i="16"/>
  <c r="C239" i="16"/>
  <c r="M239" i="16" s="1"/>
  <c r="B239" i="16"/>
  <c r="A239" i="16"/>
  <c r="T238" i="16"/>
  <c r="Q238" i="16"/>
  <c r="O238" i="16"/>
  <c r="N238" i="16"/>
  <c r="M238" i="16"/>
  <c r="L238" i="16"/>
  <c r="J238" i="16"/>
  <c r="C238" i="16"/>
  <c r="B238" i="16"/>
  <c r="A238" i="16"/>
  <c r="T237" i="16"/>
  <c r="S237" i="16"/>
  <c r="R237" i="16"/>
  <c r="O237" i="16"/>
  <c r="N237" i="16"/>
  <c r="M237" i="16"/>
  <c r="L237" i="16"/>
  <c r="K237" i="16"/>
  <c r="J237" i="16"/>
  <c r="C237" i="16"/>
  <c r="Q237" i="16" s="1"/>
  <c r="B237" i="16"/>
  <c r="A237" i="16"/>
  <c r="N236" i="16"/>
  <c r="M236" i="16"/>
  <c r="C236" i="16"/>
  <c r="Q236" i="16" s="1"/>
  <c r="R235" i="16"/>
  <c r="J235" i="16"/>
  <c r="C235" i="16"/>
  <c r="T234" i="16"/>
  <c r="S234" i="16"/>
  <c r="R234" i="16"/>
  <c r="Q234" i="16"/>
  <c r="O234" i="16"/>
  <c r="N234" i="16"/>
  <c r="M234" i="16"/>
  <c r="L234" i="16"/>
  <c r="K234" i="16"/>
  <c r="J234" i="16"/>
  <c r="B234" i="16"/>
  <c r="A234" i="16"/>
  <c r="T233" i="16"/>
  <c r="S233" i="16"/>
  <c r="R233" i="16"/>
  <c r="Q233" i="16"/>
  <c r="O233" i="16"/>
  <c r="N233" i="16"/>
  <c r="M233" i="16"/>
  <c r="L233" i="16"/>
  <c r="K233" i="16"/>
  <c r="J233" i="16"/>
  <c r="B233" i="16"/>
  <c r="A233" i="16"/>
  <c r="T232" i="16"/>
  <c r="S232" i="16"/>
  <c r="R232" i="16"/>
  <c r="Q232" i="16"/>
  <c r="O232" i="16"/>
  <c r="N232" i="16"/>
  <c r="M232" i="16"/>
  <c r="L232" i="16"/>
  <c r="K232" i="16"/>
  <c r="J232" i="16"/>
  <c r="B232" i="16"/>
  <c r="A232" i="16"/>
  <c r="Q231" i="16"/>
  <c r="N231" i="16"/>
  <c r="M231" i="16"/>
  <c r="L231" i="16"/>
  <c r="C231" i="16"/>
  <c r="O231" i="16" s="1"/>
  <c r="B231" i="16"/>
  <c r="A231" i="16"/>
  <c r="S230" i="16"/>
  <c r="R230" i="16"/>
  <c r="J230" i="16"/>
  <c r="C230" i="16"/>
  <c r="O229" i="16"/>
  <c r="M229" i="16"/>
  <c r="C229" i="16"/>
  <c r="N229" i="16" s="1"/>
  <c r="S228" i="16"/>
  <c r="R228" i="16"/>
  <c r="C228" i="16"/>
  <c r="O227" i="16"/>
  <c r="N227" i="16"/>
  <c r="C227" i="16"/>
  <c r="Q227" i="16" s="1"/>
  <c r="T226" i="16"/>
  <c r="S226" i="16"/>
  <c r="N226" i="16"/>
  <c r="M226" i="16"/>
  <c r="K226" i="16"/>
  <c r="J226" i="16"/>
  <c r="C226" i="16"/>
  <c r="Q226" i="16" s="1"/>
  <c r="S225" i="16"/>
  <c r="O225" i="16"/>
  <c r="J225" i="16"/>
  <c r="C225" i="16"/>
  <c r="N225" i="16" s="1"/>
  <c r="A225" i="16"/>
  <c r="S224" i="16"/>
  <c r="O224" i="16"/>
  <c r="N224" i="16"/>
  <c r="K224" i="16"/>
  <c r="J224" i="16"/>
  <c r="C224" i="16"/>
  <c r="Q224" i="16" s="1"/>
  <c r="T223" i="16"/>
  <c r="O223" i="16"/>
  <c r="K223" i="16"/>
  <c r="C223" i="16"/>
  <c r="Q223" i="16" s="1"/>
  <c r="A223" i="16"/>
  <c r="T222" i="16"/>
  <c r="S222" i="16"/>
  <c r="Q222" i="16"/>
  <c r="O222" i="16"/>
  <c r="N222" i="16"/>
  <c r="M222" i="16"/>
  <c r="L222" i="16"/>
  <c r="K222" i="16"/>
  <c r="J222" i="16"/>
  <c r="C222" i="16"/>
  <c r="A222" i="16"/>
  <c r="T221" i="16"/>
  <c r="S221" i="16"/>
  <c r="Q221" i="16"/>
  <c r="O221" i="16"/>
  <c r="L221" i="16"/>
  <c r="K221" i="16"/>
  <c r="J221" i="16"/>
  <c r="C221" i="16"/>
  <c r="N221" i="16" s="1"/>
  <c r="B221" i="16"/>
  <c r="A221" i="16"/>
  <c r="S220" i="16"/>
  <c r="Q220" i="16"/>
  <c r="O220" i="16"/>
  <c r="N220" i="16"/>
  <c r="M220" i="16"/>
  <c r="K220" i="16"/>
  <c r="J220" i="16"/>
  <c r="C220" i="16"/>
  <c r="B220" i="16"/>
  <c r="A220" i="16"/>
  <c r="T219" i="16"/>
  <c r="Q219" i="16"/>
  <c r="O219" i="16"/>
  <c r="M219" i="16"/>
  <c r="L219" i="16"/>
  <c r="K219" i="16"/>
  <c r="C219" i="16"/>
  <c r="B219" i="16"/>
  <c r="A219" i="16"/>
  <c r="T218" i="16"/>
  <c r="Q218" i="16"/>
  <c r="O218" i="16"/>
  <c r="M218" i="16"/>
  <c r="L218" i="16"/>
  <c r="K218" i="16"/>
  <c r="C218" i="16"/>
  <c r="N218" i="16" s="1"/>
  <c r="A218" i="16"/>
  <c r="C217" i="16"/>
  <c r="B217" i="16"/>
  <c r="T216" i="16"/>
  <c r="S216" i="16"/>
  <c r="R216" i="16"/>
  <c r="Q216" i="16"/>
  <c r="O216" i="16"/>
  <c r="N216" i="16"/>
  <c r="M216" i="16"/>
  <c r="L216" i="16"/>
  <c r="K216" i="16"/>
  <c r="J216" i="16"/>
  <c r="B216" i="16"/>
  <c r="A216" i="16"/>
  <c r="T215" i="16"/>
  <c r="S215" i="16"/>
  <c r="R215" i="16"/>
  <c r="Q215" i="16"/>
  <c r="O215" i="16"/>
  <c r="N215" i="16"/>
  <c r="M215" i="16"/>
  <c r="L215" i="16"/>
  <c r="K215" i="16"/>
  <c r="J215" i="16"/>
  <c r="B215" i="16"/>
  <c r="A215" i="16"/>
  <c r="T214" i="16"/>
  <c r="S214" i="16"/>
  <c r="R214" i="16"/>
  <c r="Q214" i="16"/>
  <c r="O214" i="16"/>
  <c r="N214" i="16"/>
  <c r="M214" i="16"/>
  <c r="L214" i="16"/>
  <c r="K214" i="16"/>
  <c r="J214" i="16"/>
  <c r="B214" i="16"/>
  <c r="A214" i="16"/>
  <c r="T213" i="16"/>
  <c r="Q213" i="16"/>
  <c r="O213" i="16"/>
  <c r="N213" i="16"/>
  <c r="M213" i="16"/>
  <c r="L213" i="16"/>
  <c r="J213" i="16"/>
  <c r="C213" i="16"/>
  <c r="B213" i="16"/>
  <c r="A213" i="16"/>
  <c r="T212" i="16"/>
  <c r="S212" i="16"/>
  <c r="R212" i="16"/>
  <c r="O212" i="16"/>
  <c r="N212" i="16"/>
  <c r="M212" i="16"/>
  <c r="L212" i="16"/>
  <c r="K212" i="16"/>
  <c r="J212" i="16"/>
  <c r="C212" i="16"/>
  <c r="Q212" i="16" s="1"/>
  <c r="B212" i="16"/>
  <c r="A212" i="16"/>
  <c r="R211" i="16"/>
  <c r="N211" i="16"/>
  <c r="M211" i="16"/>
  <c r="C211" i="16"/>
  <c r="C210" i="16"/>
  <c r="R209" i="16"/>
  <c r="O209" i="16"/>
  <c r="N209" i="16"/>
  <c r="C209" i="16"/>
  <c r="T208" i="16"/>
  <c r="S208" i="16"/>
  <c r="R208" i="16"/>
  <c r="O208" i="16"/>
  <c r="N208" i="16"/>
  <c r="M208" i="16"/>
  <c r="L208" i="16"/>
  <c r="K208" i="16"/>
  <c r="J208" i="16"/>
  <c r="C208" i="16"/>
  <c r="Q208" i="16" s="1"/>
  <c r="B208" i="16"/>
  <c r="A208" i="16"/>
  <c r="T207" i="16"/>
  <c r="S207" i="16"/>
  <c r="Q207" i="16"/>
  <c r="N207" i="16"/>
  <c r="L207" i="16"/>
  <c r="K207" i="16"/>
  <c r="J207" i="16"/>
  <c r="C207" i="16"/>
  <c r="B207" i="16"/>
  <c r="T206" i="16"/>
  <c r="S206" i="16"/>
  <c r="Q206" i="16"/>
  <c r="O206" i="16"/>
  <c r="N206" i="16"/>
  <c r="L206" i="16"/>
  <c r="K206" i="16"/>
  <c r="J206" i="16"/>
  <c r="C206" i="16"/>
  <c r="M206" i="16" s="1"/>
  <c r="B206" i="16"/>
  <c r="A206" i="16"/>
  <c r="T205" i="16"/>
  <c r="Q205" i="16"/>
  <c r="O205" i="16"/>
  <c r="M205" i="16"/>
  <c r="L205" i="16"/>
  <c r="J205" i="16"/>
  <c r="C205" i="16"/>
  <c r="B205" i="16"/>
  <c r="A205" i="16"/>
  <c r="Q204" i="16"/>
  <c r="N204" i="16"/>
  <c r="C204" i="16"/>
  <c r="T203" i="16"/>
  <c r="S203" i="16"/>
  <c r="R203" i="16"/>
  <c r="O203" i="16"/>
  <c r="N203" i="16"/>
  <c r="M203" i="16"/>
  <c r="L203" i="16"/>
  <c r="K203" i="16"/>
  <c r="J203" i="16"/>
  <c r="C203" i="16"/>
  <c r="Q203" i="16" s="1"/>
  <c r="B203" i="16"/>
  <c r="A203" i="16"/>
  <c r="C202" i="16"/>
  <c r="T201" i="16"/>
  <c r="S201" i="16"/>
  <c r="R201" i="16"/>
  <c r="O201" i="16"/>
  <c r="N201" i="16"/>
  <c r="L201" i="16"/>
  <c r="K201" i="16"/>
  <c r="J201" i="16"/>
  <c r="C201" i="16"/>
  <c r="M201" i="16" s="1"/>
  <c r="B201" i="16"/>
  <c r="A201" i="16"/>
  <c r="C200" i="16"/>
  <c r="T199" i="16"/>
  <c r="S199" i="16"/>
  <c r="R199" i="16"/>
  <c r="O199" i="16"/>
  <c r="N199" i="16"/>
  <c r="M199" i="16"/>
  <c r="L199" i="16"/>
  <c r="K199" i="16"/>
  <c r="J199" i="16"/>
  <c r="C199" i="16"/>
  <c r="Q199" i="16" s="1"/>
  <c r="B199" i="16"/>
  <c r="A199" i="16"/>
  <c r="T198" i="16"/>
  <c r="S198" i="16"/>
  <c r="R198" i="16"/>
  <c r="Q198" i="16"/>
  <c r="O198" i="16"/>
  <c r="N198" i="16"/>
  <c r="M198" i="16"/>
  <c r="L198" i="16"/>
  <c r="K198" i="16"/>
  <c r="J198" i="16"/>
  <c r="B198" i="16"/>
  <c r="A198" i="16"/>
  <c r="T197" i="16"/>
  <c r="S197" i="16"/>
  <c r="R197" i="16"/>
  <c r="Q197" i="16"/>
  <c r="O197" i="16"/>
  <c r="N197" i="16"/>
  <c r="M197" i="16"/>
  <c r="L197" i="16"/>
  <c r="K197" i="16"/>
  <c r="J197" i="16"/>
  <c r="B197" i="16"/>
  <c r="A197" i="16"/>
  <c r="T196" i="16"/>
  <c r="S196" i="16"/>
  <c r="R196" i="16"/>
  <c r="Q196" i="16"/>
  <c r="O196" i="16"/>
  <c r="N196" i="16"/>
  <c r="M196" i="16"/>
  <c r="L196" i="16"/>
  <c r="K196" i="16"/>
  <c r="J196" i="16"/>
  <c r="B196" i="16"/>
  <c r="A196" i="16"/>
  <c r="L195" i="16"/>
  <c r="K195" i="16"/>
  <c r="C195" i="16"/>
  <c r="J194" i="16"/>
  <c r="C194" i="16"/>
  <c r="A194" i="16" s="1"/>
  <c r="T193" i="16"/>
  <c r="S193" i="16"/>
  <c r="O193" i="16"/>
  <c r="M193" i="16"/>
  <c r="L193" i="16"/>
  <c r="K193" i="16"/>
  <c r="C193" i="16"/>
  <c r="R193" i="16" s="1"/>
  <c r="B193" i="16"/>
  <c r="A193" i="16"/>
  <c r="S192" i="16"/>
  <c r="R192" i="16"/>
  <c r="N192" i="16"/>
  <c r="M192" i="16"/>
  <c r="K192" i="16"/>
  <c r="J192" i="16"/>
  <c r="C192" i="16"/>
  <c r="Q192" i="16" s="1"/>
  <c r="L191" i="16"/>
  <c r="K191" i="16"/>
  <c r="C191" i="16"/>
  <c r="J190" i="16"/>
  <c r="C190" i="16"/>
  <c r="A190" i="16" s="1"/>
  <c r="T189" i="16"/>
  <c r="S189" i="16"/>
  <c r="O189" i="16"/>
  <c r="M189" i="16"/>
  <c r="L189" i="16"/>
  <c r="K189" i="16"/>
  <c r="C189" i="16"/>
  <c r="R189" i="16" s="1"/>
  <c r="B189" i="16"/>
  <c r="A189" i="16"/>
  <c r="S188" i="16"/>
  <c r="R188" i="16"/>
  <c r="N188" i="16"/>
  <c r="M188" i="16"/>
  <c r="K188" i="16"/>
  <c r="J188" i="16"/>
  <c r="C188" i="16"/>
  <c r="Q188" i="16" s="1"/>
  <c r="L187" i="16"/>
  <c r="K187" i="16"/>
  <c r="C187" i="16"/>
  <c r="J186" i="16"/>
  <c r="C186" i="16"/>
  <c r="A186" i="16" s="1"/>
  <c r="T185" i="16"/>
  <c r="S185" i="16"/>
  <c r="O185" i="16"/>
  <c r="M185" i="16"/>
  <c r="L185" i="16"/>
  <c r="K185" i="16"/>
  <c r="C185" i="16"/>
  <c r="R185" i="16" s="1"/>
  <c r="B185" i="16"/>
  <c r="A185" i="16"/>
  <c r="S184" i="16"/>
  <c r="R184" i="16"/>
  <c r="N184" i="16"/>
  <c r="M184" i="16"/>
  <c r="K184" i="16"/>
  <c r="J184" i="16"/>
  <c r="C184" i="16"/>
  <c r="Q184" i="16" s="1"/>
  <c r="L183" i="16"/>
  <c r="K183" i="16"/>
  <c r="C183" i="16"/>
  <c r="J182" i="16"/>
  <c r="C182" i="16"/>
  <c r="A182" i="16" s="1"/>
  <c r="T181" i="16"/>
  <c r="S181" i="16"/>
  <c r="O181" i="16"/>
  <c r="M181" i="16"/>
  <c r="L181" i="16"/>
  <c r="K181" i="16"/>
  <c r="C181" i="16"/>
  <c r="R181" i="16" s="1"/>
  <c r="B181" i="16"/>
  <c r="A181" i="16"/>
  <c r="T180" i="16"/>
  <c r="S180" i="16"/>
  <c r="R180" i="16"/>
  <c r="Q180" i="16"/>
  <c r="O180" i="16"/>
  <c r="N180" i="16"/>
  <c r="M180" i="16"/>
  <c r="L180" i="16"/>
  <c r="K180" i="16"/>
  <c r="J180" i="16"/>
  <c r="B180" i="16"/>
  <c r="A180" i="16"/>
  <c r="T179" i="16"/>
  <c r="S179" i="16"/>
  <c r="R179" i="16"/>
  <c r="Q179" i="16"/>
  <c r="O179" i="16"/>
  <c r="N179" i="16"/>
  <c r="M179" i="16"/>
  <c r="L179" i="16"/>
  <c r="K179" i="16"/>
  <c r="J179" i="16"/>
  <c r="B179" i="16"/>
  <c r="A179" i="16"/>
  <c r="T178" i="16"/>
  <c r="S178" i="16"/>
  <c r="R178" i="16"/>
  <c r="Q178" i="16"/>
  <c r="O178" i="16"/>
  <c r="N178" i="16"/>
  <c r="M178" i="16"/>
  <c r="L178" i="16"/>
  <c r="K178" i="16"/>
  <c r="J178" i="16"/>
  <c r="B178" i="16"/>
  <c r="A178" i="16"/>
  <c r="Q177" i="16"/>
  <c r="M177" i="16"/>
  <c r="L177" i="16"/>
  <c r="J177" i="16"/>
  <c r="C177" i="16"/>
  <c r="T177" i="16" s="1"/>
  <c r="T176" i="16"/>
  <c r="S176" i="16"/>
  <c r="R176" i="16"/>
  <c r="O176" i="16"/>
  <c r="N176" i="16"/>
  <c r="L176" i="16"/>
  <c r="K176" i="16"/>
  <c r="J176" i="16"/>
  <c r="C176" i="16"/>
  <c r="M176" i="16" s="1"/>
  <c r="B176" i="16"/>
  <c r="A176" i="16"/>
  <c r="T175" i="16"/>
  <c r="Q175" i="16"/>
  <c r="C175" i="16"/>
  <c r="B175" i="16"/>
  <c r="T174" i="16"/>
  <c r="S174" i="16"/>
  <c r="R174" i="16"/>
  <c r="O174" i="16"/>
  <c r="N174" i="16"/>
  <c r="M174" i="16"/>
  <c r="L174" i="16"/>
  <c r="K174" i="16"/>
  <c r="J174" i="16"/>
  <c r="C174" i="16"/>
  <c r="Q174" i="16" s="1"/>
  <c r="B174" i="16"/>
  <c r="A174" i="16"/>
  <c r="T173" i="16"/>
  <c r="R173" i="16"/>
  <c r="Q173" i="16"/>
  <c r="M173" i="16"/>
  <c r="L173" i="16"/>
  <c r="J173" i="16"/>
  <c r="C173" i="16"/>
  <c r="B173" i="16"/>
  <c r="T172" i="16"/>
  <c r="S172" i="16"/>
  <c r="R172" i="16"/>
  <c r="O172" i="16"/>
  <c r="N172" i="16"/>
  <c r="L172" i="16"/>
  <c r="K172" i="16"/>
  <c r="J172" i="16"/>
  <c r="C172" i="16"/>
  <c r="M172" i="16" s="1"/>
  <c r="B172" i="16"/>
  <c r="A172" i="16"/>
  <c r="L171" i="16"/>
  <c r="C171" i="16"/>
  <c r="B171" i="16" s="1"/>
  <c r="T170" i="16"/>
  <c r="S170" i="16"/>
  <c r="R170" i="16"/>
  <c r="O170" i="16"/>
  <c r="N170" i="16"/>
  <c r="M170" i="16"/>
  <c r="L170" i="16"/>
  <c r="K170" i="16"/>
  <c r="J170" i="16"/>
  <c r="C170" i="16"/>
  <c r="Q170" i="16" s="1"/>
  <c r="B170" i="16"/>
  <c r="A170" i="16"/>
  <c r="C169" i="16"/>
  <c r="R169" i="16" s="1"/>
  <c r="T168" i="16"/>
  <c r="S168" i="16"/>
  <c r="R168" i="16"/>
  <c r="O168" i="16"/>
  <c r="N168" i="16"/>
  <c r="L168" i="16"/>
  <c r="K168" i="16"/>
  <c r="J168" i="16"/>
  <c r="C168" i="16"/>
  <c r="M168" i="16" s="1"/>
  <c r="B168" i="16"/>
  <c r="A168" i="16"/>
  <c r="R167" i="16"/>
  <c r="Q167" i="16"/>
  <c r="N167" i="16"/>
  <c r="C167" i="16"/>
  <c r="B167" i="16"/>
  <c r="T166" i="16"/>
  <c r="S166" i="16"/>
  <c r="R166" i="16"/>
  <c r="O166" i="16"/>
  <c r="N166" i="16"/>
  <c r="M166" i="16"/>
  <c r="L166" i="16"/>
  <c r="K166" i="16"/>
  <c r="J166" i="16"/>
  <c r="C166" i="16"/>
  <c r="Q166" i="16" s="1"/>
  <c r="B166" i="16"/>
  <c r="A166" i="16"/>
  <c r="R165" i="16"/>
  <c r="Q165" i="16"/>
  <c r="N165" i="16"/>
  <c r="M165" i="16"/>
  <c r="L165" i="16"/>
  <c r="J165" i="16"/>
  <c r="C165" i="16"/>
  <c r="B165" i="16"/>
  <c r="T164" i="16"/>
  <c r="S164" i="16"/>
  <c r="R164" i="16"/>
  <c r="O164" i="16"/>
  <c r="N164" i="16"/>
  <c r="L164" i="16"/>
  <c r="K164" i="16"/>
  <c r="J164" i="16"/>
  <c r="C164" i="16"/>
  <c r="M164" i="16" s="1"/>
  <c r="B164" i="16"/>
  <c r="A164" i="16"/>
  <c r="N163" i="16"/>
  <c r="M163" i="16"/>
  <c r="L163" i="16"/>
  <c r="J163" i="16"/>
  <c r="C163" i="16"/>
  <c r="R163" i="16" s="1"/>
  <c r="T162" i="16"/>
  <c r="S162" i="16"/>
  <c r="R162" i="16"/>
  <c r="Q162" i="16"/>
  <c r="O162" i="16"/>
  <c r="N162" i="16"/>
  <c r="M162" i="16"/>
  <c r="L162" i="16"/>
  <c r="K162" i="16"/>
  <c r="J162" i="16"/>
  <c r="B162" i="16"/>
  <c r="A162" i="16"/>
  <c r="L161" i="16"/>
  <c r="K161" i="16"/>
  <c r="C161" i="16"/>
  <c r="R160" i="16"/>
  <c r="Q160" i="16"/>
  <c r="O160" i="16"/>
  <c r="N160" i="16"/>
  <c r="M160" i="16"/>
  <c r="K160" i="16"/>
  <c r="J160" i="16"/>
  <c r="C160" i="16"/>
  <c r="A160" i="16"/>
  <c r="S159" i="16"/>
  <c r="Q159" i="16"/>
  <c r="C159" i="16"/>
  <c r="B159" i="16"/>
  <c r="A159" i="16"/>
  <c r="M158" i="16"/>
  <c r="K158" i="16"/>
  <c r="J158" i="16"/>
  <c r="C158" i="16"/>
  <c r="Q157" i="16"/>
  <c r="O157" i="16"/>
  <c r="M157" i="16"/>
  <c r="L157" i="16"/>
  <c r="K157" i="16"/>
  <c r="C157" i="16"/>
  <c r="S157" i="16" s="1"/>
  <c r="A157" i="16"/>
  <c r="T156" i="16"/>
  <c r="S156" i="16"/>
  <c r="R156" i="16"/>
  <c r="Q156" i="16"/>
  <c r="O156" i="16"/>
  <c r="N156" i="16"/>
  <c r="M156" i="16"/>
  <c r="L156" i="16"/>
  <c r="K156" i="16"/>
  <c r="J156" i="16"/>
  <c r="B156" i="16"/>
  <c r="A156" i="16"/>
  <c r="T155" i="16"/>
  <c r="S155" i="16"/>
  <c r="R155" i="16"/>
  <c r="O155" i="16"/>
  <c r="N155" i="16"/>
  <c r="M155" i="16"/>
  <c r="L155" i="16"/>
  <c r="K155" i="16"/>
  <c r="J155" i="16"/>
  <c r="C155" i="16"/>
  <c r="Q155" i="16" s="1"/>
  <c r="B155" i="16"/>
  <c r="A155" i="16"/>
  <c r="J154" i="16"/>
  <c r="C154" i="16"/>
  <c r="R154" i="16" s="1"/>
  <c r="T153" i="16"/>
  <c r="S153" i="16"/>
  <c r="R153" i="16"/>
  <c r="Q153" i="16"/>
  <c r="O153" i="16"/>
  <c r="N153" i="16"/>
  <c r="M153" i="16"/>
  <c r="L153" i="16"/>
  <c r="K153" i="16"/>
  <c r="J153" i="16"/>
  <c r="B153" i="16"/>
  <c r="A153" i="16"/>
  <c r="T152" i="16"/>
  <c r="S152" i="16"/>
  <c r="R152" i="16"/>
  <c r="Q152" i="16"/>
  <c r="O152" i="16"/>
  <c r="N152" i="16"/>
  <c r="M152" i="16"/>
  <c r="L152" i="16"/>
  <c r="K152" i="16"/>
  <c r="J152" i="16"/>
  <c r="B152" i="16"/>
  <c r="A152" i="16"/>
  <c r="T151" i="16"/>
  <c r="S151" i="16"/>
  <c r="R151" i="16"/>
  <c r="Q151" i="16"/>
  <c r="O151" i="16"/>
  <c r="N151" i="16"/>
  <c r="M151" i="16"/>
  <c r="L151" i="16"/>
  <c r="K151" i="16"/>
  <c r="J151" i="16"/>
  <c r="B151" i="16"/>
  <c r="A151" i="16"/>
  <c r="T150" i="16"/>
  <c r="S150" i="16"/>
  <c r="R150" i="16"/>
  <c r="Q150" i="16"/>
  <c r="O150" i="16"/>
  <c r="N150" i="16"/>
  <c r="M150" i="16"/>
  <c r="L150" i="16"/>
  <c r="K150" i="16"/>
  <c r="J150" i="16"/>
  <c r="B150" i="16"/>
  <c r="A150" i="16"/>
  <c r="T149" i="16"/>
  <c r="S149" i="16"/>
  <c r="R149" i="16"/>
  <c r="Q149" i="16"/>
  <c r="O149" i="16"/>
  <c r="N149" i="16"/>
  <c r="M149" i="16"/>
  <c r="L149" i="16"/>
  <c r="K149" i="16"/>
  <c r="J149" i="16"/>
  <c r="B149" i="16"/>
  <c r="A149" i="16"/>
  <c r="Q148" i="16"/>
  <c r="O148" i="16"/>
  <c r="M148" i="16"/>
  <c r="L148" i="16"/>
  <c r="K148" i="16"/>
  <c r="C148" i="16"/>
  <c r="S148" i="16" s="1"/>
  <c r="A148" i="16"/>
  <c r="R147" i="16"/>
  <c r="Q147" i="16"/>
  <c r="C147" i="16"/>
  <c r="O147" i="16" s="1"/>
  <c r="A147" i="16"/>
  <c r="K146" i="16"/>
  <c r="C146" i="16"/>
  <c r="S146" i="16" s="1"/>
  <c r="Q145" i="16"/>
  <c r="O145" i="16"/>
  <c r="N145" i="16"/>
  <c r="M145" i="16"/>
  <c r="K145" i="16"/>
  <c r="J145" i="16"/>
  <c r="C145" i="16"/>
  <c r="R145" i="16" s="1"/>
  <c r="S144" i="16"/>
  <c r="Q144" i="16"/>
  <c r="O144" i="16"/>
  <c r="C144" i="16"/>
  <c r="B144" i="16"/>
  <c r="A144" i="16"/>
  <c r="J143" i="16"/>
  <c r="C143" i="16"/>
  <c r="R143" i="16" s="1"/>
  <c r="O142" i="16"/>
  <c r="M142" i="16"/>
  <c r="L142" i="16"/>
  <c r="K142" i="16"/>
  <c r="C142" i="16"/>
  <c r="S142" i="16" s="1"/>
  <c r="R141" i="16"/>
  <c r="Q141" i="16"/>
  <c r="O141" i="16"/>
  <c r="N141" i="16"/>
  <c r="C141" i="16"/>
  <c r="A141" i="16"/>
  <c r="C140" i="16"/>
  <c r="N139" i="16"/>
  <c r="M139" i="16"/>
  <c r="K139" i="16"/>
  <c r="J139" i="16"/>
  <c r="C139" i="16"/>
  <c r="R139" i="16" s="1"/>
  <c r="S138" i="16"/>
  <c r="Q138" i="16"/>
  <c r="O138" i="16"/>
  <c r="M138" i="16"/>
  <c r="L138" i="16"/>
  <c r="K138" i="16"/>
  <c r="C138" i="16"/>
  <c r="B138" i="16"/>
  <c r="A138" i="16"/>
  <c r="S137" i="16"/>
  <c r="C137" i="16"/>
  <c r="M136" i="16"/>
  <c r="L136" i="16"/>
  <c r="K136" i="16"/>
  <c r="C136" i="16"/>
  <c r="R135" i="16"/>
  <c r="Q135" i="16"/>
  <c r="O135" i="16"/>
  <c r="N135" i="16"/>
  <c r="M135" i="16"/>
  <c r="K135" i="16"/>
  <c r="J135" i="16"/>
  <c r="C135" i="16"/>
  <c r="A135" i="16"/>
  <c r="S134" i="16"/>
  <c r="Q134" i="16"/>
  <c r="C134" i="16"/>
  <c r="B134" i="16"/>
  <c r="A134" i="16"/>
  <c r="M133" i="16"/>
  <c r="K133" i="16"/>
  <c r="J133" i="16"/>
  <c r="C133" i="16"/>
  <c r="Q132" i="16"/>
  <c r="O132" i="16"/>
  <c r="M132" i="16"/>
  <c r="L132" i="16"/>
  <c r="K132" i="16"/>
  <c r="C132" i="16"/>
  <c r="S132" i="16" s="1"/>
  <c r="A132" i="16"/>
  <c r="T131" i="16"/>
  <c r="S131" i="16"/>
  <c r="R131" i="16"/>
  <c r="Q131" i="16"/>
  <c r="O131" i="16"/>
  <c r="N131" i="16"/>
  <c r="M131" i="16"/>
  <c r="L131" i="16"/>
  <c r="K131" i="16"/>
  <c r="J131" i="16"/>
  <c r="B131" i="16"/>
  <c r="A131" i="16"/>
  <c r="T130" i="16"/>
  <c r="S130" i="16"/>
  <c r="R130" i="16"/>
  <c r="O130" i="16"/>
  <c r="N130" i="16"/>
  <c r="M130" i="16"/>
  <c r="L130" i="16"/>
  <c r="K130" i="16"/>
  <c r="J130" i="16"/>
  <c r="C130" i="16"/>
  <c r="Q130" i="16" s="1"/>
  <c r="B130" i="16"/>
  <c r="A130" i="16"/>
  <c r="J129" i="16"/>
  <c r="C129" i="16"/>
  <c r="R129" i="16" s="1"/>
  <c r="T128" i="16"/>
  <c r="S128" i="16"/>
  <c r="R128" i="16"/>
  <c r="O128" i="16"/>
  <c r="N128" i="16"/>
  <c r="L128" i="16"/>
  <c r="K128" i="16"/>
  <c r="J128" i="16"/>
  <c r="C128" i="16"/>
  <c r="M128" i="16" s="1"/>
  <c r="B128" i="16"/>
  <c r="A128" i="16"/>
  <c r="R127" i="16"/>
  <c r="Q127" i="16"/>
  <c r="L127" i="16"/>
  <c r="C127" i="16"/>
  <c r="B127" i="16"/>
  <c r="T126" i="16"/>
  <c r="S126" i="16"/>
  <c r="R126" i="16"/>
  <c r="O126" i="16"/>
  <c r="N126" i="16"/>
  <c r="M126" i="16"/>
  <c r="L126" i="16"/>
  <c r="K126" i="16"/>
  <c r="J126" i="16"/>
  <c r="C126" i="16"/>
  <c r="Q126" i="16" s="1"/>
  <c r="B126" i="16"/>
  <c r="A126" i="16"/>
  <c r="R125" i="16"/>
  <c r="Q125" i="16"/>
  <c r="N125" i="16"/>
  <c r="J125" i="16"/>
  <c r="C125" i="16"/>
  <c r="B125" i="16"/>
  <c r="T124" i="16"/>
  <c r="S124" i="16"/>
  <c r="R124" i="16"/>
  <c r="O124" i="16"/>
  <c r="N124" i="16"/>
  <c r="L124" i="16"/>
  <c r="K124" i="16"/>
  <c r="J124" i="16"/>
  <c r="C124" i="16"/>
  <c r="M124" i="16" s="1"/>
  <c r="B124" i="16"/>
  <c r="A124" i="16"/>
  <c r="R123" i="16"/>
  <c r="Q123" i="16"/>
  <c r="N123" i="16"/>
  <c r="M123" i="16"/>
  <c r="L123" i="16"/>
  <c r="J123" i="16"/>
  <c r="C123" i="16"/>
  <c r="B123" i="16"/>
  <c r="T122" i="16"/>
  <c r="S122" i="16"/>
  <c r="R122" i="16"/>
  <c r="O122" i="16"/>
  <c r="N122" i="16"/>
  <c r="M122" i="16"/>
  <c r="L122" i="16"/>
  <c r="K122" i="16"/>
  <c r="J122" i="16"/>
  <c r="C122" i="16"/>
  <c r="Q122" i="16" s="1"/>
  <c r="B122" i="16"/>
  <c r="A122" i="16"/>
  <c r="Q121" i="16"/>
  <c r="N121" i="16"/>
  <c r="M121" i="16"/>
  <c r="L121" i="16"/>
  <c r="J121" i="16"/>
  <c r="C121" i="16"/>
  <c r="R121" i="16" s="1"/>
  <c r="T120" i="16"/>
  <c r="R120" i="16"/>
  <c r="O120" i="16"/>
  <c r="N120" i="16"/>
  <c r="J120" i="16"/>
  <c r="C120" i="16"/>
  <c r="B120" i="16"/>
  <c r="A120" i="16"/>
  <c r="T119" i="16"/>
  <c r="O119" i="16"/>
  <c r="M119" i="16"/>
  <c r="L119" i="16"/>
  <c r="J119" i="16"/>
  <c r="C119" i="16"/>
  <c r="T118" i="16"/>
  <c r="S118" i="16"/>
  <c r="R118" i="16"/>
  <c r="O118" i="16"/>
  <c r="N118" i="16"/>
  <c r="M118" i="16"/>
  <c r="L118" i="16"/>
  <c r="K118" i="16"/>
  <c r="J118" i="16"/>
  <c r="C118" i="16"/>
  <c r="Q118" i="16" s="1"/>
  <c r="B118" i="16"/>
  <c r="A118" i="16"/>
  <c r="T117" i="16"/>
  <c r="S117" i="16"/>
  <c r="Q117" i="16"/>
  <c r="N117" i="16"/>
  <c r="M117" i="16"/>
  <c r="L117" i="16"/>
  <c r="K117" i="16"/>
  <c r="J117" i="16"/>
  <c r="C117" i="16"/>
  <c r="B117" i="16"/>
  <c r="T116" i="16"/>
  <c r="S116" i="16"/>
  <c r="R116" i="16"/>
  <c r="Q116" i="16"/>
  <c r="O116" i="16"/>
  <c r="N116" i="16"/>
  <c r="M116" i="16"/>
  <c r="L116" i="16"/>
  <c r="K116" i="16"/>
  <c r="J116" i="16"/>
  <c r="B116" i="16"/>
  <c r="A116" i="16"/>
  <c r="T115" i="16"/>
  <c r="Q115" i="16"/>
  <c r="O115" i="16"/>
  <c r="N115" i="16"/>
  <c r="M115" i="16"/>
  <c r="L115" i="16"/>
  <c r="K115" i="16"/>
  <c r="C115" i="16"/>
  <c r="B115" i="16"/>
  <c r="A115" i="16"/>
  <c r="T114" i="16"/>
  <c r="S114" i="16"/>
  <c r="R114" i="16"/>
  <c r="Q114" i="16"/>
  <c r="O114" i="16"/>
  <c r="N114" i="16"/>
  <c r="M114" i="16"/>
  <c r="L114" i="16"/>
  <c r="K114" i="16"/>
  <c r="J114" i="16"/>
  <c r="B114" i="16"/>
  <c r="A114" i="16"/>
  <c r="T113" i="16"/>
  <c r="S113" i="16"/>
  <c r="R113" i="16"/>
  <c r="Q113" i="16"/>
  <c r="O113" i="16"/>
  <c r="N113" i="16"/>
  <c r="M113" i="16"/>
  <c r="L113" i="16"/>
  <c r="K113" i="16"/>
  <c r="J113" i="16"/>
  <c r="B113" i="16"/>
  <c r="A113" i="16"/>
  <c r="T112" i="16"/>
  <c r="O112" i="16"/>
  <c r="M112" i="16"/>
  <c r="L112" i="16"/>
  <c r="K112" i="16"/>
  <c r="C112" i="16"/>
  <c r="T111" i="16"/>
  <c r="Q111" i="16"/>
  <c r="O111" i="16"/>
  <c r="K111" i="16"/>
  <c r="C111" i="16"/>
  <c r="N111" i="16" s="1"/>
  <c r="A111" i="16"/>
  <c r="T110" i="16"/>
  <c r="S110" i="16"/>
  <c r="O110" i="16"/>
  <c r="M110" i="16"/>
  <c r="L110" i="16"/>
  <c r="K110" i="16"/>
  <c r="J110" i="16"/>
  <c r="C110" i="16"/>
  <c r="N110" i="16" s="1"/>
  <c r="A110" i="16"/>
  <c r="Q109" i="16"/>
  <c r="K109" i="16"/>
  <c r="C109" i="16"/>
  <c r="O109" i="16" s="1"/>
  <c r="B109" i="16"/>
  <c r="A109" i="16"/>
  <c r="T108" i="16"/>
  <c r="O108" i="16"/>
  <c r="N108" i="16"/>
  <c r="M108" i="16"/>
  <c r="L108" i="16"/>
  <c r="K108" i="16"/>
  <c r="C108" i="16"/>
  <c r="Q108" i="16" s="1"/>
  <c r="A108" i="16"/>
  <c r="R107" i="16"/>
  <c r="C107" i="16"/>
  <c r="T106" i="16"/>
  <c r="S106" i="16"/>
  <c r="Q106" i="16"/>
  <c r="O106" i="16"/>
  <c r="M106" i="16"/>
  <c r="L106" i="16"/>
  <c r="K106" i="16"/>
  <c r="J106" i="16"/>
  <c r="C106" i="16"/>
  <c r="N106" i="16" s="1"/>
  <c r="B106" i="16"/>
  <c r="A106" i="16"/>
  <c r="R105" i="16"/>
  <c r="C105" i="16"/>
  <c r="T104" i="16"/>
  <c r="Q104" i="16"/>
  <c r="O104" i="16"/>
  <c r="N104" i="16"/>
  <c r="M104" i="16"/>
  <c r="L104" i="16"/>
  <c r="K104" i="16"/>
  <c r="C104" i="16"/>
  <c r="B104" i="16"/>
  <c r="A104" i="16"/>
  <c r="S103" i="16"/>
  <c r="M103" i="16"/>
  <c r="J103" i="16"/>
  <c r="C103" i="16"/>
  <c r="Q103" i="16" s="1"/>
  <c r="O102" i="16"/>
  <c r="C102" i="16"/>
  <c r="N102" i="16" s="1"/>
  <c r="T101" i="16"/>
  <c r="S101" i="16"/>
  <c r="R101" i="16"/>
  <c r="Q101" i="16"/>
  <c r="O101" i="16"/>
  <c r="N101" i="16"/>
  <c r="M101" i="16"/>
  <c r="L101" i="16"/>
  <c r="K101" i="16"/>
  <c r="J101" i="16"/>
  <c r="B101" i="16"/>
  <c r="A101" i="16"/>
  <c r="T100" i="16"/>
  <c r="S100" i="16"/>
  <c r="R100" i="16"/>
  <c r="O100" i="16"/>
  <c r="N100" i="16"/>
  <c r="M100" i="16"/>
  <c r="L100" i="16"/>
  <c r="K100" i="16"/>
  <c r="J100" i="16"/>
  <c r="C100" i="16"/>
  <c r="Q100" i="16" s="1"/>
  <c r="B100" i="16"/>
  <c r="A100" i="16"/>
  <c r="T99" i="16"/>
  <c r="S99" i="16"/>
  <c r="Q99" i="16"/>
  <c r="N99" i="16"/>
  <c r="M99" i="16"/>
  <c r="L99" i="16"/>
  <c r="K99" i="16"/>
  <c r="J99" i="16"/>
  <c r="C99" i="16"/>
  <c r="B99" i="16"/>
  <c r="R98" i="16"/>
  <c r="C98" i="16"/>
  <c r="T97" i="16"/>
  <c r="Q97" i="16"/>
  <c r="O97" i="16"/>
  <c r="N97" i="16"/>
  <c r="M97" i="16"/>
  <c r="L97" i="16"/>
  <c r="J97" i="16"/>
  <c r="C97" i="16"/>
  <c r="B97" i="16"/>
  <c r="A97" i="16"/>
  <c r="T96" i="16"/>
  <c r="S96" i="16"/>
  <c r="R96" i="16"/>
  <c r="O96" i="16"/>
  <c r="N96" i="16"/>
  <c r="M96" i="16"/>
  <c r="L96" i="16"/>
  <c r="K96" i="16"/>
  <c r="J96" i="16"/>
  <c r="C96" i="16"/>
  <c r="Q96" i="16" s="1"/>
  <c r="B96" i="16"/>
  <c r="A96" i="16"/>
  <c r="S95" i="16"/>
  <c r="Q95" i="16"/>
  <c r="N95" i="16"/>
  <c r="M95" i="16"/>
  <c r="J95" i="16"/>
  <c r="C95" i="16"/>
  <c r="B95" i="16"/>
  <c r="T94" i="16"/>
  <c r="S94" i="16"/>
  <c r="O94" i="16"/>
  <c r="L94" i="16"/>
  <c r="K94" i="16"/>
  <c r="J94" i="16"/>
  <c r="C94" i="16"/>
  <c r="M94" i="16" s="1"/>
  <c r="T93" i="16"/>
  <c r="Q93" i="16"/>
  <c r="O93" i="16"/>
  <c r="N93" i="16"/>
  <c r="J93" i="16"/>
  <c r="C93" i="16"/>
  <c r="B93" i="16"/>
  <c r="A93" i="16"/>
  <c r="T92" i="16"/>
  <c r="S92" i="16"/>
  <c r="R92" i="16"/>
  <c r="O92" i="16"/>
  <c r="N92" i="16"/>
  <c r="M92" i="16"/>
  <c r="L92" i="16"/>
  <c r="K92" i="16"/>
  <c r="J92" i="16"/>
  <c r="C92" i="16"/>
  <c r="Q92" i="16" s="1"/>
  <c r="B92" i="16"/>
  <c r="A92" i="16"/>
  <c r="L91" i="16"/>
  <c r="C91" i="16"/>
  <c r="B91" i="16"/>
  <c r="T90" i="16"/>
  <c r="S90" i="16"/>
  <c r="Q90" i="16"/>
  <c r="O90" i="16"/>
  <c r="N90" i="16"/>
  <c r="L90" i="16"/>
  <c r="K90" i="16"/>
  <c r="J90" i="16"/>
  <c r="C90" i="16"/>
  <c r="M90" i="16" s="1"/>
  <c r="B90" i="16"/>
  <c r="A90" i="16"/>
  <c r="T89" i="16"/>
  <c r="S89" i="16"/>
  <c r="R89" i="16"/>
  <c r="Q89" i="16"/>
  <c r="O89" i="16"/>
  <c r="N89" i="16"/>
  <c r="M89" i="16"/>
  <c r="L89" i="16"/>
  <c r="K89" i="16"/>
  <c r="J89" i="16"/>
  <c r="B89" i="16"/>
  <c r="A89" i="16"/>
  <c r="T88" i="16"/>
  <c r="S88" i="16"/>
  <c r="R88" i="16"/>
  <c r="Q88" i="16"/>
  <c r="O88" i="16"/>
  <c r="N88" i="16"/>
  <c r="M88" i="16"/>
  <c r="L88" i="16"/>
  <c r="K88" i="16"/>
  <c r="J88" i="16"/>
  <c r="B88" i="16"/>
  <c r="A88" i="16"/>
  <c r="T87" i="16"/>
  <c r="S87" i="16"/>
  <c r="O87" i="16"/>
  <c r="N87" i="16"/>
  <c r="L87" i="16"/>
  <c r="K87" i="16"/>
  <c r="J87" i="16"/>
  <c r="C87" i="16"/>
  <c r="M87" i="16" s="1"/>
  <c r="A87" i="16"/>
  <c r="R86" i="16"/>
  <c r="Q86" i="16"/>
  <c r="C86" i="16"/>
  <c r="T86" i="16" s="1"/>
  <c r="B86" i="16"/>
  <c r="T85" i="16"/>
  <c r="S85" i="16"/>
  <c r="R85" i="16"/>
  <c r="O85" i="16"/>
  <c r="N85" i="16"/>
  <c r="M85" i="16"/>
  <c r="L85" i="16"/>
  <c r="K85" i="16"/>
  <c r="J85" i="16"/>
  <c r="C85" i="16"/>
  <c r="Q85" i="16" s="1"/>
  <c r="B85" i="16"/>
  <c r="A85" i="16"/>
  <c r="T84" i="16"/>
  <c r="S84" i="16"/>
  <c r="M84" i="16"/>
  <c r="L84" i="16"/>
  <c r="K84" i="16"/>
  <c r="C84" i="16"/>
  <c r="R84" i="16" s="1"/>
  <c r="Q83" i="16"/>
  <c r="O83" i="16"/>
  <c r="N83" i="16"/>
  <c r="C83" i="16"/>
  <c r="B83" i="16" s="1"/>
  <c r="T82" i="16"/>
  <c r="R82" i="16"/>
  <c r="N82" i="16"/>
  <c r="M82" i="16"/>
  <c r="L82" i="16"/>
  <c r="J82" i="16"/>
  <c r="C82" i="16"/>
  <c r="T81" i="16"/>
  <c r="S81" i="16"/>
  <c r="R81" i="16"/>
  <c r="O81" i="16"/>
  <c r="N81" i="16"/>
  <c r="M81" i="16"/>
  <c r="L81" i="16"/>
  <c r="K81" i="16"/>
  <c r="J81" i="16"/>
  <c r="C81" i="16"/>
  <c r="Q81" i="16" s="1"/>
  <c r="B81" i="16"/>
  <c r="A81" i="16"/>
  <c r="T80" i="16"/>
  <c r="C80" i="16"/>
  <c r="C79" i="16"/>
  <c r="J79" i="16" s="1"/>
  <c r="O78" i="16"/>
  <c r="M78" i="16"/>
  <c r="L78" i="16"/>
  <c r="C78" i="16"/>
  <c r="A78" i="16" s="1"/>
  <c r="T77" i="16"/>
  <c r="S77" i="16"/>
  <c r="R77" i="16"/>
  <c r="O77" i="16"/>
  <c r="N77" i="16"/>
  <c r="M77" i="16"/>
  <c r="L77" i="16"/>
  <c r="K77" i="16"/>
  <c r="J77" i="16"/>
  <c r="C77" i="16"/>
  <c r="Q77" i="16" s="1"/>
  <c r="B77" i="16"/>
  <c r="A77" i="16"/>
  <c r="T76" i="16"/>
  <c r="S76" i="16"/>
  <c r="R76" i="16"/>
  <c r="Q76" i="16"/>
  <c r="O76" i="16"/>
  <c r="N76" i="16"/>
  <c r="M76" i="16"/>
  <c r="L76" i="16"/>
  <c r="K76" i="16"/>
  <c r="J76" i="16"/>
  <c r="B76" i="16"/>
  <c r="A76" i="16"/>
  <c r="S75" i="16"/>
  <c r="N75" i="16"/>
  <c r="C75" i="16"/>
  <c r="R75" i="16" s="1"/>
  <c r="A75" i="16"/>
  <c r="Q74" i="16"/>
  <c r="C74" i="16"/>
  <c r="S74" i="16" s="1"/>
  <c r="B74" i="16"/>
  <c r="T73" i="16"/>
  <c r="S73" i="16"/>
  <c r="Q73" i="16"/>
  <c r="N73" i="16"/>
  <c r="M73" i="16"/>
  <c r="L73" i="16"/>
  <c r="K73" i="16"/>
  <c r="J73" i="16"/>
  <c r="C73" i="16"/>
  <c r="A73" i="16"/>
  <c r="C72" i="16"/>
  <c r="S71" i="16"/>
  <c r="Q71" i="16"/>
  <c r="O71" i="16"/>
  <c r="N71" i="16"/>
  <c r="M71" i="16"/>
  <c r="K71" i="16"/>
  <c r="J71" i="16"/>
  <c r="C71" i="16"/>
  <c r="B71" i="16"/>
  <c r="T70" i="16"/>
  <c r="S70" i="16"/>
  <c r="O70" i="16"/>
  <c r="C70" i="16"/>
  <c r="Q70" i="16" s="1"/>
  <c r="B70" i="16"/>
  <c r="A70" i="16"/>
  <c r="R69" i="16"/>
  <c r="O69" i="16"/>
  <c r="C69" i="16"/>
  <c r="T69" i="16" s="1"/>
  <c r="S68" i="16"/>
  <c r="R68" i="16"/>
  <c r="Q68" i="16"/>
  <c r="M68" i="16"/>
  <c r="K68" i="16"/>
  <c r="J68" i="16"/>
  <c r="C68" i="16"/>
  <c r="B68" i="16"/>
  <c r="A68" i="16"/>
  <c r="C67" i="16"/>
  <c r="A67" i="16"/>
  <c r="C66" i="16"/>
  <c r="S66" i="16" s="1"/>
  <c r="T65" i="16"/>
  <c r="S65" i="16"/>
  <c r="Q65" i="16"/>
  <c r="O65" i="16"/>
  <c r="N65" i="16"/>
  <c r="M65" i="16"/>
  <c r="L65" i="16"/>
  <c r="K65" i="16"/>
  <c r="J65" i="16"/>
  <c r="C65" i="16"/>
  <c r="A65" i="16"/>
  <c r="T64" i="16"/>
  <c r="S64" i="16"/>
  <c r="R64" i="16"/>
  <c r="Q64" i="16"/>
  <c r="O64" i="16"/>
  <c r="N64" i="16"/>
  <c r="M64" i="16"/>
  <c r="L64" i="16"/>
  <c r="K64" i="16"/>
  <c r="J64" i="16"/>
  <c r="B64" i="16"/>
  <c r="A64" i="16"/>
  <c r="T63" i="16"/>
  <c r="S63" i="16"/>
  <c r="R63" i="16"/>
  <c r="Q63" i="16"/>
  <c r="O63" i="16"/>
  <c r="N63" i="16"/>
  <c r="M63" i="16"/>
  <c r="L63" i="16"/>
  <c r="K63" i="16"/>
  <c r="J63" i="16"/>
  <c r="B63" i="16"/>
  <c r="A63" i="16"/>
  <c r="T62" i="16"/>
  <c r="S62" i="16"/>
  <c r="R62" i="16"/>
  <c r="Q62" i="16"/>
  <c r="O62" i="16"/>
  <c r="N62" i="16"/>
  <c r="M62" i="16"/>
  <c r="L62" i="16"/>
  <c r="K62" i="16"/>
  <c r="J62" i="16"/>
  <c r="B62" i="16"/>
  <c r="A62" i="16"/>
  <c r="T61" i="16"/>
  <c r="R61" i="16"/>
  <c r="Q61" i="16"/>
  <c r="L61" i="16"/>
  <c r="K61" i="16"/>
  <c r="J61" i="16"/>
  <c r="C61" i="16"/>
  <c r="B61" i="16"/>
  <c r="C60" i="16"/>
  <c r="Q60" i="16" s="1"/>
  <c r="T59" i="16"/>
  <c r="S59" i="16"/>
  <c r="R59" i="16"/>
  <c r="O59" i="16"/>
  <c r="N59" i="16"/>
  <c r="M59" i="16"/>
  <c r="L59" i="16"/>
  <c r="K59" i="16"/>
  <c r="J59" i="16"/>
  <c r="C59" i="16"/>
  <c r="Q59" i="16" s="1"/>
  <c r="B59" i="16"/>
  <c r="A59" i="16"/>
  <c r="T58" i="16"/>
  <c r="S58" i="16"/>
  <c r="R58" i="16"/>
  <c r="N58" i="16"/>
  <c r="M58" i="16"/>
  <c r="L58" i="16"/>
  <c r="K58" i="16"/>
  <c r="J58" i="16"/>
  <c r="C58" i="16"/>
  <c r="O58" i="16" s="1"/>
  <c r="B58" i="16"/>
  <c r="T57" i="16"/>
  <c r="R57" i="16"/>
  <c r="N57" i="16"/>
  <c r="L57" i="16"/>
  <c r="J57" i="16"/>
  <c r="C57" i="16"/>
  <c r="Q57" i="16" s="1"/>
  <c r="B57" i="16"/>
  <c r="R56" i="16"/>
  <c r="Q56" i="16"/>
  <c r="N56" i="16"/>
  <c r="L56" i="16"/>
  <c r="J56" i="16"/>
  <c r="C56" i="16"/>
  <c r="B56" i="16"/>
  <c r="A56" i="16"/>
  <c r="T55" i="16"/>
  <c r="S55" i="16"/>
  <c r="R55" i="16"/>
  <c r="O55" i="16"/>
  <c r="N55" i="16"/>
  <c r="M55" i="16"/>
  <c r="L55" i="16"/>
  <c r="K55" i="16"/>
  <c r="J55" i="16"/>
  <c r="C55" i="16"/>
  <c r="Q55" i="16" s="1"/>
  <c r="B55" i="16"/>
  <c r="A55" i="16"/>
  <c r="T54" i="16"/>
  <c r="S54" i="16"/>
  <c r="R54" i="16"/>
  <c r="N54" i="16"/>
  <c r="M54" i="16"/>
  <c r="L54" i="16"/>
  <c r="K54" i="16"/>
  <c r="J54" i="16"/>
  <c r="C54" i="16"/>
  <c r="O54" i="16" s="1"/>
  <c r="B54" i="16"/>
  <c r="T53" i="16"/>
  <c r="R53" i="16"/>
  <c r="Q53" i="16"/>
  <c r="N53" i="16"/>
  <c r="L53" i="16"/>
  <c r="K53" i="16"/>
  <c r="J53" i="16"/>
  <c r="C53" i="16"/>
  <c r="B53" i="16"/>
  <c r="R52" i="16"/>
  <c r="O52" i="16"/>
  <c r="N52" i="16"/>
  <c r="J52" i="16"/>
  <c r="C52" i="16"/>
  <c r="Q52" i="16" s="1"/>
  <c r="B52" i="16"/>
  <c r="T51" i="16"/>
  <c r="S51" i="16"/>
  <c r="R51" i="16"/>
  <c r="O51" i="16"/>
  <c r="N51" i="16"/>
  <c r="M51" i="16"/>
  <c r="L51" i="16"/>
  <c r="K51" i="16"/>
  <c r="J51" i="16"/>
  <c r="C51" i="16"/>
  <c r="Q51" i="16" s="1"/>
  <c r="B51" i="16"/>
  <c r="A51" i="16"/>
  <c r="T50" i="16"/>
  <c r="S50" i="16"/>
  <c r="R50" i="16"/>
  <c r="N50" i="16"/>
  <c r="M50" i="16"/>
  <c r="L50" i="16"/>
  <c r="K50" i="16"/>
  <c r="J50" i="16"/>
  <c r="C50" i="16"/>
  <c r="O50" i="16" s="1"/>
  <c r="B50" i="16"/>
  <c r="C49" i="16"/>
  <c r="R48" i="16"/>
  <c r="Q48" i="16"/>
  <c r="O48" i="16"/>
  <c r="N48" i="16"/>
  <c r="L48" i="16"/>
  <c r="J48" i="16"/>
  <c r="C48" i="16"/>
  <c r="B48" i="16"/>
  <c r="A48" i="16"/>
  <c r="T47" i="16"/>
  <c r="S47" i="16"/>
  <c r="R47" i="16"/>
  <c r="O47" i="16"/>
  <c r="N47" i="16"/>
  <c r="M47" i="16"/>
  <c r="L47" i="16"/>
  <c r="K47" i="16"/>
  <c r="J47" i="16"/>
  <c r="C47" i="16"/>
  <c r="Q47" i="16" s="1"/>
  <c r="B47" i="16"/>
  <c r="A47" i="16"/>
  <c r="T46" i="16"/>
  <c r="S46" i="16"/>
  <c r="R46" i="16"/>
  <c r="N46" i="16"/>
  <c r="M46" i="16"/>
  <c r="L46" i="16"/>
  <c r="K46" i="16"/>
  <c r="J46" i="16"/>
  <c r="C46" i="16"/>
  <c r="O46" i="16" s="1"/>
  <c r="B46" i="16"/>
  <c r="T45" i="16"/>
  <c r="R45" i="16"/>
  <c r="Q45" i="16"/>
  <c r="L45" i="16"/>
  <c r="K45" i="16"/>
  <c r="J45" i="16"/>
  <c r="C45" i="16"/>
  <c r="B45" i="16"/>
  <c r="A45" i="16"/>
  <c r="T44" i="16"/>
  <c r="Q44" i="16"/>
  <c r="O44" i="16"/>
  <c r="N44" i="16"/>
  <c r="M44" i="16"/>
  <c r="L44" i="16"/>
  <c r="J44" i="16"/>
  <c r="C44" i="16"/>
  <c r="B44" i="16"/>
  <c r="A44" i="16"/>
  <c r="T43" i="16"/>
  <c r="S43" i="16"/>
  <c r="R43" i="16"/>
  <c r="O43" i="16"/>
  <c r="N43" i="16"/>
  <c r="M43" i="16"/>
  <c r="L43" i="16"/>
  <c r="K43" i="16"/>
  <c r="J43" i="16"/>
  <c r="C43" i="16"/>
  <c r="Q43" i="16" s="1"/>
  <c r="B43" i="16"/>
  <c r="A43" i="16"/>
  <c r="S42" i="16"/>
  <c r="Q42" i="16"/>
  <c r="N42" i="16"/>
  <c r="M42" i="16"/>
  <c r="L42" i="16"/>
  <c r="J42" i="16"/>
  <c r="C42" i="16"/>
  <c r="B42" i="16"/>
  <c r="C41" i="16"/>
  <c r="M41" i="16" s="1"/>
  <c r="T40" i="16"/>
  <c r="Q40" i="16"/>
  <c r="O40" i="16"/>
  <c r="N40" i="16"/>
  <c r="M40" i="16"/>
  <c r="J40" i="16"/>
  <c r="C40" i="16"/>
  <c r="B40" i="16"/>
  <c r="T39" i="16"/>
  <c r="S39" i="16"/>
  <c r="R39" i="16"/>
  <c r="O39" i="16"/>
  <c r="N39" i="16"/>
  <c r="M39" i="16"/>
  <c r="L39" i="16"/>
  <c r="K39" i="16"/>
  <c r="J39" i="16"/>
  <c r="C39" i="16"/>
  <c r="Q39" i="16" s="1"/>
  <c r="B39" i="16"/>
  <c r="A39" i="16"/>
  <c r="T38" i="16"/>
  <c r="S38" i="16"/>
  <c r="Q38" i="16"/>
  <c r="N38" i="16"/>
  <c r="L38" i="16"/>
  <c r="K38" i="16"/>
  <c r="J38" i="16"/>
  <c r="C38" i="16"/>
  <c r="B38" i="16"/>
  <c r="T37" i="16"/>
  <c r="S37" i="16"/>
  <c r="Q37" i="16"/>
  <c r="O37" i="16"/>
  <c r="N37" i="16"/>
  <c r="L37" i="16"/>
  <c r="K37" i="16"/>
  <c r="J37" i="16"/>
  <c r="C37" i="16"/>
  <c r="M37" i="16" s="1"/>
  <c r="B37" i="16"/>
  <c r="A37" i="16"/>
  <c r="T36" i="16"/>
  <c r="Q36" i="16"/>
  <c r="O36" i="16"/>
  <c r="M36" i="16"/>
  <c r="L36" i="16"/>
  <c r="J36" i="16"/>
  <c r="C36" i="16"/>
  <c r="B36" i="16"/>
  <c r="A36" i="16"/>
  <c r="T35" i="16"/>
  <c r="S35" i="16"/>
  <c r="R35" i="16"/>
  <c r="O35" i="16"/>
  <c r="N35" i="16"/>
  <c r="M35" i="16"/>
  <c r="L35" i="16"/>
  <c r="K35" i="16"/>
  <c r="J35" i="16"/>
  <c r="C35" i="16"/>
  <c r="Q35" i="16" s="1"/>
  <c r="B35" i="16"/>
  <c r="A35" i="16"/>
  <c r="C34" i="16"/>
  <c r="S33" i="16"/>
  <c r="Q33" i="16"/>
  <c r="O33" i="16"/>
  <c r="N33" i="16"/>
  <c r="L33" i="16"/>
  <c r="J33" i="16"/>
  <c r="C33" i="16"/>
  <c r="M33" i="16" s="1"/>
  <c r="B33" i="16"/>
  <c r="C32" i="16"/>
  <c r="O32" i="16" s="1"/>
  <c r="T31" i="16"/>
  <c r="S31" i="16"/>
  <c r="R31" i="16"/>
  <c r="O31" i="16"/>
  <c r="N31" i="16"/>
  <c r="M31" i="16"/>
  <c r="L31" i="16"/>
  <c r="K31" i="16"/>
  <c r="J31" i="16"/>
  <c r="C31" i="16"/>
  <c r="Q31" i="16" s="1"/>
  <c r="B31" i="16"/>
  <c r="A31" i="16"/>
  <c r="T30" i="16"/>
  <c r="S30" i="16"/>
  <c r="Q30" i="16"/>
  <c r="N30" i="16"/>
  <c r="M30" i="16"/>
  <c r="L30" i="16"/>
  <c r="K30" i="16"/>
  <c r="J30" i="16"/>
  <c r="C30" i="16"/>
  <c r="B30" i="16"/>
  <c r="T29" i="16"/>
  <c r="S29" i="16"/>
  <c r="Q29" i="16"/>
  <c r="O29" i="16"/>
  <c r="L29" i="16"/>
  <c r="K29" i="16"/>
  <c r="J29" i="16"/>
  <c r="C29" i="16"/>
  <c r="M29" i="16" s="1"/>
  <c r="B29" i="16"/>
  <c r="A29" i="16"/>
  <c r="T28" i="16"/>
  <c r="Q28" i="16"/>
  <c r="O28" i="16"/>
  <c r="N28" i="16"/>
  <c r="M28" i="16"/>
  <c r="L28" i="16"/>
  <c r="J28" i="16"/>
  <c r="C28" i="16"/>
  <c r="B28" i="16"/>
  <c r="A28" i="16"/>
  <c r="T27" i="16"/>
  <c r="S27" i="16"/>
  <c r="R27" i="16"/>
  <c r="O27" i="16"/>
  <c r="N27" i="16"/>
  <c r="M27" i="16"/>
  <c r="L27" i="16"/>
  <c r="K27" i="16"/>
  <c r="J27" i="16"/>
  <c r="C27" i="16"/>
  <c r="Q27" i="16" s="1"/>
  <c r="B27" i="16"/>
  <c r="A27" i="16"/>
  <c r="S26" i="16"/>
  <c r="Q26" i="16"/>
  <c r="N26" i="16"/>
  <c r="M26" i="16"/>
  <c r="L26" i="16"/>
  <c r="J26" i="16"/>
  <c r="C26" i="16"/>
  <c r="B26" i="16"/>
  <c r="C25" i="16"/>
  <c r="M25" i="16" s="1"/>
  <c r="T24" i="16"/>
  <c r="Q24" i="16"/>
  <c r="O24" i="16"/>
  <c r="N24" i="16"/>
  <c r="M24" i="16"/>
  <c r="J24" i="16"/>
  <c r="C24" i="16"/>
  <c r="B24" i="16"/>
  <c r="T23" i="16"/>
  <c r="S23" i="16"/>
  <c r="R23" i="16"/>
  <c r="O23" i="16"/>
  <c r="N23" i="16"/>
  <c r="M23" i="16"/>
  <c r="L23" i="16"/>
  <c r="K23" i="16"/>
  <c r="J23" i="16"/>
  <c r="C23" i="16"/>
  <c r="Q23" i="16" s="1"/>
  <c r="B23" i="16"/>
  <c r="A23" i="16"/>
  <c r="T22" i="16"/>
  <c r="S22" i="16"/>
  <c r="Q22" i="16"/>
  <c r="N22" i="16"/>
  <c r="L22" i="16"/>
  <c r="K22" i="16"/>
  <c r="J22" i="16"/>
  <c r="C22" i="16"/>
  <c r="B22" i="16"/>
  <c r="T21" i="16"/>
  <c r="S21" i="16"/>
  <c r="Q21" i="16"/>
  <c r="O21" i="16"/>
  <c r="N21" i="16"/>
  <c r="L21" i="16"/>
  <c r="K21" i="16"/>
  <c r="J21" i="16"/>
  <c r="C21" i="16"/>
  <c r="M21" i="16" s="1"/>
  <c r="B21" i="16"/>
  <c r="A21" i="16"/>
  <c r="T20" i="16"/>
  <c r="Q20" i="16"/>
  <c r="O20" i="16"/>
  <c r="M20" i="16"/>
  <c r="L20" i="16"/>
  <c r="J20" i="16"/>
  <c r="C20" i="16"/>
  <c r="B20" i="16"/>
  <c r="A20" i="16"/>
  <c r="T19" i="16"/>
  <c r="S19" i="16"/>
  <c r="R19" i="16"/>
  <c r="O19" i="16"/>
  <c r="N19" i="16"/>
  <c r="M19" i="16"/>
  <c r="L19" i="16"/>
  <c r="K19" i="16"/>
  <c r="J19" i="16"/>
  <c r="C19" i="16"/>
  <c r="Q19" i="16" s="1"/>
  <c r="B19" i="16"/>
  <c r="A19" i="16"/>
  <c r="C18" i="16"/>
  <c r="S17" i="16"/>
  <c r="Q17" i="16"/>
  <c r="O17" i="16"/>
  <c r="N17" i="16"/>
  <c r="L17" i="16"/>
  <c r="J17" i="16"/>
  <c r="C17" i="16"/>
  <c r="M17" i="16" s="1"/>
  <c r="B17" i="16"/>
  <c r="C16" i="16"/>
  <c r="L16" i="16" s="1"/>
  <c r="T15" i="16"/>
  <c r="S15" i="16"/>
  <c r="R15" i="16"/>
  <c r="O15" i="16"/>
  <c r="N15" i="16"/>
  <c r="M15" i="16"/>
  <c r="L15" i="16"/>
  <c r="K15" i="16"/>
  <c r="J15" i="16"/>
  <c r="C15" i="16"/>
  <c r="Q15" i="16" s="1"/>
  <c r="B15" i="16"/>
  <c r="A15" i="16"/>
  <c r="T14" i="16"/>
  <c r="S14" i="16"/>
  <c r="Q14" i="16"/>
  <c r="N14" i="16"/>
  <c r="M14" i="16"/>
  <c r="L14" i="16"/>
  <c r="K14" i="16"/>
  <c r="J14" i="16"/>
  <c r="C14" i="16"/>
  <c r="B14" i="16"/>
  <c r="T13" i="16"/>
  <c r="S13" i="16"/>
  <c r="Q13" i="16"/>
  <c r="O13" i="16"/>
  <c r="L13" i="16"/>
  <c r="K13" i="16"/>
  <c r="J13" i="16"/>
  <c r="C13" i="16"/>
  <c r="M13" i="16" s="1"/>
  <c r="B13" i="16"/>
  <c r="A13" i="16"/>
  <c r="T12" i="16"/>
  <c r="Q12" i="16"/>
  <c r="O12" i="16"/>
  <c r="N12" i="16"/>
  <c r="M12" i="16"/>
  <c r="L12" i="16"/>
  <c r="J12" i="16"/>
  <c r="C12" i="16"/>
  <c r="B12" i="16"/>
  <c r="A12" i="16"/>
  <c r="T11" i="16"/>
  <c r="S11" i="16"/>
  <c r="R11" i="16"/>
  <c r="O11" i="16"/>
  <c r="N11" i="16"/>
  <c r="M11" i="16"/>
  <c r="L11" i="16"/>
  <c r="K11" i="16"/>
  <c r="J11" i="16"/>
  <c r="C11" i="16"/>
  <c r="Q11" i="16" s="1"/>
  <c r="B11" i="16"/>
  <c r="A11" i="16"/>
  <c r="S10" i="16"/>
  <c r="Q10" i="16"/>
  <c r="N10" i="16"/>
  <c r="M10" i="16"/>
  <c r="L10" i="16"/>
  <c r="J10" i="16"/>
  <c r="C10" i="16"/>
  <c r="B10" i="16"/>
  <c r="C9" i="16"/>
  <c r="M9" i="16" s="1"/>
  <c r="T8" i="16"/>
  <c r="Q8" i="16"/>
  <c r="O8" i="16"/>
  <c r="N8" i="16"/>
  <c r="M8" i="16"/>
  <c r="J8" i="16"/>
  <c r="C8" i="16"/>
  <c r="B8" i="16"/>
  <c r="T7" i="16"/>
  <c r="S7" i="16"/>
  <c r="R7" i="16"/>
  <c r="O7" i="16"/>
  <c r="N7" i="16"/>
  <c r="M7" i="16"/>
  <c r="L7" i="16"/>
  <c r="K7" i="16"/>
  <c r="J7" i="16"/>
  <c r="C7" i="16"/>
  <c r="Q7" i="16" s="1"/>
  <c r="B7" i="16"/>
  <c r="A7" i="16"/>
  <c r="T6" i="16"/>
  <c r="S6" i="16"/>
  <c r="Q6" i="16"/>
  <c r="N6" i="16"/>
  <c r="L6" i="16"/>
  <c r="K6" i="16"/>
  <c r="J6" i="16"/>
  <c r="C6" i="16"/>
  <c r="B6" i="16"/>
  <c r="T5" i="16"/>
  <c r="S5" i="16"/>
  <c r="Q5" i="16"/>
  <c r="O5" i="16"/>
  <c r="N5" i="16"/>
  <c r="L5" i="16"/>
  <c r="K5" i="16"/>
  <c r="J5" i="16"/>
  <c r="C5" i="16"/>
  <c r="M5" i="16" s="1"/>
  <c r="B5" i="16"/>
  <c r="A5" i="16"/>
  <c r="T4" i="16"/>
  <c r="Q4" i="16"/>
  <c r="O4" i="16"/>
  <c r="M4" i="16"/>
  <c r="L4" i="16"/>
  <c r="J4" i="16"/>
  <c r="C4" i="16"/>
  <c r="B4" i="16"/>
  <c r="A4" i="16"/>
  <c r="T3" i="16"/>
  <c r="S3" i="16"/>
  <c r="R3" i="16"/>
  <c r="O3" i="16"/>
  <c r="N3" i="16"/>
  <c r="M3" i="16"/>
  <c r="L3" i="16"/>
  <c r="K3" i="16"/>
  <c r="J3" i="16"/>
  <c r="C3" i="16"/>
  <c r="Q3" i="16" s="1"/>
  <c r="B3" i="16"/>
  <c r="A3" i="16"/>
  <c r="T2" i="16"/>
  <c r="S2" i="16"/>
  <c r="R2" i="16"/>
  <c r="Q2" i="16"/>
  <c r="O2" i="16"/>
  <c r="N2" i="16"/>
  <c r="M2" i="16"/>
  <c r="L2" i="16"/>
  <c r="K2" i="16"/>
  <c r="J2" i="16"/>
  <c r="B2" i="16"/>
  <c r="A2" i="16"/>
  <c r="U592" i="12"/>
  <c r="U741" i="12"/>
  <c r="U732" i="12"/>
  <c r="U720" i="12"/>
  <c r="U719" i="12"/>
  <c r="U712" i="12"/>
  <c r="U473" i="12"/>
  <c r="J10" i="14"/>
  <c r="U3" i="12"/>
  <c r="T473" i="12"/>
  <c r="T474" i="12"/>
  <c r="T475" i="12"/>
  <c r="T17" i="12"/>
  <c r="T18" i="12"/>
  <c r="T19" i="12"/>
  <c r="T7" i="12"/>
  <c r="T8" i="12"/>
  <c r="T9" i="12"/>
  <c r="L62" i="2"/>
  <c r="M62" i="2"/>
  <c r="N62" i="2"/>
  <c r="Q62" i="2"/>
  <c r="R62" i="2"/>
  <c r="S62" i="2"/>
  <c r="T62" i="2"/>
  <c r="L63" i="2"/>
  <c r="M63" i="2"/>
  <c r="N63" i="2"/>
  <c r="Q63" i="2"/>
  <c r="R63" i="2"/>
  <c r="S63" i="2"/>
  <c r="T63" i="2"/>
  <c r="L64" i="2"/>
  <c r="M64" i="2"/>
  <c r="N64" i="2"/>
  <c r="Q64" i="2"/>
  <c r="R64" i="2"/>
  <c r="S64" i="2"/>
  <c r="T64" i="2"/>
  <c r="L76" i="2"/>
  <c r="M76" i="2"/>
  <c r="N76" i="2"/>
  <c r="Q76" i="2"/>
  <c r="R76" i="2"/>
  <c r="S76" i="2"/>
  <c r="T76" i="2"/>
  <c r="L88" i="2"/>
  <c r="M88" i="2"/>
  <c r="N88" i="2"/>
  <c r="Q88" i="2"/>
  <c r="R88" i="2"/>
  <c r="S88" i="2"/>
  <c r="T88" i="2"/>
  <c r="L89" i="2"/>
  <c r="M89" i="2"/>
  <c r="N89" i="2"/>
  <c r="Q89" i="2"/>
  <c r="R89" i="2"/>
  <c r="S89" i="2"/>
  <c r="T89" i="2"/>
  <c r="L101" i="2"/>
  <c r="M101" i="2"/>
  <c r="N101" i="2"/>
  <c r="Q101" i="2"/>
  <c r="R101" i="2"/>
  <c r="S101" i="2"/>
  <c r="T101" i="2"/>
  <c r="L113" i="2"/>
  <c r="M113" i="2"/>
  <c r="N113" i="2"/>
  <c r="Q113" i="2"/>
  <c r="R113" i="2"/>
  <c r="S113" i="2"/>
  <c r="T113" i="2"/>
  <c r="L114" i="2"/>
  <c r="M114" i="2"/>
  <c r="N114" i="2"/>
  <c r="Q114" i="2"/>
  <c r="R114" i="2"/>
  <c r="S114" i="2"/>
  <c r="T114" i="2"/>
  <c r="L116" i="2"/>
  <c r="M116" i="2"/>
  <c r="N116" i="2"/>
  <c r="Q116" i="2"/>
  <c r="R116" i="2"/>
  <c r="S116" i="2"/>
  <c r="T116" i="2"/>
  <c r="L131" i="2"/>
  <c r="M131" i="2"/>
  <c r="N131" i="2"/>
  <c r="Q131" i="2"/>
  <c r="R131" i="2"/>
  <c r="S131" i="2"/>
  <c r="T131" i="2"/>
  <c r="L149" i="2"/>
  <c r="M149" i="2"/>
  <c r="N149" i="2"/>
  <c r="Q149" i="2"/>
  <c r="R149" i="2"/>
  <c r="S149" i="2"/>
  <c r="T149" i="2"/>
  <c r="L150" i="2"/>
  <c r="M150" i="2"/>
  <c r="N150" i="2"/>
  <c r="Q150" i="2"/>
  <c r="R150" i="2"/>
  <c r="S150" i="2"/>
  <c r="T150" i="2"/>
  <c r="L151" i="2"/>
  <c r="M151" i="2"/>
  <c r="N151" i="2"/>
  <c r="Q151" i="2"/>
  <c r="R151" i="2"/>
  <c r="S151" i="2"/>
  <c r="T151" i="2"/>
  <c r="L152" i="2"/>
  <c r="M152" i="2"/>
  <c r="N152" i="2"/>
  <c r="Q152" i="2"/>
  <c r="R152" i="2"/>
  <c r="S152" i="2"/>
  <c r="T152" i="2"/>
  <c r="L153" i="2"/>
  <c r="M153" i="2"/>
  <c r="N153" i="2"/>
  <c r="Q153" i="2"/>
  <c r="R153" i="2"/>
  <c r="S153" i="2"/>
  <c r="T153" i="2"/>
  <c r="L156" i="2"/>
  <c r="M156" i="2"/>
  <c r="N156" i="2"/>
  <c r="Q156" i="2"/>
  <c r="R156" i="2"/>
  <c r="S156" i="2"/>
  <c r="T156" i="2"/>
  <c r="L162" i="2"/>
  <c r="M162" i="2"/>
  <c r="N162" i="2"/>
  <c r="Q162" i="2"/>
  <c r="R162" i="2"/>
  <c r="S162" i="2"/>
  <c r="T162" i="2"/>
  <c r="L178" i="2"/>
  <c r="M178" i="2"/>
  <c r="N178" i="2"/>
  <c r="Q178" i="2"/>
  <c r="R178" i="2"/>
  <c r="S178" i="2"/>
  <c r="T178" i="2"/>
  <c r="L179" i="2"/>
  <c r="M179" i="2"/>
  <c r="N179" i="2"/>
  <c r="Q179" i="2"/>
  <c r="R179" i="2"/>
  <c r="S179" i="2"/>
  <c r="T179" i="2"/>
  <c r="L180" i="2"/>
  <c r="M180" i="2"/>
  <c r="N180" i="2"/>
  <c r="Q180" i="2"/>
  <c r="R180" i="2"/>
  <c r="S180" i="2"/>
  <c r="T180" i="2"/>
  <c r="L196" i="2"/>
  <c r="M196" i="2"/>
  <c r="N196" i="2"/>
  <c r="Q196" i="2"/>
  <c r="R196" i="2"/>
  <c r="S196" i="2"/>
  <c r="T196" i="2"/>
  <c r="L197" i="2"/>
  <c r="M197" i="2"/>
  <c r="N197" i="2"/>
  <c r="Q197" i="2"/>
  <c r="R197" i="2"/>
  <c r="S197" i="2"/>
  <c r="T197" i="2"/>
  <c r="L198" i="2"/>
  <c r="M198" i="2"/>
  <c r="N198" i="2"/>
  <c r="Q198" i="2"/>
  <c r="R198" i="2"/>
  <c r="S198" i="2"/>
  <c r="T198" i="2"/>
  <c r="L214" i="2"/>
  <c r="M214" i="2"/>
  <c r="N214" i="2"/>
  <c r="Q214" i="2"/>
  <c r="R214" i="2"/>
  <c r="S214" i="2"/>
  <c r="T214" i="2"/>
  <c r="L215" i="2"/>
  <c r="M215" i="2"/>
  <c r="N215" i="2"/>
  <c r="Q215" i="2"/>
  <c r="R215" i="2"/>
  <c r="S215" i="2"/>
  <c r="T215" i="2"/>
  <c r="L216" i="2"/>
  <c r="M216" i="2"/>
  <c r="N216" i="2"/>
  <c r="Q216" i="2"/>
  <c r="R216" i="2"/>
  <c r="S216" i="2"/>
  <c r="T216" i="2"/>
  <c r="L232" i="2"/>
  <c r="M232" i="2"/>
  <c r="N232" i="2"/>
  <c r="Q232" i="2"/>
  <c r="R232" i="2"/>
  <c r="S232" i="2"/>
  <c r="T232" i="2"/>
  <c r="L233" i="2"/>
  <c r="M233" i="2"/>
  <c r="N233" i="2"/>
  <c r="Q233" i="2"/>
  <c r="R233" i="2"/>
  <c r="S233" i="2"/>
  <c r="T233" i="2"/>
  <c r="L234" i="2"/>
  <c r="M234" i="2"/>
  <c r="N234" i="2"/>
  <c r="Q234" i="2"/>
  <c r="R234" i="2"/>
  <c r="S234" i="2"/>
  <c r="T234" i="2"/>
  <c r="L279" i="2"/>
  <c r="M279" i="2"/>
  <c r="N279" i="2"/>
  <c r="Q279" i="2"/>
  <c r="R279" i="2"/>
  <c r="S279" i="2"/>
  <c r="T279" i="2"/>
  <c r="L282" i="2"/>
  <c r="M282" i="2"/>
  <c r="N282" i="2"/>
  <c r="Q282" i="2"/>
  <c r="R282" i="2"/>
  <c r="S282" i="2"/>
  <c r="T282" i="2"/>
  <c r="L283" i="2"/>
  <c r="M283" i="2"/>
  <c r="N283" i="2"/>
  <c r="Q283" i="2"/>
  <c r="R283" i="2"/>
  <c r="S283" i="2"/>
  <c r="T283" i="2"/>
  <c r="L296" i="2"/>
  <c r="M296" i="2"/>
  <c r="N296" i="2"/>
  <c r="Q296" i="2"/>
  <c r="R296" i="2"/>
  <c r="S296" i="2"/>
  <c r="T296" i="2"/>
  <c r="L309" i="2"/>
  <c r="M309" i="2"/>
  <c r="N309" i="2"/>
  <c r="Q309" i="2"/>
  <c r="R309" i="2"/>
  <c r="S309" i="2"/>
  <c r="T309" i="2"/>
  <c r="L310" i="2"/>
  <c r="M310" i="2"/>
  <c r="N310" i="2"/>
  <c r="Q310" i="2"/>
  <c r="R310" i="2"/>
  <c r="S310" i="2"/>
  <c r="T310" i="2"/>
  <c r="L311" i="2"/>
  <c r="M311" i="2"/>
  <c r="N311" i="2"/>
  <c r="Q311" i="2"/>
  <c r="R311" i="2"/>
  <c r="S311" i="2"/>
  <c r="T311" i="2"/>
  <c r="L312" i="2"/>
  <c r="M312" i="2"/>
  <c r="N312" i="2"/>
  <c r="Q312" i="2"/>
  <c r="R312" i="2"/>
  <c r="S312" i="2"/>
  <c r="T312" i="2"/>
  <c r="L320" i="2"/>
  <c r="M320" i="2"/>
  <c r="N320" i="2"/>
  <c r="Q320" i="2"/>
  <c r="R320" i="2"/>
  <c r="S320" i="2"/>
  <c r="T320" i="2"/>
  <c r="L321" i="2"/>
  <c r="M321" i="2"/>
  <c r="N321" i="2"/>
  <c r="Q321" i="2"/>
  <c r="R321" i="2"/>
  <c r="S321" i="2"/>
  <c r="T321" i="2"/>
  <c r="L401" i="2"/>
  <c r="M401" i="2"/>
  <c r="N401" i="2"/>
  <c r="Q401" i="2"/>
  <c r="R401" i="2"/>
  <c r="S401" i="2"/>
  <c r="T401" i="2"/>
  <c r="L402" i="2"/>
  <c r="M402" i="2"/>
  <c r="N402" i="2"/>
  <c r="Q402" i="2"/>
  <c r="R402" i="2"/>
  <c r="S402" i="2"/>
  <c r="T402" i="2"/>
  <c r="L403" i="2"/>
  <c r="M403" i="2"/>
  <c r="N403" i="2"/>
  <c r="Q403" i="2"/>
  <c r="R403" i="2"/>
  <c r="S403" i="2"/>
  <c r="T403" i="2"/>
  <c r="L404" i="2"/>
  <c r="M404" i="2"/>
  <c r="N404" i="2"/>
  <c r="Q404" i="2"/>
  <c r="R404" i="2"/>
  <c r="S404" i="2"/>
  <c r="T404" i="2"/>
  <c r="L405" i="2"/>
  <c r="M405" i="2"/>
  <c r="N405" i="2"/>
  <c r="Q405" i="2"/>
  <c r="R405" i="2"/>
  <c r="S405" i="2"/>
  <c r="T405" i="2"/>
  <c r="L408" i="2"/>
  <c r="M408" i="2"/>
  <c r="N408" i="2"/>
  <c r="Q408" i="2"/>
  <c r="R408" i="2"/>
  <c r="S408" i="2"/>
  <c r="T408" i="2"/>
  <c r="L411" i="2"/>
  <c r="M411" i="2"/>
  <c r="N411" i="2"/>
  <c r="Q411" i="2"/>
  <c r="R411" i="2"/>
  <c r="S411" i="2"/>
  <c r="T411" i="2"/>
  <c r="L414" i="2"/>
  <c r="M414" i="2"/>
  <c r="N414" i="2"/>
  <c r="Q414" i="2"/>
  <c r="R414" i="2"/>
  <c r="S414" i="2"/>
  <c r="T414" i="2"/>
  <c r="L423" i="2"/>
  <c r="M423" i="2"/>
  <c r="N423" i="2"/>
  <c r="Q423" i="2"/>
  <c r="R423" i="2"/>
  <c r="S423" i="2"/>
  <c r="T423" i="2"/>
  <c r="L424" i="2"/>
  <c r="M424" i="2"/>
  <c r="N424" i="2"/>
  <c r="Q424" i="2"/>
  <c r="R424" i="2"/>
  <c r="S424" i="2"/>
  <c r="T424" i="2"/>
  <c r="L425" i="2"/>
  <c r="M425" i="2"/>
  <c r="N425" i="2"/>
  <c r="Q425" i="2"/>
  <c r="R425" i="2"/>
  <c r="S425" i="2"/>
  <c r="T425" i="2"/>
  <c r="L426" i="2"/>
  <c r="M426" i="2"/>
  <c r="N426" i="2"/>
  <c r="Q426" i="2"/>
  <c r="R426" i="2"/>
  <c r="S426" i="2"/>
  <c r="T426" i="2"/>
  <c r="L427" i="2"/>
  <c r="M427" i="2"/>
  <c r="N427" i="2"/>
  <c r="Q427" i="2"/>
  <c r="R427" i="2"/>
  <c r="S427" i="2"/>
  <c r="T427" i="2"/>
  <c r="L428" i="2"/>
  <c r="M428" i="2"/>
  <c r="N428" i="2"/>
  <c r="Q428" i="2"/>
  <c r="R428" i="2"/>
  <c r="S428" i="2"/>
  <c r="T428" i="2"/>
  <c r="L429" i="2"/>
  <c r="M429" i="2"/>
  <c r="N429" i="2"/>
  <c r="Q429" i="2"/>
  <c r="R429" i="2"/>
  <c r="S429" i="2"/>
  <c r="T429" i="2"/>
  <c r="L430" i="2"/>
  <c r="M430" i="2"/>
  <c r="N430" i="2"/>
  <c r="Q430" i="2"/>
  <c r="R430" i="2"/>
  <c r="S430" i="2"/>
  <c r="T430" i="2"/>
  <c r="L431" i="2"/>
  <c r="M431" i="2"/>
  <c r="N431" i="2"/>
  <c r="Q431" i="2"/>
  <c r="R431" i="2"/>
  <c r="S431" i="2"/>
  <c r="T431" i="2"/>
  <c r="L432" i="2"/>
  <c r="M432" i="2"/>
  <c r="N432" i="2"/>
  <c r="Q432" i="2"/>
  <c r="R432" i="2"/>
  <c r="S432" i="2"/>
  <c r="T432" i="2"/>
  <c r="L433" i="2"/>
  <c r="M433" i="2"/>
  <c r="N433" i="2"/>
  <c r="Q433" i="2"/>
  <c r="R433" i="2"/>
  <c r="S433" i="2"/>
  <c r="T433" i="2"/>
  <c r="L434" i="2"/>
  <c r="M434" i="2"/>
  <c r="N434" i="2"/>
  <c r="Q434" i="2"/>
  <c r="R434" i="2"/>
  <c r="S434" i="2"/>
  <c r="T434" i="2"/>
  <c r="L435" i="2"/>
  <c r="M435" i="2"/>
  <c r="N435" i="2"/>
  <c r="Q435" i="2"/>
  <c r="R435" i="2"/>
  <c r="S435" i="2"/>
  <c r="T435" i="2"/>
  <c r="L437" i="2"/>
  <c r="M437" i="2"/>
  <c r="N437" i="2"/>
  <c r="Q437" i="2"/>
  <c r="R437" i="2"/>
  <c r="S437" i="2"/>
  <c r="T437" i="2"/>
  <c r="L443" i="2"/>
  <c r="M443" i="2"/>
  <c r="N443" i="2"/>
  <c r="Q443" i="2"/>
  <c r="R443" i="2"/>
  <c r="S443" i="2"/>
  <c r="T443" i="2"/>
  <c r="L444" i="2"/>
  <c r="M444" i="2"/>
  <c r="N444" i="2"/>
  <c r="Q444" i="2"/>
  <c r="R444" i="2"/>
  <c r="S444" i="2"/>
  <c r="T444" i="2"/>
  <c r="L465" i="2"/>
  <c r="M465" i="2"/>
  <c r="N465" i="2"/>
  <c r="Q465" i="2"/>
  <c r="R465" i="2"/>
  <c r="S465" i="2"/>
  <c r="T465" i="2"/>
  <c r="L466" i="2"/>
  <c r="M466" i="2"/>
  <c r="N466" i="2"/>
  <c r="Q466" i="2"/>
  <c r="R466" i="2"/>
  <c r="S466" i="2"/>
  <c r="T466" i="2"/>
  <c r="L469" i="2"/>
  <c r="M469" i="2"/>
  <c r="N469" i="2"/>
  <c r="Q469" i="2"/>
  <c r="R469" i="2"/>
  <c r="S469" i="2"/>
  <c r="T469" i="2"/>
  <c r="L484" i="2"/>
  <c r="M484" i="2"/>
  <c r="N484" i="2"/>
  <c r="Q484" i="2"/>
  <c r="R484" i="2"/>
  <c r="S484" i="2"/>
  <c r="T484" i="2"/>
  <c r="L501" i="2"/>
  <c r="M501" i="2"/>
  <c r="N501" i="2"/>
  <c r="Q501" i="2"/>
  <c r="R501" i="2"/>
  <c r="S501" i="2"/>
  <c r="T501" i="2"/>
  <c r="L507" i="2"/>
  <c r="M507" i="2"/>
  <c r="N507" i="2"/>
  <c r="Q507" i="2"/>
  <c r="R507" i="2"/>
  <c r="S507" i="2"/>
  <c r="T507" i="2"/>
  <c r="L508" i="2"/>
  <c r="M508" i="2"/>
  <c r="N508" i="2"/>
  <c r="Q508" i="2"/>
  <c r="R508" i="2"/>
  <c r="S508" i="2"/>
  <c r="T508" i="2"/>
  <c r="L519" i="2"/>
  <c r="M519" i="2"/>
  <c r="N519" i="2"/>
  <c r="Q519" i="2"/>
  <c r="R519" i="2"/>
  <c r="S519" i="2"/>
  <c r="T519" i="2"/>
  <c r="L527" i="2"/>
  <c r="M527" i="2"/>
  <c r="N527" i="2"/>
  <c r="Q527" i="2"/>
  <c r="R527" i="2"/>
  <c r="S527" i="2"/>
  <c r="T527" i="2"/>
  <c r="L534" i="2"/>
  <c r="M534" i="2"/>
  <c r="N534" i="2"/>
  <c r="Q534" i="2"/>
  <c r="R534" i="2"/>
  <c r="S534" i="2"/>
  <c r="T534" i="2"/>
  <c r="L535" i="2"/>
  <c r="M535" i="2"/>
  <c r="N535" i="2"/>
  <c r="Q535" i="2"/>
  <c r="R535" i="2"/>
  <c r="S535" i="2"/>
  <c r="T535" i="2"/>
  <c r="L541" i="2"/>
  <c r="M541" i="2"/>
  <c r="N541" i="2"/>
  <c r="Q541" i="2"/>
  <c r="R541" i="2"/>
  <c r="S541" i="2"/>
  <c r="T541" i="2"/>
  <c r="L542" i="2"/>
  <c r="M542" i="2"/>
  <c r="N542" i="2"/>
  <c r="Q542" i="2"/>
  <c r="R542" i="2"/>
  <c r="S542" i="2"/>
  <c r="T542" i="2"/>
  <c r="L553" i="2"/>
  <c r="M553" i="2"/>
  <c r="N553" i="2"/>
  <c r="Q553" i="2"/>
  <c r="R553" i="2"/>
  <c r="S553" i="2"/>
  <c r="T553" i="2"/>
  <c r="L561" i="2"/>
  <c r="M561" i="2"/>
  <c r="N561" i="2"/>
  <c r="Q561" i="2"/>
  <c r="R561" i="2"/>
  <c r="S561" i="2"/>
  <c r="T561" i="2"/>
  <c r="L568" i="2"/>
  <c r="M568" i="2"/>
  <c r="N568" i="2"/>
  <c r="Q568" i="2"/>
  <c r="R568" i="2"/>
  <c r="S568" i="2"/>
  <c r="T568" i="2"/>
  <c r="L569" i="2"/>
  <c r="M569" i="2"/>
  <c r="N569" i="2"/>
  <c r="Q569" i="2"/>
  <c r="R569" i="2"/>
  <c r="S569" i="2"/>
  <c r="T569" i="2"/>
  <c r="L574" i="2"/>
  <c r="M574" i="2"/>
  <c r="N574" i="2"/>
  <c r="Q574" i="2"/>
  <c r="R574" i="2"/>
  <c r="S574" i="2"/>
  <c r="T574" i="2"/>
  <c r="L579" i="2"/>
  <c r="M579" i="2"/>
  <c r="N579" i="2"/>
  <c r="Q579" i="2"/>
  <c r="R579" i="2"/>
  <c r="S579" i="2"/>
  <c r="T579" i="2"/>
  <c r="L584" i="2"/>
  <c r="M584" i="2"/>
  <c r="N584" i="2"/>
  <c r="Q584" i="2"/>
  <c r="R584" i="2"/>
  <c r="S584" i="2"/>
  <c r="T584" i="2"/>
  <c r="L589" i="2"/>
  <c r="M589" i="2"/>
  <c r="N589" i="2"/>
  <c r="Q589" i="2"/>
  <c r="R589" i="2"/>
  <c r="S589" i="2"/>
  <c r="T589" i="2"/>
  <c r="L594" i="2"/>
  <c r="M594" i="2"/>
  <c r="N594" i="2"/>
  <c r="Q594" i="2"/>
  <c r="R594" i="2"/>
  <c r="S594" i="2"/>
  <c r="T594" i="2"/>
  <c r="L599" i="2"/>
  <c r="M599" i="2"/>
  <c r="N599" i="2"/>
  <c r="Q599" i="2"/>
  <c r="R599" i="2"/>
  <c r="S599" i="2"/>
  <c r="T599" i="2"/>
  <c r="L604" i="2"/>
  <c r="M604" i="2"/>
  <c r="N604" i="2"/>
  <c r="Q604" i="2"/>
  <c r="R604" i="2"/>
  <c r="S604" i="2"/>
  <c r="T604" i="2"/>
  <c r="L609" i="2"/>
  <c r="M609" i="2"/>
  <c r="N609" i="2"/>
  <c r="Q609" i="2"/>
  <c r="R609" i="2"/>
  <c r="S609" i="2"/>
  <c r="T609" i="2"/>
  <c r="L2" i="2"/>
  <c r="M2" i="2"/>
  <c r="N2" i="2"/>
  <c r="Q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R9" i="16" l="1"/>
  <c r="O18" i="16"/>
  <c r="A18" i="16"/>
  <c r="R32" i="16"/>
  <c r="M49" i="16"/>
  <c r="O49" i="16"/>
  <c r="A49" i="16"/>
  <c r="J9" i="16"/>
  <c r="S9" i="16"/>
  <c r="S18" i="16"/>
  <c r="J25" i="16"/>
  <c r="S25" i="16"/>
  <c r="J32" i="16"/>
  <c r="T32" i="16"/>
  <c r="J34" i="16"/>
  <c r="J49" i="16"/>
  <c r="T49" i="16"/>
  <c r="K66" i="16"/>
  <c r="T67" i="16"/>
  <c r="L67" i="16"/>
  <c r="Q67" i="16"/>
  <c r="B67" i="16"/>
  <c r="S67" i="16"/>
  <c r="J67" i="16"/>
  <c r="J72" i="16"/>
  <c r="T60" i="16"/>
  <c r="M79" i="16"/>
  <c r="L79" i="16"/>
  <c r="O79" i="16"/>
  <c r="T79" i="16"/>
  <c r="J16" i="16"/>
  <c r="T16" i="16"/>
  <c r="J18" i="16"/>
  <c r="S34" i="16"/>
  <c r="J41" i="16"/>
  <c r="S41" i="16"/>
  <c r="J60" i="16"/>
  <c r="O80" i="16"/>
  <c r="A80" i="16"/>
  <c r="Q80" i="16"/>
  <c r="B80" i="16"/>
  <c r="S80" i="16"/>
  <c r="J80" i="16"/>
  <c r="S4" i="16"/>
  <c r="K4" i="16"/>
  <c r="R4" i="16"/>
  <c r="O6" i="16"/>
  <c r="A6" i="16"/>
  <c r="R6" i="16"/>
  <c r="A8" i="16"/>
  <c r="K9" i="16"/>
  <c r="T9" i="16"/>
  <c r="R13" i="16"/>
  <c r="A17" i="16"/>
  <c r="K18" i="16"/>
  <c r="T18" i="16"/>
  <c r="S20" i="16"/>
  <c r="K20" i="16"/>
  <c r="R20" i="16"/>
  <c r="O22" i="16"/>
  <c r="A22" i="16"/>
  <c r="R22" i="16"/>
  <c r="A24" i="16"/>
  <c r="K25" i="16"/>
  <c r="T25" i="16"/>
  <c r="R29" i="16"/>
  <c r="L32" i="16"/>
  <c r="A33" i="16"/>
  <c r="K34" i="16"/>
  <c r="T34" i="16"/>
  <c r="S36" i="16"/>
  <c r="K36" i="16"/>
  <c r="R36" i="16"/>
  <c r="O38" i="16"/>
  <c r="A38" i="16"/>
  <c r="R38" i="16"/>
  <c r="A40" i="16"/>
  <c r="K41" i="16"/>
  <c r="T41" i="16"/>
  <c r="M45" i="16"/>
  <c r="O45" i="16"/>
  <c r="S45" i="16"/>
  <c r="K49" i="16"/>
  <c r="A52" i="16"/>
  <c r="S56" i="16"/>
  <c r="K56" i="16"/>
  <c r="M56" i="16"/>
  <c r="T56" i="16"/>
  <c r="L60" i="16"/>
  <c r="M61" i="16"/>
  <c r="O61" i="16"/>
  <c r="A61" i="16"/>
  <c r="S61" i="16"/>
  <c r="L66" i="16"/>
  <c r="K67" i="16"/>
  <c r="N68" i="16"/>
  <c r="L68" i="16"/>
  <c r="O68" i="16"/>
  <c r="T68" i="16"/>
  <c r="L72" i="16"/>
  <c r="A74" i="16"/>
  <c r="N78" i="16"/>
  <c r="K79" i="16"/>
  <c r="K80" i="16"/>
  <c r="A86" i="16"/>
  <c r="S16" i="16"/>
  <c r="K16" i="16"/>
  <c r="R18" i="16"/>
  <c r="L9" i="16"/>
  <c r="M16" i="16"/>
  <c r="L18" i="16"/>
  <c r="L25" i="16"/>
  <c r="M32" i="16"/>
  <c r="L34" i="16"/>
  <c r="L41" i="16"/>
  <c r="L49" i="16"/>
  <c r="N60" i="16"/>
  <c r="N66" i="16"/>
  <c r="M67" i="16"/>
  <c r="B69" i="16"/>
  <c r="Q69" i="16"/>
  <c r="A69" i="16"/>
  <c r="S69" i="16"/>
  <c r="J69" i="16"/>
  <c r="O72" i="16"/>
  <c r="N79" i="16"/>
  <c r="L80" i="16"/>
  <c r="S8" i="16"/>
  <c r="K8" i="16"/>
  <c r="R8" i="16"/>
  <c r="N9" i="16"/>
  <c r="O10" i="16"/>
  <c r="A10" i="16"/>
  <c r="R10" i="16"/>
  <c r="N16" i="16"/>
  <c r="R17" i="16"/>
  <c r="M18" i="16"/>
  <c r="S24" i="16"/>
  <c r="K24" i="16"/>
  <c r="R24" i="16"/>
  <c r="N25" i="16"/>
  <c r="O26" i="16"/>
  <c r="A26" i="16"/>
  <c r="R26" i="16"/>
  <c r="N32" i="16"/>
  <c r="R33" i="16"/>
  <c r="M34" i="16"/>
  <c r="S40" i="16"/>
  <c r="K40" i="16"/>
  <c r="R40" i="16"/>
  <c r="N41" i="16"/>
  <c r="O42" i="16"/>
  <c r="A42" i="16"/>
  <c r="R42" i="16"/>
  <c r="N49" i="16"/>
  <c r="S52" i="16"/>
  <c r="K52" i="16"/>
  <c r="M52" i="16"/>
  <c r="T52" i="16"/>
  <c r="M57" i="16"/>
  <c r="O57" i="16"/>
  <c r="A57" i="16"/>
  <c r="S57" i="16"/>
  <c r="O60" i="16"/>
  <c r="N67" i="16"/>
  <c r="K69" i="16"/>
  <c r="R74" i="16"/>
  <c r="J74" i="16"/>
  <c r="T74" i="16"/>
  <c r="K74" i="16"/>
  <c r="M74" i="16"/>
  <c r="T75" i="16"/>
  <c r="L75" i="16"/>
  <c r="O75" i="16"/>
  <c r="Q75" i="16"/>
  <c r="B75" i="16"/>
  <c r="M80" i="16"/>
  <c r="R83" i="16"/>
  <c r="S86" i="16"/>
  <c r="K86" i="16"/>
  <c r="N86" i="16"/>
  <c r="M86" i="16"/>
  <c r="O86" i="16"/>
  <c r="O91" i="16"/>
  <c r="A91" i="16"/>
  <c r="N91" i="16"/>
  <c r="M91" i="16"/>
  <c r="T91" i="16"/>
  <c r="K91" i="16"/>
  <c r="S91" i="16"/>
  <c r="J91" i="16"/>
  <c r="B107" i="16"/>
  <c r="N107" i="16"/>
  <c r="M107" i="16"/>
  <c r="L107" i="16"/>
  <c r="T107" i="16"/>
  <c r="K107" i="16"/>
  <c r="S107" i="16"/>
  <c r="J107" i="16"/>
  <c r="Q107" i="16"/>
  <c r="A107" i="16"/>
  <c r="O107" i="16"/>
  <c r="B137" i="16"/>
  <c r="T137" i="16"/>
  <c r="L137" i="16"/>
  <c r="O137" i="16"/>
  <c r="N137" i="16"/>
  <c r="M137" i="16"/>
  <c r="K137" i="16"/>
  <c r="J137" i="16"/>
  <c r="R137" i="16"/>
  <c r="A137" i="16"/>
  <c r="Q137" i="16"/>
  <c r="R16" i="16"/>
  <c r="R34" i="16"/>
  <c r="R41" i="16"/>
  <c r="N72" i="16"/>
  <c r="T72" i="16"/>
  <c r="K72" i="16"/>
  <c r="M72" i="16"/>
  <c r="O16" i="16"/>
  <c r="N18" i="16"/>
  <c r="O25" i="16"/>
  <c r="N34" i="16"/>
  <c r="O41" i="16"/>
  <c r="Q66" i="16"/>
  <c r="O67" i="16"/>
  <c r="L69" i="16"/>
  <c r="R70" i="16"/>
  <c r="J70" i="16"/>
  <c r="L70" i="16"/>
  <c r="N70" i="16"/>
  <c r="Q72" i="16"/>
  <c r="L74" i="16"/>
  <c r="J75" i="16"/>
  <c r="R78" i="16"/>
  <c r="Q79" i="16"/>
  <c r="N80" i="16"/>
  <c r="A83" i="16"/>
  <c r="O84" i="16"/>
  <c r="A84" i="16"/>
  <c r="N84" i="16"/>
  <c r="Q84" i="16"/>
  <c r="B84" i="16"/>
  <c r="J86" i="16"/>
  <c r="M98" i="16"/>
  <c r="O98" i="16"/>
  <c r="N98" i="16"/>
  <c r="T98" i="16"/>
  <c r="K98" i="16"/>
  <c r="S98" i="16"/>
  <c r="J98" i="16"/>
  <c r="Q98" i="16"/>
  <c r="B98" i="16"/>
  <c r="A98" i="16"/>
  <c r="N140" i="16"/>
  <c r="R140" i="16"/>
  <c r="J140" i="16"/>
  <c r="O140" i="16"/>
  <c r="M140" i="16"/>
  <c r="L140" i="16"/>
  <c r="K140" i="16"/>
  <c r="S140" i="16"/>
  <c r="B140" i="16"/>
  <c r="Q140" i="16"/>
  <c r="A140" i="16"/>
  <c r="R25" i="16"/>
  <c r="S32" i="16"/>
  <c r="K32" i="16"/>
  <c r="O9" i="16"/>
  <c r="N4" i="16"/>
  <c r="R5" i="16"/>
  <c r="M6" i="16"/>
  <c r="L8" i="16"/>
  <c r="A9" i="16"/>
  <c r="K10" i="16"/>
  <c r="T10" i="16"/>
  <c r="S12" i="16"/>
  <c r="K12" i="16"/>
  <c r="R12" i="16"/>
  <c r="N13" i="16"/>
  <c r="O14" i="16"/>
  <c r="A14" i="16"/>
  <c r="R14" i="16"/>
  <c r="A16" i="16"/>
  <c r="K17" i="16"/>
  <c r="T17" i="16"/>
  <c r="N20" i="16"/>
  <c r="R21" i="16"/>
  <c r="M22" i="16"/>
  <c r="L24" i="16"/>
  <c r="A25" i="16"/>
  <c r="K26" i="16"/>
  <c r="T26" i="16"/>
  <c r="S28" i="16"/>
  <c r="K28" i="16"/>
  <c r="R28" i="16"/>
  <c r="N29" i="16"/>
  <c r="O30" i="16"/>
  <c r="A30" i="16"/>
  <c r="R30" i="16"/>
  <c r="A32" i="16"/>
  <c r="K33" i="16"/>
  <c r="T33" i="16"/>
  <c r="N36" i="16"/>
  <c r="R37" i="16"/>
  <c r="M38" i="16"/>
  <c r="L40" i="16"/>
  <c r="A41" i="16"/>
  <c r="K42" i="16"/>
  <c r="T42" i="16"/>
  <c r="S44" i="16"/>
  <c r="K44" i="16"/>
  <c r="R44" i="16"/>
  <c r="N45" i="16"/>
  <c r="S48" i="16"/>
  <c r="K48" i="16"/>
  <c r="M48" i="16"/>
  <c r="T48" i="16"/>
  <c r="Q49" i="16"/>
  <c r="L52" i="16"/>
  <c r="M53" i="16"/>
  <c r="O53" i="16"/>
  <c r="A53" i="16"/>
  <c r="S53" i="16"/>
  <c r="O56" i="16"/>
  <c r="K57" i="16"/>
  <c r="A60" i="16"/>
  <c r="N61" i="16"/>
  <c r="A66" i="16"/>
  <c r="M69" i="16"/>
  <c r="K70" i="16"/>
  <c r="A72" i="16"/>
  <c r="R72" i="16"/>
  <c r="N74" i="16"/>
  <c r="K75" i="16"/>
  <c r="A79" i="16"/>
  <c r="R79" i="16"/>
  <c r="S82" i="16"/>
  <c r="K82" i="16"/>
  <c r="A82" i="16"/>
  <c r="O82" i="16"/>
  <c r="Q82" i="16"/>
  <c r="B82" i="16"/>
  <c r="J84" i="16"/>
  <c r="L86" i="16"/>
  <c r="Q91" i="16"/>
  <c r="L98" i="16"/>
  <c r="T105" i="16"/>
  <c r="L105" i="16"/>
  <c r="O105" i="16"/>
  <c r="N105" i="16"/>
  <c r="M105" i="16"/>
  <c r="K105" i="16"/>
  <c r="S105" i="16"/>
  <c r="J105" i="16"/>
  <c r="Q105" i="16"/>
  <c r="B105" i="16"/>
  <c r="A105" i="16"/>
  <c r="T140" i="16"/>
  <c r="O34" i="16"/>
  <c r="A34" i="16"/>
  <c r="S49" i="16"/>
  <c r="S60" i="16"/>
  <c r="K60" i="16"/>
  <c r="M60" i="16"/>
  <c r="R66" i="16"/>
  <c r="J66" i="16"/>
  <c r="M66" i="16"/>
  <c r="O66" i="16"/>
  <c r="B9" i="16"/>
  <c r="Q9" i="16"/>
  <c r="B16" i="16"/>
  <c r="Q16" i="16"/>
  <c r="B18" i="16"/>
  <c r="Q18" i="16"/>
  <c r="B25" i="16"/>
  <c r="Q25" i="16"/>
  <c r="B32" i="16"/>
  <c r="Q32" i="16"/>
  <c r="B34" i="16"/>
  <c r="Q34" i="16"/>
  <c r="B41" i="16"/>
  <c r="Q41" i="16"/>
  <c r="B49" i="16"/>
  <c r="R49" i="16"/>
  <c r="B60" i="16"/>
  <c r="R60" i="16"/>
  <c r="B66" i="16"/>
  <c r="T66" i="16"/>
  <c r="R67" i="16"/>
  <c r="N69" i="16"/>
  <c r="M70" i="16"/>
  <c r="B72" i="16"/>
  <c r="S72" i="16"/>
  <c r="O74" i="16"/>
  <c r="M75" i="16"/>
  <c r="S78" i="16"/>
  <c r="K78" i="16"/>
  <c r="Q78" i="16"/>
  <c r="B78" i="16"/>
  <c r="T78" i="16"/>
  <c r="J78" i="16"/>
  <c r="B79" i="16"/>
  <c r="S79" i="16"/>
  <c r="R80" i="16"/>
  <c r="M83" i="16"/>
  <c r="T83" i="16"/>
  <c r="K83" i="16"/>
  <c r="S83" i="16"/>
  <c r="J83" i="16"/>
  <c r="L83" i="16"/>
  <c r="R91" i="16"/>
  <c r="Q46" i="16"/>
  <c r="Q50" i="16"/>
  <c r="Q54" i="16"/>
  <c r="Q58" i="16"/>
  <c r="T71" i="16"/>
  <c r="L71" i="16"/>
  <c r="R71" i="16"/>
  <c r="B73" i="16"/>
  <c r="R73" i="16"/>
  <c r="R94" i="16"/>
  <c r="L102" i="16"/>
  <c r="A103" i="16"/>
  <c r="R112" i="16"/>
  <c r="J112" i="16"/>
  <c r="S112" i="16"/>
  <c r="S119" i="16"/>
  <c r="K119" i="16"/>
  <c r="R119" i="16"/>
  <c r="B129" i="16"/>
  <c r="B133" i="16"/>
  <c r="T133" i="16"/>
  <c r="L133" i="16"/>
  <c r="S133" i="16"/>
  <c r="N136" i="16"/>
  <c r="R136" i="16"/>
  <c r="J136" i="16"/>
  <c r="T136" i="16"/>
  <c r="A143" i="16"/>
  <c r="B146" i="16"/>
  <c r="B154" i="16"/>
  <c r="B158" i="16"/>
  <c r="T158" i="16"/>
  <c r="L158" i="16"/>
  <c r="S158" i="16"/>
  <c r="N161" i="16"/>
  <c r="R161" i="16"/>
  <c r="J161" i="16"/>
  <c r="T161" i="16"/>
  <c r="Q169" i="16"/>
  <c r="O183" i="16"/>
  <c r="A183" i="16"/>
  <c r="N183" i="16"/>
  <c r="M183" i="16"/>
  <c r="R183" i="16"/>
  <c r="J183" i="16"/>
  <c r="O187" i="16"/>
  <c r="A187" i="16"/>
  <c r="N187" i="16"/>
  <c r="M187" i="16"/>
  <c r="R187" i="16"/>
  <c r="J187" i="16"/>
  <c r="O191" i="16"/>
  <c r="A191" i="16"/>
  <c r="N191" i="16"/>
  <c r="M191" i="16"/>
  <c r="R191" i="16"/>
  <c r="J191" i="16"/>
  <c r="O195" i="16"/>
  <c r="A195" i="16"/>
  <c r="N195" i="16"/>
  <c r="M195" i="16"/>
  <c r="R195" i="16"/>
  <c r="J195" i="16"/>
  <c r="M235" i="16"/>
  <c r="Q235" i="16"/>
  <c r="B235" i="16"/>
  <c r="A235" i="16"/>
  <c r="O235" i="16"/>
  <c r="N235" i="16"/>
  <c r="L235" i="16"/>
  <c r="T235" i="16"/>
  <c r="K235" i="16"/>
  <c r="M298" i="16"/>
  <c r="A298" i="16"/>
  <c r="N298" i="16"/>
  <c r="T298" i="16"/>
  <c r="K298" i="16"/>
  <c r="B298" i="16"/>
  <c r="S298" i="16"/>
  <c r="R298" i="16"/>
  <c r="Q298" i="16"/>
  <c r="O298" i="16"/>
  <c r="L298" i="16"/>
  <c r="J298" i="16"/>
  <c r="M102" i="16"/>
  <c r="B103" i="16"/>
  <c r="R103" i="16"/>
  <c r="O129" i="16"/>
  <c r="A129" i="16"/>
  <c r="S129" i="16"/>
  <c r="K129" i="16"/>
  <c r="T129" i="16"/>
  <c r="T143" i="16"/>
  <c r="L143" i="16"/>
  <c r="B143" i="16"/>
  <c r="S143" i="16"/>
  <c r="R146" i="16"/>
  <c r="J146" i="16"/>
  <c r="N146" i="16"/>
  <c r="T146" i="16"/>
  <c r="O154" i="16"/>
  <c r="A154" i="16"/>
  <c r="S154" i="16"/>
  <c r="K154" i="16"/>
  <c r="T154" i="16"/>
  <c r="B169" i="16"/>
  <c r="S171" i="16"/>
  <c r="K171" i="16"/>
  <c r="R171" i="16"/>
  <c r="J171" i="16"/>
  <c r="O171" i="16"/>
  <c r="A171" i="16"/>
  <c r="M182" i="16"/>
  <c r="T182" i="16"/>
  <c r="L182" i="16"/>
  <c r="S182" i="16"/>
  <c r="K182" i="16"/>
  <c r="B182" i="16"/>
  <c r="M186" i="16"/>
  <c r="T186" i="16"/>
  <c r="L186" i="16"/>
  <c r="S186" i="16"/>
  <c r="K186" i="16"/>
  <c r="B186" i="16"/>
  <c r="M190" i="16"/>
  <c r="T190" i="16"/>
  <c r="L190" i="16"/>
  <c r="S190" i="16"/>
  <c r="K190" i="16"/>
  <c r="B190" i="16"/>
  <c r="M194" i="16"/>
  <c r="T194" i="16"/>
  <c r="L194" i="16"/>
  <c r="S194" i="16"/>
  <c r="K194" i="16"/>
  <c r="B194" i="16"/>
  <c r="O244" i="16"/>
  <c r="A244" i="16"/>
  <c r="Q244" i="16"/>
  <c r="B244" i="16"/>
  <c r="N244" i="16"/>
  <c r="M244" i="16"/>
  <c r="L244" i="16"/>
  <c r="T244" i="16"/>
  <c r="K244" i="16"/>
  <c r="O169" i="16"/>
  <c r="A169" i="16"/>
  <c r="S169" i="16"/>
  <c r="K169" i="16"/>
  <c r="T169" i="16"/>
  <c r="M210" i="16"/>
  <c r="Q210" i="16"/>
  <c r="B210" i="16"/>
  <c r="A210" i="16"/>
  <c r="O210" i="16"/>
  <c r="L210" i="16"/>
  <c r="T210" i="16"/>
  <c r="K210" i="16"/>
  <c r="S242" i="16"/>
  <c r="K242" i="16"/>
  <c r="Q242" i="16"/>
  <c r="B242" i="16"/>
  <c r="A242" i="16"/>
  <c r="O242" i="16"/>
  <c r="N242" i="16"/>
  <c r="M242" i="16"/>
  <c r="L242" i="16"/>
  <c r="M251" i="16"/>
  <c r="Q251" i="16"/>
  <c r="B251" i="16"/>
  <c r="A251" i="16"/>
  <c r="O251" i="16"/>
  <c r="N251" i="16"/>
  <c r="L251" i="16"/>
  <c r="T251" i="16"/>
  <c r="K251" i="16"/>
  <c r="A102" i="16"/>
  <c r="K103" i="16"/>
  <c r="T103" i="16"/>
  <c r="T109" i="16"/>
  <c r="L109" i="16"/>
  <c r="R109" i="16"/>
  <c r="B111" i="16"/>
  <c r="R111" i="16"/>
  <c r="S127" i="16"/>
  <c r="K127" i="16"/>
  <c r="O127" i="16"/>
  <c r="A127" i="16"/>
  <c r="T127" i="16"/>
  <c r="L129" i="16"/>
  <c r="R134" i="16"/>
  <c r="J134" i="16"/>
  <c r="N134" i="16"/>
  <c r="T134" i="16"/>
  <c r="K143" i="16"/>
  <c r="L146" i="16"/>
  <c r="T147" i="16"/>
  <c r="L147" i="16"/>
  <c r="B147" i="16"/>
  <c r="S147" i="16"/>
  <c r="L154" i="16"/>
  <c r="R159" i="16"/>
  <c r="J159" i="16"/>
  <c r="N159" i="16"/>
  <c r="T159" i="16"/>
  <c r="M161" i="16"/>
  <c r="J169" i="16"/>
  <c r="M171" i="16"/>
  <c r="S175" i="16"/>
  <c r="K175" i="16"/>
  <c r="R175" i="16"/>
  <c r="J175" i="16"/>
  <c r="O175" i="16"/>
  <c r="A175" i="16"/>
  <c r="N182" i="16"/>
  <c r="N186" i="16"/>
  <c r="N190" i="16"/>
  <c r="N194" i="16"/>
  <c r="T200" i="16"/>
  <c r="L200" i="16"/>
  <c r="S200" i="16"/>
  <c r="K200" i="16"/>
  <c r="R200" i="16"/>
  <c r="J200" i="16"/>
  <c r="B200" i="16"/>
  <c r="O200" i="16"/>
  <c r="A200" i="16"/>
  <c r="B202" i="16"/>
  <c r="O202" i="16"/>
  <c r="A202" i="16"/>
  <c r="N202" i="16"/>
  <c r="T202" i="16"/>
  <c r="L202" i="16"/>
  <c r="S202" i="16"/>
  <c r="K202" i="16"/>
  <c r="J210" i="16"/>
  <c r="N217" i="16"/>
  <c r="A217" i="16"/>
  <c r="O217" i="16"/>
  <c r="M217" i="16"/>
  <c r="T217" i="16"/>
  <c r="K217" i="16"/>
  <c r="S217" i="16"/>
  <c r="J217" i="16"/>
  <c r="S235" i="16"/>
  <c r="J242" i="16"/>
  <c r="R244" i="16"/>
  <c r="J251" i="16"/>
  <c r="S93" i="16"/>
  <c r="K93" i="16"/>
  <c r="R93" i="16"/>
  <c r="N94" i="16"/>
  <c r="O95" i="16"/>
  <c r="A95" i="16"/>
  <c r="R95" i="16"/>
  <c r="B102" i="16"/>
  <c r="Q102" i="16"/>
  <c r="L103" i="16"/>
  <c r="J109" i="16"/>
  <c r="S109" i="16"/>
  <c r="J111" i="16"/>
  <c r="S111" i="16"/>
  <c r="N112" i="16"/>
  <c r="N119" i="16"/>
  <c r="M120" i="16"/>
  <c r="Q120" i="16"/>
  <c r="S120" i="16"/>
  <c r="O125" i="16"/>
  <c r="A125" i="16"/>
  <c r="S125" i="16"/>
  <c r="K125" i="16"/>
  <c r="T125" i="16"/>
  <c r="J127" i="16"/>
  <c r="M129" i="16"/>
  <c r="N133" i="16"/>
  <c r="K134" i="16"/>
  <c r="O136" i="16"/>
  <c r="O139" i="16"/>
  <c r="B141" i="16"/>
  <c r="T141" i="16"/>
  <c r="L141" i="16"/>
  <c r="S141" i="16"/>
  <c r="M143" i="16"/>
  <c r="N144" i="16"/>
  <c r="R144" i="16"/>
  <c r="J144" i="16"/>
  <c r="T144" i="16"/>
  <c r="M146" i="16"/>
  <c r="J147" i="16"/>
  <c r="M154" i="16"/>
  <c r="N158" i="16"/>
  <c r="K159" i="16"/>
  <c r="O161" i="16"/>
  <c r="S167" i="16"/>
  <c r="K167" i="16"/>
  <c r="O167" i="16"/>
  <c r="A167" i="16"/>
  <c r="T167" i="16"/>
  <c r="L169" i="16"/>
  <c r="N171" i="16"/>
  <c r="L175" i="16"/>
  <c r="O182" i="16"/>
  <c r="Q183" i="16"/>
  <c r="O186" i="16"/>
  <c r="Q187" i="16"/>
  <c r="O190" i="16"/>
  <c r="Q191" i="16"/>
  <c r="O194" i="16"/>
  <c r="Q195" i="16"/>
  <c r="M200" i="16"/>
  <c r="J202" i="16"/>
  <c r="N210" i="16"/>
  <c r="L217" i="16"/>
  <c r="R242" i="16"/>
  <c r="S244" i="16"/>
  <c r="R251" i="16"/>
  <c r="O262" i="16"/>
  <c r="A262" i="16"/>
  <c r="S262" i="16"/>
  <c r="K262" i="16"/>
  <c r="R262" i="16"/>
  <c r="B262" i="16"/>
  <c r="Q262" i="16"/>
  <c r="N262" i="16"/>
  <c r="M262" i="16"/>
  <c r="L262" i="16"/>
  <c r="J262" i="16"/>
  <c r="R347" i="16"/>
  <c r="J347" i="16"/>
  <c r="O347" i="16"/>
  <c r="A347" i="16"/>
  <c r="N347" i="16"/>
  <c r="K347" i="16"/>
  <c r="B347" i="16"/>
  <c r="T347" i="16"/>
  <c r="S347" i="16"/>
  <c r="Q347" i="16"/>
  <c r="M347" i="16"/>
  <c r="L347" i="16"/>
  <c r="R102" i="16"/>
  <c r="N129" i="16"/>
  <c r="B132" i="16"/>
  <c r="O133" i="16"/>
  <c r="L134" i="16"/>
  <c r="T135" i="16"/>
  <c r="L135" i="16"/>
  <c r="B135" i="16"/>
  <c r="S135" i="16"/>
  <c r="R138" i="16"/>
  <c r="J138" i="16"/>
  <c r="N138" i="16"/>
  <c r="T138" i="16"/>
  <c r="Q139" i="16"/>
  <c r="J141" i="16"/>
  <c r="A142" i="16"/>
  <c r="Q142" i="16"/>
  <c r="N143" i="16"/>
  <c r="K144" i="16"/>
  <c r="A145" i="16"/>
  <c r="O146" i="16"/>
  <c r="K147" i="16"/>
  <c r="B148" i="16"/>
  <c r="N154" i="16"/>
  <c r="B157" i="16"/>
  <c r="O158" i="16"/>
  <c r="L159" i="16"/>
  <c r="T160" i="16"/>
  <c r="L160" i="16"/>
  <c r="B160" i="16"/>
  <c r="S160" i="16"/>
  <c r="Q163" i="16"/>
  <c r="O165" i="16"/>
  <c r="A165" i="16"/>
  <c r="S165" i="16"/>
  <c r="K165" i="16"/>
  <c r="T165" i="16"/>
  <c r="J167" i="16"/>
  <c r="M169" i="16"/>
  <c r="O173" i="16"/>
  <c r="A173" i="16"/>
  <c r="N173" i="16"/>
  <c r="S173" i="16"/>
  <c r="K173" i="16"/>
  <c r="M175" i="16"/>
  <c r="R177" i="16"/>
  <c r="Q182" i="16"/>
  <c r="S183" i="16"/>
  <c r="Q186" i="16"/>
  <c r="S187" i="16"/>
  <c r="Q190" i="16"/>
  <c r="S191" i="16"/>
  <c r="Q194" i="16"/>
  <c r="S195" i="16"/>
  <c r="N200" i="16"/>
  <c r="M202" i="16"/>
  <c r="T204" i="16"/>
  <c r="L204" i="16"/>
  <c r="S204" i="16"/>
  <c r="K204" i="16"/>
  <c r="R204" i="16"/>
  <c r="J204" i="16"/>
  <c r="B204" i="16"/>
  <c r="O204" i="16"/>
  <c r="A204" i="16"/>
  <c r="R210" i="16"/>
  <c r="Q217" i="16"/>
  <c r="B230" i="16"/>
  <c r="Q230" i="16"/>
  <c r="A230" i="16"/>
  <c r="O230" i="16"/>
  <c r="N230" i="16"/>
  <c r="M230" i="16"/>
  <c r="L230" i="16"/>
  <c r="T230" i="16"/>
  <c r="K230" i="16"/>
  <c r="T242" i="16"/>
  <c r="S251" i="16"/>
  <c r="T262" i="16"/>
  <c r="A46" i="16"/>
  <c r="A50" i="16"/>
  <c r="A54" i="16"/>
  <c r="A58" i="16"/>
  <c r="B65" i="16"/>
  <c r="R65" i="16"/>
  <c r="A71" i="16"/>
  <c r="O73" i="16"/>
  <c r="B87" i="16"/>
  <c r="Q87" i="16"/>
  <c r="R90" i="16"/>
  <c r="L93" i="16"/>
  <c r="A94" i="16"/>
  <c r="K95" i="16"/>
  <c r="T95" i="16"/>
  <c r="S97" i="16"/>
  <c r="K97" i="16"/>
  <c r="R97" i="16"/>
  <c r="O99" i="16"/>
  <c r="A99" i="16"/>
  <c r="R99" i="16"/>
  <c r="J102" i="16"/>
  <c r="S102" i="16"/>
  <c r="N103" i="16"/>
  <c r="R104" i="16"/>
  <c r="J104" i="16"/>
  <c r="S104" i="16"/>
  <c r="R106" i="16"/>
  <c r="B108" i="16"/>
  <c r="M109" i="16"/>
  <c r="B110" i="16"/>
  <c r="Q110" i="16"/>
  <c r="L111" i="16"/>
  <c r="A112" i="16"/>
  <c r="R115" i="16"/>
  <c r="J115" i="16"/>
  <c r="S115" i="16"/>
  <c r="O117" i="16"/>
  <c r="A117" i="16"/>
  <c r="R117" i="16"/>
  <c r="A119" i="16"/>
  <c r="K120" i="16"/>
  <c r="B121" i="16"/>
  <c r="S123" i="16"/>
  <c r="K123" i="16"/>
  <c r="O123" i="16"/>
  <c r="A123" i="16"/>
  <c r="T123" i="16"/>
  <c r="L125" i="16"/>
  <c r="M127" i="16"/>
  <c r="N132" i="16"/>
  <c r="R132" i="16"/>
  <c r="J132" i="16"/>
  <c r="T132" i="16"/>
  <c r="Q133" i="16"/>
  <c r="M134" i="16"/>
  <c r="A136" i="16"/>
  <c r="Q136" i="16"/>
  <c r="A139" i="16"/>
  <c r="K141" i="16"/>
  <c r="B142" i="16"/>
  <c r="O143" i="16"/>
  <c r="L144" i="16"/>
  <c r="B145" i="16"/>
  <c r="T145" i="16"/>
  <c r="L145" i="16"/>
  <c r="S145" i="16"/>
  <c r="M147" i="16"/>
  <c r="N148" i="16"/>
  <c r="R148" i="16"/>
  <c r="J148" i="16"/>
  <c r="T148" i="16"/>
  <c r="N157" i="16"/>
  <c r="R157" i="16"/>
  <c r="J157" i="16"/>
  <c r="T157" i="16"/>
  <c r="Q158" i="16"/>
  <c r="M159" i="16"/>
  <c r="A161" i="16"/>
  <c r="Q161" i="16"/>
  <c r="B163" i="16"/>
  <c r="L167" i="16"/>
  <c r="N169" i="16"/>
  <c r="Q171" i="16"/>
  <c r="N175" i="16"/>
  <c r="B177" i="16"/>
  <c r="R182" i="16"/>
  <c r="T183" i="16"/>
  <c r="R186" i="16"/>
  <c r="T187" i="16"/>
  <c r="R190" i="16"/>
  <c r="T191" i="16"/>
  <c r="R194" i="16"/>
  <c r="T195" i="16"/>
  <c r="Q200" i="16"/>
  <c r="Q202" i="16"/>
  <c r="M204" i="16"/>
  <c r="S209" i="16"/>
  <c r="K209" i="16"/>
  <c r="M209" i="16"/>
  <c r="L209" i="16"/>
  <c r="T209" i="16"/>
  <c r="J209" i="16"/>
  <c r="Q209" i="16"/>
  <c r="B209" i="16"/>
  <c r="A209" i="16"/>
  <c r="S210" i="16"/>
  <c r="R217" i="16"/>
  <c r="T228" i="16"/>
  <c r="L228" i="16"/>
  <c r="Q228" i="16"/>
  <c r="B228" i="16"/>
  <c r="A228" i="16"/>
  <c r="O228" i="16"/>
  <c r="N228" i="16"/>
  <c r="M228" i="16"/>
  <c r="K228" i="16"/>
  <c r="R87" i="16"/>
  <c r="M93" i="16"/>
  <c r="B94" i="16"/>
  <c r="Q94" i="16"/>
  <c r="L95" i="16"/>
  <c r="K102" i="16"/>
  <c r="T102" i="16"/>
  <c r="O103" i="16"/>
  <c r="R108" i="16"/>
  <c r="J108" i="16"/>
  <c r="S108" i="16"/>
  <c r="N109" i="16"/>
  <c r="R110" i="16"/>
  <c r="M111" i="16"/>
  <c r="B112" i="16"/>
  <c r="Q112" i="16"/>
  <c r="B119" i="16"/>
  <c r="Q119" i="16"/>
  <c r="L120" i="16"/>
  <c r="O121" i="16"/>
  <c r="A121" i="16"/>
  <c r="S121" i="16"/>
  <c r="K121" i="16"/>
  <c r="T121" i="16"/>
  <c r="M125" i="16"/>
  <c r="N127" i="16"/>
  <c r="Q129" i="16"/>
  <c r="A133" i="16"/>
  <c r="R133" i="16"/>
  <c r="O134" i="16"/>
  <c r="B136" i="16"/>
  <c r="S136" i="16"/>
  <c r="T139" i="16"/>
  <c r="L139" i="16"/>
  <c r="B139" i="16"/>
  <c r="S139" i="16"/>
  <c r="M141" i="16"/>
  <c r="R142" i="16"/>
  <c r="J142" i="16"/>
  <c r="N142" i="16"/>
  <c r="T142" i="16"/>
  <c r="Q143" i="16"/>
  <c r="M144" i="16"/>
  <c r="A146" i="16"/>
  <c r="Q146" i="16"/>
  <c r="N147" i="16"/>
  <c r="Q154" i="16"/>
  <c r="A158" i="16"/>
  <c r="R158" i="16"/>
  <c r="O159" i="16"/>
  <c r="B161" i="16"/>
  <c r="S161" i="16"/>
  <c r="S163" i="16"/>
  <c r="K163" i="16"/>
  <c r="O163" i="16"/>
  <c r="A163" i="16"/>
  <c r="T163" i="16"/>
  <c r="M167" i="16"/>
  <c r="T171" i="16"/>
  <c r="O177" i="16"/>
  <c r="A177" i="16"/>
  <c r="N177" i="16"/>
  <c r="S177" i="16"/>
  <c r="K177" i="16"/>
  <c r="B183" i="16"/>
  <c r="B187" i="16"/>
  <c r="B191" i="16"/>
  <c r="B195" i="16"/>
  <c r="R202" i="16"/>
  <c r="O211" i="16"/>
  <c r="A211" i="16"/>
  <c r="L211" i="16"/>
  <c r="T211" i="16"/>
  <c r="K211" i="16"/>
  <c r="S211" i="16"/>
  <c r="J211" i="16"/>
  <c r="Q211" i="16"/>
  <c r="B211" i="16"/>
  <c r="J228" i="16"/>
  <c r="N280" i="16"/>
  <c r="O280" i="16"/>
  <c r="S280" i="16"/>
  <c r="J280" i="16"/>
  <c r="T280" i="16"/>
  <c r="B280" i="16"/>
  <c r="R280" i="16"/>
  <c r="A280" i="16"/>
  <c r="Q280" i="16"/>
  <c r="M280" i="16"/>
  <c r="L280" i="16"/>
  <c r="K280" i="16"/>
  <c r="S260" i="16"/>
  <c r="K260" i="16"/>
  <c r="O260" i="16"/>
  <c r="A260" i="16"/>
  <c r="T260" i="16"/>
  <c r="B281" i="16"/>
  <c r="S281" i="16"/>
  <c r="J281" i="16"/>
  <c r="N281" i="16"/>
  <c r="S305" i="16"/>
  <c r="K305" i="16"/>
  <c r="A305" i="16"/>
  <c r="O305" i="16"/>
  <c r="N305" i="16"/>
  <c r="L305" i="16"/>
  <c r="B358" i="16"/>
  <c r="M358" i="16"/>
  <c r="R358" i="16"/>
  <c r="A358" i="16"/>
  <c r="Q358" i="16"/>
  <c r="L358" i="16"/>
  <c r="T358" i="16"/>
  <c r="S358" i="16"/>
  <c r="O358" i="16"/>
  <c r="N358" i="16"/>
  <c r="K358" i="16"/>
  <c r="J358" i="16"/>
  <c r="N393" i="16"/>
  <c r="S393" i="16"/>
  <c r="K393" i="16"/>
  <c r="Q393" i="16"/>
  <c r="A393" i="16"/>
  <c r="L393" i="16"/>
  <c r="T393" i="16"/>
  <c r="R393" i="16"/>
  <c r="O393" i="16"/>
  <c r="M393" i="16"/>
  <c r="J393" i="16"/>
  <c r="Q124" i="16"/>
  <c r="Q128" i="16"/>
  <c r="Q164" i="16"/>
  <c r="Q168" i="16"/>
  <c r="Q172" i="16"/>
  <c r="Q176" i="16"/>
  <c r="N181" i="16"/>
  <c r="L184" i="16"/>
  <c r="T184" i="16"/>
  <c r="N185" i="16"/>
  <c r="L188" i="16"/>
  <c r="T188" i="16"/>
  <c r="N189" i="16"/>
  <c r="L192" i="16"/>
  <c r="T192" i="16"/>
  <c r="N193" i="16"/>
  <c r="Q201" i="16"/>
  <c r="S205" i="16"/>
  <c r="K205" i="16"/>
  <c r="R205" i="16"/>
  <c r="O207" i="16"/>
  <c r="A207" i="16"/>
  <c r="R207" i="16"/>
  <c r="R219" i="16"/>
  <c r="J219" i="16"/>
  <c r="S219" i="16"/>
  <c r="R221" i="16"/>
  <c r="B223" i="16"/>
  <c r="M224" i="16"/>
  <c r="B225" i="16"/>
  <c r="Q225" i="16"/>
  <c r="L226" i="16"/>
  <c r="A227" i="16"/>
  <c r="A229" i="16"/>
  <c r="R239" i="16"/>
  <c r="A243" i="16"/>
  <c r="S246" i="16"/>
  <c r="K246" i="16"/>
  <c r="R246" i="16"/>
  <c r="O248" i="16"/>
  <c r="A248" i="16"/>
  <c r="R248" i="16"/>
  <c r="A250" i="16"/>
  <c r="Q256" i="16"/>
  <c r="B258" i="16"/>
  <c r="J260" i="16"/>
  <c r="R271" i="16"/>
  <c r="K281" i="16"/>
  <c r="A289" i="16"/>
  <c r="B292" i="16"/>
  <c r="S292" i="16"/>
  <c r="J292" i="16"/>
  <c r="Q292" i="16"/>
  <c r="A292" i="16"/>
  <c r="N292" i="16"/>
  <c r="J305" i="16"/>
  <c r="O307" i="16"/>
  <c r="A307" i="16"/>
  <c r="N307" i="16"/>
  <c r="M307" i="16"/>
  <c r="T307" i="16"/>
  <c r="K307" i="16"/>
  <c r="O328" i="16"/>
  <c r="A328" i="16"/>
  <c r="S328" i="16"/>
  <c r="K328" i="16"/>
  <c r="Q328" i="16"/>
  <c r="N328" i="16"/>
  <c r="M328" i="16"/>
  <c r="L328" i="16"/>
  <c r="J328" i="16"/>
  <c r="S330" i="16"/>
  <c r="K330" i="16"/>
  <c r="O330" i="16"/>
  <c r="A330" i="16"/>
  <c r="R330" i="16"/>
  <c r="B330" i="16"/>
  <c r="Q330" i="16"/>
  <c r="N330" i="16"/>
  <c r="M330" i="16"/>
  <c r="L330" i="16"/>
  <c r="R223" i="16"/>
  <c r="J223" i="16"/>
  <c r="S223" i="16"/>
  <c r="R225" i="16"/>
  <c r="B227" i="16"/>
  <c r="B229" i="16"/>
  <c r="Q229" i="16"/>
  <c r="B236" i="16"/>
  <c r="B243" i="16"/>
  <c r="Q243" i="16"/>
  <c r="B250" i="16"/>
  <c r="B252" i="16"/>
  <c r="B256" i="16"/>
  <c r="O258" i="16"/>
  <c r="A258" i="16"/>
  <c r="S258" i="16"/>
  <c r="K258" i="16"/>
  <c r="T258" i="16"/>
  <c r="L260" i="16"/>
  <c r="B271" i="16"/>
  <c r="L281" i="16"/>
  <c r="B284" i="16"/>
  <c r="L284" i="16"/>
  <c r="S284" i="16"/>
  <c r="J284" i="16"/>
  <c r="Q284" i="16"/>
  <c r="A284" i="16"/>
  <c r="R285" i="16"/>
  <c r="J285" i="16"/>
  <c r="A285" i="16"/>
  <c r="N285" i="16"/>
  <c r="L285" i="16"/>
  <c r="N287" i="16"/>
  <c r="A287" i="16"/>
  <c r="M287" i="16"/>
  <c r="T287" i="16"/>
  <c r="K287" i="16"/>
  <c r="T290" i="16"/>
  <c r="L290" i="16"/>
  <c r="S290" i="16"/>
  <c r="J290" i="16"/>
  <c r="Q290" i="16"/>
  <c r="B290" i="16"/>
  <c r="O290" i="16"/>
  <c r="N291" i="16"/>
  <c r="O291" i="16"/>
  <c r="L291" i="16"/>
  <c r="S291" i="16"/>
  <c r="J291" i="16"/>
  <c r="M305" i="16"/>
  <c r="M406" i="16"/>
  <c r="S406" i="16"/>
  <c r="K406" i="16"/>
  <c r="R406" i="16"/>
  <c r="J406" i="16"/>
  <c r="B406" i="16"/>
  <c r="T406" i="16"/>
  <c r="A406" i="16"/>
  <c r="Q406" i="16"/>
  <c r="O406" i="16"/>
  <c r="L406" i="16"/>
  <c r="R227" i="16"/>
  <c r="J227" i="16"/>
  <c r="S227" i="16"/>
  <c r="R229" i="16"/>
  <c r="O236" i="16"/>
  <c r="A236" i="16"/>
  <c r="R236" i="16"/>
  <c r="R243" i="16"/>
  <c r="S250" i="16"/>
  <c r="K250" i="16"/>
  <c r="R250" i="16"/>
  <c r="O252" i="16"/>
  <c r="A252" i="16"/>
  <c r="R252" i="16"/>
  <c r="S256" i="16"/>
  <c r="K256" i="16"/>
  <c r="O256" i="16"/>
  <c r="A256" i="16"/>
  <c r="T256" i="16"/>
  <c r="M260" i="16"/>
  <c r="S271" i="16"/>
  <c r="K271" i="16"/>
  <c r="A271" i="16"/>
  <c r="L271" i="16"/>
  <c r="M281" i="16"/>
  <c r="R289" i="16"/>
  <c r="J289" i="16"/>
  <c r="O289" i="16"/>
  <c r="M289" i="16"/>
  <c r="T289" i="16"/>
  <c r="K289" i="16"/>
  <c r="Q305" i="16"/>
  <c r="R355" i="16"/>
  <c r="J355" i="16"/>
  <c r="O355" i="16"/>
  <c r="A355" i="16"/>
  <c r="S355" i="16"/>
  <c r="B355" i="16"/>
  <c r="Q355" i="16"/>
  <c r="M355" i="16"/>
  <c r="T355" i="16"/>
  <c r="N355" i="16"/>
  <c r="L355" i="16"/>
  <c r="B374" i="16"/>
  <c r="M374" i="16"/>
  <c r="L374" i="16"/>
  <c r="K374" i="16"/>
  <c r="R374" i="16"/>
  <c r="A374" i="16"/>
  <c r="T374" i="16"/>
  <c r="S374" i="16"/>
  <c r="Q374" i="16"/>
  <c r="O374" i="16"/>
  <c r="N374" i="16"/>
  <c r="N406" i="16"/>
  <c r="Q181" i="16"/>
  <c r="A184" i="16"/>
  <c r="O184" i="16"/>
  <c r="Q185" i="16"/>
  <c r="A188" i="16"/>
  <c r="O188" i="16"/>
  <c r="Q189" i="16"/>
  <c r="A192" i="16"/>
  <c r="O192" i="16"/>
  <c r="Q193" i="16"/>
  <c r="B218" i="16"/>
  <c r="R218" i="16"/>
  <c r="L223" i="16"/>
  <c r="A224" i="16"/>
  <c r="K225" i="16"/>
  <c r="T225" i="16"/>
  <c r="O226" i="16"/>
  <c r="K227" i="16"/>
  <c r="T227" i="16"/>
  <c r="J229" i="16"/>
  <c r="S229" i="16"/>
  <c r="R231" i="16"/>
  <c r="J231" i="16"/>
  <c r="S231" i="16"/>
  <c r="J236" i="16"/>
  <c r="S236" i="16"/>
  <c r="J243" i="16"/>
  <c r="S243" i="16"/>
  <c r="J250" i="16"/>
  <c r="T250" i="16"/>
  <c r="J252" i="16"/>
  <c r="S252" i="16"/>
  <c r="J256" i="16"/>
  <c r="L258" i="16"/>
  <c r="N260" i="16"/>
  <c r="O266" i="16"/>
  <c r="A266" i="16"/>
  <c r="S266" i="16"/>
  <c r="K266" i="16"/>
  <c r="T266" i="16"/>
  <c r="J271" i="16"/>
  <c r="M272" i="16"/>
  <c r="T272" i="16"/>
  <c r="K272" i="16"/>
  <c r="A272" i="16"/>
  <c r="O281" i="16"/>
  <c r="M284" i="16"/>
  <c r="M285" i="16"/>
  <c r="L287" i="16"/>
  <c r="L289" i="16"/>
  <c r="M290" i="16"/>
  <c r="M291" i="16"/>
  <c r="R305" i="16"/>
  <c r="S338" i="16"/>
  <c r="K338" i="16"/>
  <c r="R338" i="16"/>
  <c r="J338" i="16"/>
  <c r="O338" i="16"/>
  <c r="A338" i="16"/>
  <c r="T338" i="16"/>
  <c r="Q338" i="16"/>
  <c r="N338" i="16"/>
  <c r="M338" i="16"/>
  <c r="L338" i="16"/>
  <c r="N349" i="16"/>
  <c r="S349" i="16"/>
  <c r="K349" i="16"/>
  <c r="R349" i="16"/>
  <c r="B349" i="16"/>
  <c r="Q349" i="16"/>
  <c r="A349" i="16"/>
  <c r="M349" i="16"/>
  <c r="T349" i="16"/>
  <c r="O349" i="16"/>
  <c r="L349" i="16"/>
  <c r="J349" i="16"/>
  <c r="K355" i="16"/>
  <c r="J374" i="16"/>
  <c r="J181" i="16"/>
  <c r="B184" i="16"/>
  <c r="J185" i="16"/>
  <c r="B188" i="16"/>
  <c r="J189" i="16"/>
  <c r="B192" i="16"/>
  <c r="J193" i="16"/>
  <c r="N205" i="16"/>
  <c r="R206" i="16"/>
  <c r="M207" i="16"/>
  <c r="S213" i="16"/>
  <c r="K213" i="16"/>
  <c r="R213" i="16"/>
  <c r="J218" i="16"/>
  <c r="S218" i="16"/>
  <c r="N219" i="16"/>
  <c r="T220" i="16"/>
  <c r="L220" i="16"/>
  <c r="R220" i="16"/>
  <c r="M221" i="16"/>
  <c r="B222" i="16"/>
  <c r="R222" i="16"/>
  <c r="M223" i="16"/>
  <c r="B224" i="16"/>
  <c r="L225" i="16"/>
  <c r="A226" i="16"/>
  <c r="L227" i="16"/>
  <c r="K229" i="16"/>
  <c r="T229" i="16"/>
  <c r="K231" i="16"/>
  <c r="T231" i="16"/>
  <c r="K236" i="16"/>
  <c r="T236" i="16"/>
  <c r="S238" i="16"/>
  <c r="K238" i="16"/>
  <c r="R238" i="16"/>
  <c r="N239" i="16"/>
  <c r="O240" i="16"/>
  <c r="A240" i="16"/>
  <c r="R240" i="16"/>
  <c r="K243" i="16"/>
  <c r="T243" i="16"/>
  <c r="N246" i="16"/>
  <c r="R247" i="16"/>
  <c r="M248" i="16"/>
  <c r="L250" i="16"/>
  <c r="K252" i="16"/>
  <c r="T252" i="16"/>
  <c r="O254" i="16"/>
  <c r="S254" i="16"/>
  <c r="K254" i="16"/>
  <c r="T254" i="16"/>
  <c r="L256" i="16"/>
  <c r="M258" i="16"/>
  <c r="S264" i="16"/>
  <c r="K264" i="16"/>
  <c r="O264" i="16"/>
  <c r="A264" i="16"/>
  <c r="T264" i="16"/>
  <c r="J266" i="16"/>
  <c r="M271" i="16"/>
  <c r="J272" i="16"/>
  <c r="O273" i="16"/>
  <c r="A273" i="16"/>
  <c r="T273" i="16"/>
  <c r="K273" i="16"/>
  <c r="Q281" i="16"/>
  <c r="N284" i="16"/>
  <c r="O285" i="16"/>
  <c r="O287" i="16"/>
  <c r="N289" i="16"/>
  <c r="N290" i="16"/>
  <c r="O292" i="16"/>
  <c r="T305" i="16"/>
  <c r="R307" i="16"/>
  <c r="B350" i="16"/>
  <c r="M350" i="16"/>
  <c r="O350" i="16"/>
  <c r="N350" i="16"/>
  <c r="T350" i="16"/>
  <c r="J350" i="16"/>
  <c r="A350" i="16"/>
  <c r="S350" i="16"/>
  <c r="R350" i="16"/>
  <c r="Q350" i="16"/>
  <c r="L350" i="16"/>
  <c r="B370" i="16"/>
  <c r="M370" i="16"/>
  <c r="Q370" i="16"/>
  <c r="O370" i="16"/>
  <c r="K370" i="16"/>
  <c r="A370" i="16"/>
  <c r="T370" i="16"/>
  <c r="S370" i="16"/>
  <c r="R370" i="16"/>
  <c r="N370" i="16"/>
  <c r="L370" i="16"/>
  <c r="N223" i="16"/>
  <c r="T224" i="16"/>
  <c r="L224" i="16"/>
  <c r="R224" i="16"/>
  <c r="M225" i="16"/>
  <c r="B226" i="16"/>
  <c r="R226" i="16"/>
  <c r="M227" i="16"/>
  <c r="L229" i="16"/>
  <c r="L236" i="16"/>
  <c r="L243" i="16"/>
  <c r="M250" i="16"/>
  <c r="L252" i="16"/>
  <c r="M256" i="16"/>
  <c r="N258" i="16"/>
  <c r="Q260" i="16"/>
  <c r="N271" i="16"/>
  <c r="R281" i="16"/>
  <c r="O284" i="16"/>
  <c r="Q285" i="16"/>
  <c r="Q287" i="16"/>
  <c r="Q291" i="16"/>
  <c r="S319" i="16"/>
  <c r="K319" i="16"/>
  <c r="O319" i="16"/>
  <c r="A319" i="16"/>
  <c r="T319" i="16"/>
  <c r="B354" i="16"/>
  <c r="M354" i="16"/>
  <c r="K354" i="16"/>
  <c r="T354" i="16"/>
  <c r="J354" i="16"/>
  <c r="Q354" i="16"/>
  <c r="N373" i="16"/>
  <c r="S373" i="16"/>
  <c r="K373" i="16"/>
  <c r="O373" i="16"/>
  <c r="J373" i="16"/>
  <c r="O407" i="16"/>
  <c r="A407" i="16"/>
  <c r="M407" i="16"/>
  <c r="T407" i="16"/>
  <c r="L407" i="16"/>
  <c r="S407" i="16"/>
  <c r="B407" i="16"/>
  <c r="R407" i="16"/>
  <c r="Q407" i="16"/>
  <c r="N407" i="16"/>
  <c r="J407" i="16"/>
  <c r="M255" i="16"/>
  <c r="M259" i="16"/>
  <c r="M263" i="16"/>
  <c r="R268" i="16"/>
  <c r="S275" i="16"/>
  <c r="K275" i="16"/>
  <c r="R275" i="16"/>
  <c r="N276" i="16"/>
  <c r="O277" i="16"/>
  <c r="A277" i="16"/>
  <c r="R277" i="16"/>
  <c r="A286" i="16"/>
  <c r="R293" i="16"/>
  <c r="J293" i="16"/>
  <c r="S293" i="16"/>
  <c r="R295" i="16"/>
  <c r="A297" i="16"/>
  <c r="R302" i="16"/>
  <c r="M303" i="16"/>
  <c r="A306" i="16"/>
  <c r="O317" i="16"/>
  <c r="A317" i="16"/>
  <c r="S317" i="16"/>
  <c r="K317" i="16"/>
  <c r="T317" i="16"/>
  <c r="J319" i="16"/>
  <c r="B324" i="16"/>
  <c r="S326" i="16"/>
  <c r="K326" i="16"/>
  <c r="O326" i="16"/>
  <c r="A326" i="16"/>
  <c r="T326" i="16"/>
  <c r="O336" i="16"/>
  <c r="A336" i="16"/>
  <c r="N336" i="16"/>
  <c r="S336" i="16"/>
  <c r="K336" i="16"/>
  <c r="S342" i="16"/>
  <c r="K342" i="16"/>
  <c r="R342" i="16"/>
  <c r="J342" i="16"/>
  <c r="O342" i="16"/>
  <c r="A342" i="16"/>
  <c r="L354" i="16"/>
  <c r="T365" i="16"/>
  <c r="L373" i="16"/>
  <c r="S390" i="16"/>
  <c r="K407" i="16"/>
  <c r="O421" i="16"/>
  <c r="A421" i="16"/>
  <c r="N421" i="16"/>
  <c r="T421" i="16"/>
  <c r="L421" i="16"/>
  <c r="S421" i="16"/>
  <c r="K421" i="16"/>
  <c r="B421" i="16"/>
  <c r="R421" i="16"/>
  <c r="Q421" i="16"/>
  <c r="J421" i="16"/>
  <c r="L319" i="16"/>
  <c r="O324" i="16"/>
  <c r="A324" i="16"/>
  <c r="S324" i="16"/>
  <c r="K324" i="16"/>
  <c r="T324" i="16"/>
  <c r="N354" i="16"/>
  <c r="N361" i="16"/>
  <c r="S361" i="16"/>
  <c r="K361" i="16"/>
  <c r="Q361" i="16"/>
  <c r="A361" i="16"/>
  <c r="L361" i="16"/>
  <c r="R367" i="16"/>
  <c r="J367" i="16"/>
  <c r="O367" i="16"/>
  <c r="A367" i="16"/>
  <c r="Q367" i="16"/>
  <c r="L367" i="16"/>
  <c r="M373" i="16"/>
  <c r="N377" i="16"/>
  <c r="S377" i="16"/>
  <c r="K377" i="16"/>
  <c r="L377" i="16"/>
  <c r="J377" i="16"/>
  <c r="Q377" i="16"/>
  <c r="A377" i="16"/>
  <c r="R383" i="16"/>
  <c r="J383" i="16"/>
  <c r="O383" i="16"/>
  <c r="A383" i="16"/>
  <c r="L383" i="16"/>
  <c r="K383" i="16"/>
  <c r="Q383" i="16"/>
  <c r="M421" i="16"/>
  <c r="T286" i="16"/>
  <c r="L286" i="16"/>
  <c r="R286" i="16"/>
  <c r="B288" i="16"/>
  <c r="R288" i="16"/>
  <c r="S297" i="16"/>
  <c r="K297" i="16"/>
  <c r="R297" i="16"/>
  <c r="O299" i="16"/>
  <c r="A299" i="16"/>
  <c r="R299" i="16"/>
  <c r="R306" i="16"/>
  <c r="B313" i="16"/>
  <c r="S315" i="16"/>
  <c r="K315" i="16"/>
  <c r="O315" i="16"/>
  <c r="A315" i="16"/>
  <c r="T315" i="16"/>
  <c r="M319" i="16"/>
  <c r="B322" i="16"/>
  <c r="J324" i="16"/>
  <c r="B332" i="16"/>
  <c r="S334" i="16"/>
  <c r="K334" i="16"/>
  <c r="O334" i="16"/>
  <c r="A334" i="16"/>
  <c r="T334" i="16"/>
  <c r="O340" i="16"/>
  <c r="A340" i="16"/>
  <c r="N340" i="16"/>
  <c r="S340" i="16"/>
  <c r="K340" i="16"/>
  <c r="O354" i="16"/>
  <c r="J361" i="16"/>
  <c r="K367" i="16"/>
  <c r="Q373" i="16"/>
  <c r="M377" i="16"/>
  <c r="R379" i="16"/>
  <c r="J379" i="16"/>
  <c r="O379" i="16"/>
  <c r="A379" i="16"/>
  <c r="N379" i="16"/>
  <c r="K379" i="16"/>
  <c r="B382" i="16"/>
  <c r="M382" i="16"/>
  <c r="O382" i="16"/>
  <c r="N382" i="16"/>
  <c r="T382" i="16"/>
  <c r="J382" i="16"/>
  <c r="M383" i="16"/>
  <c r="R387" i="16"/>
  <c r="J387" i="16"/>
  <c r="O387" i="16"/>
  <c r="A387" i="16"/>
  <c r="S387" i="16"/>
  <c r="B387" i="16"/>
  <c r="Q387" i="16"/>
  <c r="M387" i="16"/>
  <c r="N410" i="16"/>
  <c r="T410" i="16"/>
  <c r="L410" i="16"/>
  <c r="S410" i="16"/>
  <c r="K410" i="16"/>
  <c r="Q410" i="16"/>
  <c r="O410" i="16"/>
  <c r="M410" i="16"/>
  <c r="J410" i="16"/>
  <c r="B410" i="16"/>
  <c r="O313" i="16"/>
  <c r="A313" i="16"/>
  <c r="S313" i="16"/>
  <c r="K313" i="16"/>
  <c r="T313" i="16"/>
  <c r="N319" i="16"/>
  <c r="S322" i="16"/>
  <c r="K322" i="16"/>
  <c r="O322" i="16"/>
  <c r="A322" i="16"/>
  <c r="T322" i="16"/>
  <c r="L324" i="16"/>
  <c r="O332" i="16"/>
  <c r="A332" i="16"/>
  <c r="S332" i="16"/>
  <c r="K332" i="16"/>
  <c r="T332" i="16"/>
  <c r="J340" i="16"/>
  <c r="R354" i="16"/>
  <c r="M361" i="16"/>
  <c r="N365" i="16"/>
  <c r="S365" i="16"/>
  <c r="K365" i="16"/>
  <c r="M365" i="16"/>
  <c r="L365" i="16"/>
  <c r="R365" i="16"/>
  <c r="B365" i="16"/>
  <c r="M367" i="16"/>
  <c r="R373" i="16"/>
  <c r="N381" i="16"/>
  <c r="S381" i="16"/>
  <c r="K381" i="16"/>
  <c r="R381" i="16"/>
  <c r="B381" i="16"/>
  <c r="Q381" i="16"/>
  <c r="A381" i="16"/>
  <c r="M381" i="16"/>
  <c r="B390" i="16"/>
  <c r="M390" i="16"/>
  <c r="R390" i="16"/>
  <c r="A390" i="16"/>
  <c r="Q390" i="16"/>
  <c r="L390" i="16"/>
  <c r="R459" i="16"/>
  <c r="J459" i="16"/>
  <c r="A459" i="16"/>
  <c r="O459" i="16"/>
  <c r="N459" i="16"/>
  <c r="M459" i="16"/>
  <c r="L459" i="16"/>
  <c r="T459" i="16"/>
  <c r="K459" i="16"/>
  <c r="S459" i="16"/>
  <c r="Q459" i="16"/>
  <c r="B459" i="16"/>
  <c r="S267" i="16"/>
  <c r="K267" i="16"/>
  <c r="R267" i="16"/>
  <c r="O269" i="16"/>
  <c r="A269" i="16"/>
  <c r="R269" i="16"/>
  <c r="R276" i="16"/>
  <c r="K286" i="16"/>
  <c r="K288" i="16"/>
  <c r="T288" i="16"/>
  <c r="T294" i="16"/>
  <c r="L294" i="16"/>
  <c r="R294" i="16"/>
  <c r="L297" i="16"/>
  <c r="K299" i="16"/>
  <c r="T299" i="16"/>
  <c r="S301" i="16"/>
  <c r="K301" i="16"/>
  <c r="R301" i="16"/>
  <c r="O303" i="16"/>
  <c r="A303" i="16"/>
  <c r="R303" i="16"/>
  <c r="J313" i="16"/>
  <c r="L315" i="16"/>
  <c r="J322" i="16"/>
  <c r="M324" i="16"/>
  <c r="J332" i="16"/>
  <c r="L334" i="16"/>
  <c r="L340" i="16"/>
  <c r="T344" i="16"/>
  <c r="Q344" i="16"/>
  <c r="O344" i="16"/>
  <c r="A344" i="16"/>
  <c r="N344" i="16"/>
  <c r="K344" i="16"/>
  <c r="N345" i="16"/>
  <c r="S345" i="16"/>
  <c r="K345" i="16"/>
  <c r="L345" i="16"/>
  <c r="J345" i="16"/>
  <c r="Q345" i="16"/>
  <c r="A345" i="16"/>
  <c r="R351" i="16"/>
  <c r="J351" i="16"/>
  <c r="O351" i="16"/>
  <c r="A351" i="16"/>
  <c r="L351" i="16"/>
  <c r="K351" i="16"/>
  <c r="Q351" i="16"/>
  <c r="S354" i="16"/>
  <c r="O361" i="16"/>
  <c r="J365" i="16"/>
  <c r="N367" i="16"/>
  <c r="R371" i="16"/>
  <c r="J371" i="16"/>
  <c r="O371" i="16"/>
  <c r="A371" i="16"/>
  <c r="M371" i="16"/>
  <c r="L371" i="16"/>
  <c r="S371" i="16"/>
  <c r="B371" i="16"/>
  <c r="T373" i="16"/>
  <c r="M379" i="16"/>
  <c r="J381" i="16"/>
  <c r="L382" i="16"/>
  <c r="B386" i="16"/>
  <c r="M386" i="16"/>
  <c r="K386" i="16"/>
  <c r="T386" i="16"/>
  <c r="J386" i="16"/>
  <c r="Q386" i="16"/>
  <c r="L387" i="16"/>
  <c r="J390" i="16"/>
  <c r="R399" i="16"/>
  <c r="J399" i="16"/>
  <c r="O399" i="16"/>
  <c r="A399" i="16"/>
  <c r="T399" i="16"/>
  <c r="M413" i="16"/>
  <c r="S413" i="16"/>
  <c r="K413" i="16"/>
  <c r="R413" i="16"/>
  <c r="J413" i="16"/>
  <c r="N461" i="16"/>
  <c r="A461" i="16"/>
  <c r="O461" i="16"/>
  <c r="M461" i="16"/>
  <c r="L461" i="16"/>
  <c r="T461" i="16"/>
  <c r="K461" i="16"/>
  <c r="S461" i="16"/>
  <c r="J461" i="16"/>
  <c r="N494" i="16"/>
  <c r="R494" i="16"/>
  <c r="J494" i="16"/>
  <c r="O494" i="16"/>
  <c r="M494" i="16"/>
  <c r="L494" i="16"/>
  <c r="K494" i="16"/>
  <c r="A494" i="16"/>
  <c r="T494" i="16"/>
  <c r="S494" i="16"/>
  <c r="Q494" i="16"/>
  <c r="B540" i="16"/>
  <c r="O540" i="16"/>
  <c r="A540" i="16"/>
  <c r="T540" i="16"/>
  <c r="L540" i="16"/>
  <c r="S540" i="16"/>
  <c r="R540" i="16"/>
  <c r="Q540" i="16"/>
  <c r="N540" i="16"/>
  <c r="M540" i="16"/>
  <c r="K540" i="16"/>
  <c r="J540" i="16"/>
  <c r="Q316" i="16"/>
  <c r="Q323" i="16"/>
  <c r="Q327" i="16"/>
  <c r="Q331" i="16"/>
  <c r="Q335" i="16"/>
  <c r="Q339" i="16"/>
  <c r="Q343" i="16"/>
  <c r="N353" i="16"/>
  <c r="S353" i="16"/>
  <c r="K353" i="16"/>
  <c r="T353" i="16"/>
  <c r="R359" i="16"/>
  <c r="J359" i="16"/>
  <c r="O359" i="16"/>
  <c r="A359" i="16"/>
  <c r="T359" i="16"/>
  <c r="B362" i="16"/>
  <c r="M362" i="16"/>
  <c r="S362" i="16"/>
  <c r="N385" i="16"/>
  <c r="S385" i="16"/>
  <c r="K385" i="16"/>
  <c r="T385" i="16"/>
  <c r="R391" i="16"/>
  <c r="J391" i="16"/>
  <c r="O391" i="16"/>
  <c r="A391" i="16"/>
  <c r="T391" i="16"/>
  <c r="B394" i="16"/>
  <c r="M394" i="16"/>
  <c r="S394" i="16"/>
  <c r="B397" i="16"/>
  <c r="L399" i="16"/>
  <c r="N413" i="16"/>
  <c r="O438" i="16"/>
  <c r="A438" i="16"/>
  <c r="N438" i="16"/>
  <c r="T438" i="16"/>
  <c r="L438" i="16"/>
  <c r="S438" i="16"/>
  <c r="K438" i="16"/>
  <c r="R438" i="16"/>
  <c r="J438" i="16"/>
  <c r="B446" i="16"/>
  <c r="O446" i="16"/>
  <c r="N446" i="16"/>
  <c r="M446" i="16"/>
  <c r="L446" i="16"/>
  <c r="T446" i="16"/>
  <c r="K446" i="16"/>
  <c r="S446" i="16"/>
  <c r="J446" i="16"/>
  <c r="R461" i="16"/>
  <c r="N397" i="16"/>
  <c r="S397" i="16"/>
  <c r="K397" i="16"/>
  <c r="T397" i="16"/>
  <c r="M399" i="16"/>
  <c r="O413" i="16"/>
  <c r="B491" i="16"/>
  <c r="T491" i="16"/>
  <c r="L491" i="16"/>
  <c r="O491" i="16"/>
  <c r="N491" i="16"/>
  <c r="M491" i="16"/>
  <c r="J491" i="16"/>
  <c r="A491" i="16"/>
  <c r="S491" i="16"/>
  <c r="R491" i="16"/>
  <c r="Q491" i="16"/>
  <c r="S415" i="16"/>
  <c r="K415" i="16"/>
  <c r="R415" i="16"/>
  <c r="J415" i="16"/>
  <c r="B415" i="16"/>
  <c r="O415" i="16"/>
  <c r="A415" i="16"/>
  <c r="N457" i="16"/>
  <c r="Q457" i="16"/>
  <c r="B457" i="16"/>
  <c r="A457" i="16"/>
  <c r="O457" i="16"/>
  <c r="M457" i="16"/>
  <c r="L457" i="16"/>
  <c r="T457" i="16"/>
  <c r="K457" i="16"/>
  <c r="K491" i="16"/>
  <c r="N357" i="16"/>
  <c r="S357" i="16"/>
  <c r="K357" i="16"/>
  <c r="T357" i="16"/>
  <c r="R363" i="16"/>
  <c r="J363" i="16"/>
  <c r="O363" i="16"/>
  <c r="A363" i="16"/>
  <c r="T363" i="16"/>
  <c r="B366" i="16"/>
  <c r="M366" i="16"/>
  <c r="S366" i="16"/>
  <c r="N389" i="16"/>
  <c r="S389" i="16"/>
  <c r="K389" i="16"/>
  <c r="T389" i="16"/>
  <c r="R395" i="16"/>
  <c r="J395" i="16"/>
  <c r="O395" i="16"/>
  <c r="A395" i="16"/>
  <c r="T395" i="16"/>
  <c r="L397" i="16"/>
  <c r="B398" i="16"/>
  <c r="M398" i="16"/>
  <c r="S398" i="16"/>
  <c r="Q413" i="16"/>
  <c r="L415" i="16"/>
  <c r="S419" i="16"/>
  <c r="K419" i="16"/>
  <c r="R419" i="16"/>
  <c r="J419" i="16"/>
  <c r="B419" i="16"/>
  <c r="O419" i="16"/>
  <c r="A419" i="16"/>
  <c r="J457" i="16"/>
  <c r="T485" i="16"/>
  <c r="L485" i="16"/>
  <c r="B485" i="16"/>
  <c r="N485" i="16"/>
  <c r="M485" i="16"/>
  <c r="K485" i="16"/>
  <c r="S485" i="16"/>
  <c r="R485" i="16"/>
  <c r="Q485" i="16"/>
  <c r="O485" i="16"/>
  <c r="J485" i="16"/>
  <c r="B346" i="16"/>
  <c r="M346" i="16"/>
  <c r="S346" i="16"/>
  <c r="O353" i="16"/>
  <c r="J357" i="16"/>
  <c r="N359" i="16"/>
  <c r="N362" i="16"/>
  <c r="K363" i="16"/>
  <c r="J366" i="16"/>
  <c r="T366" i="16"/>
  <c r="N369" i="16"/>
  <c r="S369" i="16"/>
  <c r="K369" i="16"/>
  <c r="T369" i="16"/>
  <c r="R375" i="16"/>
  <c r="J375" i="16"/>
  <c r="O375" i="16"/>
  <c r="A375" i="16"/>
  <c r="T375" i="16"/>
  <c r="B378" i="16"/>
  <c r="M378" i="16"/>
  <c r="S378" i="16"/>
  <c r="O385" i="16"/>
  <c r="J389" i="16"/>
  <c r="N391" i="16"/>
  <c r="N394" i="16"/>
  <c r="K395" i="16"/>
  <c r="M397" i="16"/>
  <c r="J398" i="16"/>
  <c r="T398" i="16"/>
  <c r="Q399" i="16"/>
  <c r="A413" i="16"/>
  <c r="T413" i="16"/>
  <c r="M415" i="16"/>
  <c r="O417" i="16"/>
  <c r="A417" i="16"/>
  <c r="N417" i="16"/>
  <c r="T417" i="16"/>
  <c r="L417" i="16"/>
  <c r="S417" i="16"/>
  <c r="K417" i="16"/>
  <c r="L419" i="16"/>
  <c r="R455" i="16"/>
  <c r="J455" i="16"/>
  <c r="Q455" i="16"/>
  <c r="B455" i="16"/>
  <c r="A455" i="16"/>
  <c r="O455" i="16"/>
  <c r="N455" i="16"/>
  <c r="M455" i="16"/>
  <c r="L455" i="16"/>
  <c r="R457" i="16"/>
  <c r="N440" i="16"/>
  <c r="T441" i="16"/>
  <c r="L441" i="16"/>
  <c r="R441" i="16"/>
  <c r="O445" i="16"/>
  <c r="T448" i="16"/>
  <c r="L448" i="16"/>
  <c r="R448" i="16"/>
  <c r="B450" i="16"/>
  <c r="R450" i="16"/>
  <c r="O460" i="16"/>
  <c r="N462" i="16"/>
  <c r="R463" i="16"/>
  <c r="J463" i="16"/>
  <c r="S463" i="16"/>
  <c r="Q472" i="16"/>
  <c r="T483" i="16"/>
  <c r="N490" i="16"/>
  <c r="R490" i="16"/>
  <c r="J490" i="16"/>
  <c r="S490" i="16"/>
  <c r="B490" i="16"/>
  <c r="Q490" i="16"/>
  <c r="A490" i="16"/>
  <c r="M490" i="16"/>
  <c r="O503" i="16"/>
  <c r="A503" i="16"/>
  <c r="N503" i="16"/>
  <c r="S503" i="16"/>
  <c r="J503" i="16"/>
  <c r="T503" i="16"/>
  <c r="B503" i="16"/>
  <c r="R503" i="16"/>
  <c r="Q503" i="16"/>
  <c r="M503" i="16"/>
  <c r="Q348" i="16"/>
  <c r="Q352" i="16"/>
  <c r="Q356" i="16"/>
  <c r="Q360" i="16"/>
  <c r="Q364" i="16"/>
  <c r="Q368" i="16"/>
  <c r="Q372" i="16"/>
  <c r="Q376" i="16"/>
  <c r="Q380" i="16"/>
  <c r="Q384" i="16"/>
  <c r="Q388" i="16"/>
  <c r="Q392" i="16"/>
  <c r="Q396" i="16"/>
  <c r="Q400" i="16"/>
  <c r="Q409" i="16"/>
  <c r="B412" i="16"/>
  <c r="Q416" i="16"/>
  <c r="M418" i="16"/>
  <c r="Q420" i="16"/>
  <c r="M422" i="16"/>
  <c r="M439" i="16"/>
  <c r="A440" i="16"/>
  <c r="O440" i="16"/>
  <c r="J441" i="16"/>
  <c r="S441" i="16"/>
  <c r="A445" i="16"/>
  <c r="J448" i="16"/>
  <c r="S448" i="16"/>
  <c r="J450" i="16"/>
  <c r="S450" i="16"/>
  <c r="N451" i="16"/>
  <c r="T452" i="16"/>
  <c r="L452" i="16"/>
  <c r="R452" i="16"/>
  <c r="M453" i="16"/>
  <c r="B454" i="16"/>
  <c r="R454" i="16"/>
  <c r="A460" i="16"/>
  <c r="O462" i="16"/>
  <c r="K463" i="16"/>
  <c r="T463" i="16"/>
  <c r="S471" i="16"/>
  <c r="K471" i="16"/>
  <c r="T471" i="16"/>
  <c r="J471" i="16"/>
  <c r="A472" i="16"/>
  <c r="R472" i="16"/>
  <c r="A475" i="16"/>
  <c r="K490" i="16"/>
  <c r="K503" i="16"/>
  <c r="Q412" i="16"/>
  <c r="N418" i="16"/>
  <c r="N422" i="16"/>
  <c r="N439" i="16"/>
  <c r="B440" i="16"/>
  <c r="K441" i="16"/>
  <c r="B445" i="16"/>
  <c r="Q445" i="16"/>
  <c r="K448" i="16"/>
  <c r="K450" i="16"/>
  <c r="T450" i="16"/>
  <c r="O451" i="16"/>
  <c r="J452" i="16"/>
  <c r="S452" i="16"/>
  <c r="O453" i="16"/>
  <c r="J454" i="16"/>
  <c r="S454" i="16"/>
  <c r="T456" i="16"/>
  <c r="L456" i="16"/>
  <c r="R456" i="16"/>
  <c r="B458" i="16"/>
  <c r="R458" i="16"/>
  <c r="B460" i="16"/>
  <c r="A462" i="16"/>
  <c r="L463" i="16"/>
  <c r="R467" i="16"/>
  <c r="J467" i="16"/>
  <c r="M467" i="16"/>
  <c r="T467" i="16"/>
  <c r="B472" i="16"/>
  <c r="S475" i="16"/>
  <c r="K475" i="16"/>
  <c r="Q475" i="16"/>
  <c r="B475" i="16"/>
  <c r="O475" i="16"/>
  <c r="L490" i="16"/>
  <c r="T497" i="16"/>
  <c r="L497" i="16"/>
  <c r="B497" i="16"/>
  <c r="Q497" i="16"/>
  <c r="O497" i="16"/>
  <c r="N497" i="16"/>
  <c r="M497" i="16"/>
  <c r="K497" i="16"/>
  <c r="L503" i="16"/>
  <c r="Q440" i="16"/>
  <c r="R445" i="16"/>
  <c r="T460" i="16"/>
  <c r="L460" i="16"/>
  <c r="R460" i="16"/>
  <c r="B462" i="16"/>
  <c r="R462" i="16"/>
  <c r="M472" i="16"/>
  <c r="O472" i="16"/>
  <c r="L472" i="16"/>
  <c r="T472" i="16"/>
  <c r="O483" i="16"/>
  <c r="A483" i="16"/>
  <c r="S483" i="16"/>
  <c r="K483" i="16"/>
  <c r="M483" i="16"/>
  <c r="L483" i="16"/>
  <c r="J483" i="16"/>
  <c r="L348" i="16"/>
  <c r="L352" i="16"/>
  <c r="L356" i="16"/>
  <c r="L360" i="16"/>
  <c r="L364" i="16"/>
  <c r="L368" i="16"/>
  <c r="L372" i="16"/>
  <c r="L376" i="16"/>
  <c r="L380" i="16"/>
  <c r="L384" i="16"/>
  <c r="L388" i="16"/>
  <c r="L392" i="16"/>
  <c r="L396" i="16"/>
  <c r="L400" i="16"/>
  <c r="L409" i="16"/>
  <c r="K412" i="16"/>
  <c r="L416" i="16"/>
  <c r="B418" i="16"/>
  <c r="L420" i="16"/>
  <c r="B422" i="16"/>
  <c r="B439" i="16"/>
  <c r="J440" i="16"/>
  <c r="S440" i="16"/>
  <c r="N441" i="16"/>
  <c r="R442" i="16"/>
  <c r="J445" i="16"/>
  <c r="S445" i="16"/>
  <c r="R447" i="16"/>
  <c r="J447" i="16"/>
  <c r="S447" i="16"/>
  <c r="N448" i="16"/>
  <c r="R449" i="16"/>
  <c r="M450" i="16"/>
  <c r="B451" i="16"/>
  <c r="M452" i="16"/>
  <c r="B453" i="16"/>
  <c r="Q453" i="16"/>
  <c r="L454" i="16"/>
  <c r="K456" i="16"/>
  <c r="K458" i="16"/>
  <c r="T458" i="16"/>
  <c r="J460" i="16"/>
  <c r="S460" i="16"/>
  <c r="J462" i="16"/>
  <c r="S462" i="16"/>
  <c r="N463" i="16"/>
  <c r="T464" i="16"/>
  <c r="L464" i="16"/>
  <c r="R464" i="16"/>
  <c r="L467" i="16"/>
  <c r="T468" i="16"/>
  <c r="L468" i="16"/>
  <c r="Q468" i="16"/>
  <c r="B468" i="16"/>
  <c r="S468" i="16"/>
  <c r="N471" i="16"/>
  <c r="J472" i="16"/>
  <c r="O473" i="16"/>
  <c r="A473" i="16"/>
  <c r="S473" i="16"/>
  <c r="J473" i="16"/>
  <c r="Q473" i="16"/>
  <c r="B473" i="16"/>
  <c r="L475" i="16"/>
  <c r="M476" i="16"/>
  <c r="L476" i="16"/>
  <c r="S476" i="16"/>
  <c r="J476" i="16"/>
  <c r="S477" i="16"/>
  <c r="K477" i="16"/>
  <c r="O477" i="16"/>
  <c r="A477" i="16"/>
  <c r="R477" i="16"/>
  <c r="B477" i="16"/>
  <c r="N483" i="16"/>
  <c r="B487" i="16"/>
  <c r="T487" i="16"/>
  <c r="L487" i="16"/>
  <c r="R487" i="16"/>
  <c r="A487" i="16"/>
  <c r="Q487" i="16"/>
  <c r="O487" i="16"/>
  <c r="M487" i="16"/>
  <c r="T490" i="16"/>
  <c r="R497" i="16"/>
  <c r="K440" i="16"/>
  <c r="T440" i="16"/>
  <c r="O441" i="16"/>
  <c r="K445" i="16"/>
  <c r="T445" i="16"/>
  <c r="O448" i="16"/>
  <c r="N450" i="16"/>
  <c r="R451" i="16"/>
  <c r="J451" i="16"/>
  <c r="S451" i="16"/>
  <c r="R453" i="16"/>
  <c r="K460" i="16"/>
  <c r="K462" i="16"/>
  <c r="T462" i="16"/>
  <c r="O463" i="16"/>
  <c r="K472" i="16"/>
  <c r="S497" i="16"/>
  <c r="N528" i="16"/>
  <c r="M528" i="16"/>
  <c r="R528" i="16"/>
  <c r="J528" i="16"/>
  <c r="S528" i="16"/>
  <c r="A528" i="16"/>
  <c r="Q528" i="16"/>
  <c r="O528" i="16"/>
  <c r="L528" i="16"/>
  <c r="T528" i="16"/>
  <c r="M566" i="16"/>
  <c r="T566" i="16"/>
  <c r="L566" i="16"/>
  <c r="R566" i="16"/>
  <c r="B566" i="16"/>
  <c r="Q566" i="16"/>
  <c r="A566" i="16"/>
  <c r="O566" i="16"/>
  <c r="N566" i="16"/>
  <c r="J566" i="16"/>
  <c r="S566" i="16"/>
  <c r="R488" i="16"/>
  <c r="J488" i="16"/>
  <c r="N488" i="16"/>
  <c r="T488" i="16"/>
  <c r="A495" i="16"/>
  <c r="B498" i="16"/>
  <c r="B522" i="16"/>
  <c r="O522" i="16"/>
  <c r="N522" i="16"/>
  <c r="M522" i="16"/>
  <c r="L522" i="16"/>
  <c r="T522" i="16"/>
  <c r="K522" i="16"/>
  <c r="B495" i="16"/>
  <c r="T495" i="16"/>
  <c r="L495" i="16"/>
  <c r="S495" i="16"/>
  <c r="N498" i="16"/>
  <c r="R498" i="16"/>
  <c r="J498" i="16"/>
  <c r="T498" i="16"/>
  <c r="O514" i="16"/>
  <c r="A514" i="16"/>
  <c r="T514" i="16"/>
  <c r="K514" i="16"/>
  <c r="Q514" i="16"/>
  <c r="B514" i="16"/>
  <c r="J522" i="16"/>
  <c r="B529" i="16"/>
  <c r="O529" i="16"/>
  <c r="A529" i="16"/>
  <c r="T529" i="16"/>
  <c r="L529" i="16"/>
  <c r="R529" i="16"/>
  <c r="Q529" i="16"/>
  <c r="N529" i="16"/>
  <c r="M529" i="16"/>
  <c r="K529" i="16"/>
  <c r="B536" i="16"/>
  <c r="O536" i="16"/>
  <c r="A536" i="16"/>
  <c r="T536" i="16"/>
  <c r="L536" i="16"/>
  <c r="R536" i="16"/>
  <c r="Q536" i="16"/>
  <c r="N536" i="16"/>
  <c r="M536" i="16"/>
  <c r="K536" i="16"/>
  <c r="J536" i="16"/>
  <c r="S481" i="16"/>
  <c r="K481" i="16"/>
  <c r="O481" i="16"/>
  <c r="A481" i="16"/>
  <c r="T481" i="16"/>
  <c r="B486" i="16"/>
  <c r="L488" i="16"/>
  <c r="T489" i="16"/>
  <c r="L489" i="16"/>
  <c r="B489" i="16"/>
  <c r="S489" i="16"/>
  <c r="R492" i="16"/>
  <c r="J492" i="16"/>
  <c r="N492" i="16"/>
  <c r="T492" i="16"/>
  <c r="J495" i="16"/>
  <c r="K498" i="16"/>
  <c r="A499" i="16"/>
  <c r="A505" i="16"/>
  <c r="S512" i="16"/>
  <c r="K512" i="16"/>
  <c r="L512" i="16"/>
  <c r="Q512" i="16"/>
  <c r="B512" i="16"/>
  <c r="A512" i="16"/>
  <c r="M513" i="16"/>
  <c r="A513" i="16"/>
  <c r="L513" i="16"/>
  <c r="T513" i="16"/>
  <c r="K513" i="16"/>
  <c r="J514" i="16"/>
  <c r="Q522" i="16"/>
  <c r="J529" i="16"/>
  <c r="S536" i="16"/>
  <c r="N486" i="16"/>
  <c r="R486" i="16"/>
  <c r="J486" i="16"/>
  <c r="T486" i="16"/>
  <c r="M488" i="16"/>
  <c r="K495" i="16"/>
  <c r="L498" i="16"/>
  <c r="N499" i="16"/>
  <c r="Q499" i="16"/>
  <c r="B499" i="16"/>
  <c r="L499" i="16"/>
  <c r="T499" i="16"/>
  <c r="S505" i="16"/>
  <c r="K505" i="16"/>
  <c r="M505" i="16"/>
  <c r="Q505" i="16"/>
  <c r="B505" i="16"/>
  <c r="L514" i="16"/>
  <c r="R522" i="16"/>
  <c r="T524" i="16"/>
  <c r="L524" i="16"/>
  <c r="O524" i="16"/>
  <c r="N524" i="16"/>
  <c r="M524" i="16"/>
  <c r="K524" i="16"/>
  <c r="S524" i="16"/>
  <c r="J524" i="16"/>
  <c r="S529" i="16"/>
  <c r="N539" i="16"/>
  <c r="M539" i="16"/>
  <c r="R539" i="16"/>
  <c r="J539" i="16"/>
  <c r="T539" i="16"/>
  <c r="B539" i="16"/>
  <c r="S539" i="16"/>
  <c r="A539" i="16"/>
  <c r="Q539" i="16"/>
  <c r="O539" i="16"/>
  <c r="L539" i="16"/>
  <c r="O479" i="16"/>
  <c r="A479" i="16"/>
  <c r="S479" i="16"/>
  <c r="K479" i="16"/>
  <c r="T479" i="16"/>
  <c r="L481" i="16"/>
  <c r="K486" i="16"/>
  <c r="O488" i="16"/>
  <c r="K489" i="16"/>
  <c r="L492" i="16"/>
  <c r="T493" i="16"/>
  <c r="L493" i="16"/>
  <c r="B493" i="16"/>
  <c r="S493" i="16"/>
  <c r="M495" i="16"/>
  <c r="R496" i="16"/>
  <c r="J496" i="16"/>
  <c r="N496" i="16"/>
  <c r="T496" i="16"/>
  <c r="M498" i="16"/>
  <c r="J499" i="16"/>
  <c r="B500" i="16"/>
  <c r="L500" i="16"/>
  <c r="Q500" i="16"/>
  <c r="A500" i="16"/>
  <c r="T500" i="16"/>
  <c r="M502" i="16"/>
  <c r="S502" i="16"/>
  <c r="J502" i="16"/>
  <c r="O502" i="16"/>
  <c r="J505" i="16"/>
  <c r="M506" i="16"/>
  <c r="Q506" i="16"/>
  <c r="B506" i="16"/>
  <c r="L506" i="16"/>
  <c r="T506" i="16"/>
  <c r="M512" i="16"/>
  <c r="N513" i="16"/>
  <c r="M514" i="16"/>
  <c r="T520" i="16"/>
  <c r="L520" i="16"/>
  <c r="A520" i="16"/>
  <c r="O520" i="16"/>
  <c r="N520" i="16"/>
  <c r="M520" i="16"/>
  <c r="K520" i="16"/>
  <c r="S522" i="16"/>
  <c r="K539" i="16"/>
  <c r="M480" i="16"/>
  <c r="O510" i="16"/>
  <c r="A510" i="16"/>
  <c r="R510" i="16"/>
  <c r="R517" i="16"/>
  <c r="A521" i="16"/>
  <c r="O523" i="16"/>
  <c r="Q525" i="16"/>
  <c r="O532" i="16"/>
  <c r="M533" i="16"/>
  <c r="N538" i="16"/>
  <c r="B543" i="16"/>
  <c r="O543" i="16"/>
  <c r="A543" i="16"/>
  <c r="N543" i="16"/>
  <c r="T543" i="16"/>
  <c r="L543" i="16"/>
  <c r="B560" i="16"/>
  <c r="O560" i="16"/>
  <c r="A560" i="16"/>
  <c r="N560" i="16"/>
  <c r="M560" i="16"/>
  <c r="L560" i="16"/>
  <c r="K560" i="16"/>
  <c r="T560" i="16"/>
  <c r="J560" i="16"/>
  <c r="R560" i="16"/>
  <c r="R603" i="16"/>
  <c r="B603" i="16"/>
  <c r="O603" i="16"/>
  <c r="N603" i="16"/>
  <c r="M603" i="16"/>
  <c r="T603" i="16"/>
  <c r="L603" i="16"/>
  <c r="A603" i="16"/>
  <c r="Q603" i="16"/>
  <c r="B521" i="16"/>
  <c r="Q521" i="16"/>
  <c r="A523" i="16"/>
  <c r="B525" i="16"/>
  <c r="N533" i="16"/>
  <c r="O538" i="16"/>
  <c r="O567" i="16"/>
  <c r="A567" i="16"/>
  <c r="N567" i="16"/>
  <c r="M567" i="16"/>
  <c r="L567" i="16"/>
  <c r="K567" i="16"/>
  <c r="T567" i="16"/>
  <c r="J567" i="16"/>
  <c r="R567" i="16"/>
  <c r="B567" i="16"/>
  <c r="R521" i="16"/>
  <c r="B523" i="16"/>
  <c r="O525" i="16"/>
  <c r="A525" i="16"/>
  <c r="N525" i="16"/>
  <c r="S525" i="16"/>
  <c r="Q532" i="16"/>
  <c r="Q533" i="16"/>
  <c r="Q538" i="16"/>
  <c r="R582" i="16"/>
  <c r="B582" i="16"/>
  <c r="N582" i="16"/>
  <c r="M582" i="16"/>
  <c r="T582" i="16"/>
  <c r="L582" i="16"/>
  <c r="S582" i="16"/>
  <c r="Q582" i="16"/>
  <c r="O582" i="16"/>
  <c r="A582" i="16"/>
  <c r="R523" i="16"/>
  <c r="J523" i="16"/>
  <c r="S523" i="16"/>
  <c r="A532" i="16"/>
  <c r="S532" i="16"/>
  <c r="R533" i="16"/>
  <c r="R538" i="16"/>
  <c r="R509" i="16"/>
  <c r="M510" i="16"/>
  <c r="S516" i="16"/>
  <c r="K516" i="16"/>
  <c r="R516" i="16"/>
  <c r="N517" i="16"/>
  <c r="O518" i="16"/>
  <c r="A518" i="16"/>
  <c r="R518" i="16"/>
  <c r="K521" i="16"/>
  <c r="T521" i="16"/>
  <c r="K523" i="16"/>
  <c r="T523" i="16"/>
  <c r="K525" i="16"/>
  <c r="T531" i="16"/>
  <c r="L531" i="16"/>
  <c r="S531" i="16"/>
  <c r="K531" i="16"/>
  <c r="B531" i="16"/>
  <c r="B532" i="16"/>
  <c r="Q543" i="16"/>
  <c r="N532" i="16"/>
  <c r="M532" i="16"/>
  <c r="R532" i="16"/>
  <c r="J532" i="16"/>
  <c r="B533" i="16"/>
  <c r="O533" i="16"/>
  <c r="A533" i="16"/>
  <c r="T533" i="16"/>
  <c r="L533" i="16"/>
  <c r="T538" i="16"/>
  <c r="L538" i="16"/>
  <c r="S538" i="16"/>
  <c r="K538" i="16"/>
  <c r="B538" i="16"/>
  <c r="N559" i="16"/>
  <c r="M559" i="16"/>
  <c r="R559" i="16"/>
  <c r="B559" i="16"/>
  <c r="Q559" i="16"/>
  <c r="A559" i="16"/>
  <c r="O559" i="16"/>
  <c r="L559" i="16"/>
  <c r="T559" i="16"/>
  <c r="J559" i="16"/>
  <c r="S550" i="16"/>
  <c r="K550" i="16"/>
  <c r="R550" i="16"/>
  <c r="O552" i="16"/>
  <c r="A552" i="16"/>
  <c r="R552" i="16"/>
  <c r="R580" i="16"/>
  <c r="B580" i="16"/>
  <c r="N580" i="16"/>
  <c r="M580" i="16"/>
  <c r="T580" i="16"/>
  <c r="L580" i="16"/>
  <c r="T590" i="16"/>
  <c r="L590" i="16"/>
  <c r="R590" i="16"/>
  <c r="B590" i="16"/>
  <c r="Q590" i="16"/>
  <c r="A590" i="16"/>
  <c r="O590" i="16"/>
  <c r="N590" i="16"/>
  <c r="R601" i="16"/>
  <c r="B601" i="16"/>
  <c r="O601" i="16"/>
  <c r="N601" i="16"/>
  <c r="M601" i="16"/>
  <c r="T601" i="16"/>
  <c r="L601" i="16"/>
  <c r="R547" i="16"/>
  <c r="L550" i="16"/>
  <c r="A551" i="16"/>
  <c r="K552" i="16"/>
  <c r="T552" i="16"/>
  <c r="T554" i="16"/>
  <c r="L554" i="16"/>
  <c r="S554" i="16"/>
  <c r="K554" i="16"/>
  <c r="A555" i="16"/>
  <c r="M562" i="16"/>
  <c r="T562" i="16"/>
  <c r="L562" i="16"/>
  <c r="S562" i="16"/>
  <c r="Q580" i="16"/>
  <c r="S590" i="16"/>
  <c r="S601" i="16"/>
  <c r="S580" i="16"/>
  <c r="O544" i="16"/>
  <c r="A544" i="16"/>
  <c r="R544" i="16"/>
  <c r="N550" i="16"/>
  <c r="R551" i="16"/>
  <c r="M552" i="16"/>
  <c r="N555" i="16"/>
  <c r="M555" i="16"/>
  <c r="S555" i="16"/>
  <c r="O563" i="16"/>
  <c r="A563" i="16"/>
  <c r="N563" i="16"/>
  <c r="S563" i="16"/>
  <c r="R571" i="16"/>
  <c r="B571" i="16"/>
  <c r="O571" i="16"/>
  <c r="N581" i="16"/>
  <c r="T581" i="16"/>
  <c r="L581" i="16"/>
  <c r="R581" i="16"/>
  <c r="B581" i="16"/>
  <c r="Q581" i="16"/>
  <c r="A581" i="16"/>
  <c r="T592" i="16"/>
  <c r="L592" i="16"/>
  <c r="R592" i="16"/>
  <c r="B592" i="16"/>
  <c r="Q592" i="16"/>
  <c r="A592" i="16"/>
  <c r="O592" i="16"/>
  <c r="N592" i="16"/>
  <c r="B526" i="16"/>
  <c r="J544" i="16"/>
  <c r="S544" i="16"/>
  <c r="B546" i="16"/>
  <c r="L547" i="16"/>
  <c r="B548" i="16"/>
  <c r="O550" i="16"/>
  <c r="J551" i="16"/>
  <c r="S551" i="16"/>
  <c r="N552" i="16"/>
  <c r="N554" i="16"/>
  <c r="J555" i="16"/>
  <c r="T555" i="16"/>
  <c r="T558" i="16"/>
  <c r="L558" i="16"/>
  <c r="S558" i="16"/>
  <c r="K558" i="16"/>
  <c r="N562" i="16"/>
  <c r="J563" i="16"/>
  <c r="T563" i="16"/>
  <c r="S565" i="16"/>
  <c r="K565" i="16"/>
  <c r="R565" i="16"/>
  <c r="J565" i="16"/>
  <c r="L571" i="16"/>
  <c r="R573" i="16"/>
  <c r="B573" i="16"/>
  <c r="O573" i="16"/>
  <c r="N573" i="16"/>
  <c r="M581" i="16"/>
  <c r="N583" i="16"/>
  <c r="T583" i="16"/>
  <c r="L583" i="16"/>
  <c r="R583" i="16"/>
  <c r="B583" i="16"/>
  <c r="Q583" i="16"/>
  <c r="A583" i="16"/>
  <c r="M592" i="16"/>
  <c r="T613" i="16"/>
  <c r="L613" i="16"/>
  <c r="S613" i="16"/>
  <c r="R613" i="16"/>
  <c r="B613" i="16"/>
  <c r="Q613" i="16"/>
  <c r="A613" i="16"/>
  <c r="O613" i="16"/>
  <c r="N613" i="16"/>
  <c r="K544" i="16"/>
  <c r="T544" i="16"/>
  <c r="S546" i="16"/>
  <c r="K546" i="16"/>
  <c r="R546" i="16"/>
  <c r="N547" i="16"/>
  <c r="O548" i="16"/>
  <c r="A548" i="16"/>
  <c r="R548" i="16"/>
  <c r="A550" i="16"/>
  <c r="K551" i="16"/>
  <c r="T551" i="16"/>
  <c r="O554" i="16"/>
  <c r="K555" i="16"/>
  <c r="B556" i="16"/>
  <c r="O556" i="16"/>
  <c r="A556" i="16"/>
  <c r="S556" i="16"/>
  <c r="K563" i="16"/>
  <c r="M571" i="16"/>
  <c r="O581" i="16"/>
  <c r="S592" i="16"/>
  <c r="T611" i="16"/>
  <c r="L611" i="16"/>
  <c r="R611" i="16"/>
  <c r="B611" i="16"/>
  <c r="Q611" i="16"/>
  <c r="A611" i="16"/>
  <c r="O611" i="16"/>
  <c r="N611" i="16"/>
  <c r="M613" i="16"/>
  <c r="S576" i="16"/>
  <c r="S578" i="16"/>
  <c r="M586" i="16"/>
  <c r="M588" i="16"/>
  <c r="S595" i="16"/>
  <c r="O596" i="16"/>
  <c r="S597" i="16"/>
  <c r="O598" i="16"/>
  <c r="M605" i="16"/>
  <c r="A606" i="16"/>
  <c r="Q606" i="16"/>
  <c r="M607" i="16"/>
  <c r="A608" i="16"/>
  <c r="Q608" i="16"/>
  <c r="B610" i="16"/>
  <c r="R610" i="16"/>
  <c r="B612" i="16"/>
  <c r="R612" i="16"/>
  <c r="Q557" i="16"/>
  <c r="S570" i="16"/>
  <c r="S572" i="16"/>
  <c r="L576" i="16"/>
  <c r="T576" i="16"/>
  <c r="L578" i="16"/>
  <c r="T578" i="16"/>
  <c r="N586" i="16"/>
  <c r="R587" i="16"/>
  <c r="N588" i="16"/>
  <c r="S591" i="16"/>
  <c r="S593" i="16"/>
  <c r="L595" i="16"/>
  <c r="T595" i="16"/>
  <c r="L597" i="16"/>
  <c r="T597" i="16"/>
  <c r="A600" i="16"/>
  <c r="Q600" i="16"/>
  <c r="A602" i="16"/>
  <c r="Q602" i="16"/>
  <c r="N605" i="16"/>
  <c r="B606" i="16"/>
  <c r="R606" i="16"/>
  <c r="N607" i="16"/>
  <c r="B608" i="16"/>
  <c r="R608" i="16"/>
  <c r="S610" i="16"/>
  <c r="S612" i="16"/>
  <c r="J557" i="16"/>
  <c r="L570" i="16"/>
  <c r="L572" i="16"/>
  <c r="A575" i="16"/>
  <c r="Q575" i="16"/>
  <c r="M576" i="16"/>
  <c r="A577" i="16"/>
  <c r="Q577" i="16"/>
  <c r="M578" i="16"/>
  <c r="O586" i="16"/>
  <c r="O588" i="16"/>
  <c r="L591" i="16"/>
  <c r="L593" i="16"/>
  <c r="A596" i="16"/>
  <c r="Q596" i="16"/>
  <c r="A598" i="16"/>
  <c r="Q598" i="16"/>
  <c r="B600" i="16"/>
  <c r="R600" i="16"/>
  <c r="B602" i="16"/>
  <c r="R602" i="16"/>
  <c r="O605" i="16"/>
  <c r="O607" i="16"/>
  <c r="L610" i="16"/>
  <c r="T610" i="16"/>
  <c r="L612" i="16"/>
  <c r="T612" i="16"/>
  <c r="S600" i="16"/>
  <c r="S602" i="16"/>
  <c r="M610" i="16"/>
  <c r="M612" i="16"/>
  <c r="A586" i="16"/>
  <c r="Q586" i="16"/>
  <c r="A588" i="16"/>
  <c r="Q588" i="16"/>
  <c r="L600" i="16"/>
  <c r="T600" i="16"/>
  <c r="L602" i="16"/>
  <c r="T602" i="16"/>
  <c r="A605" i="16"/>
  <c r="Q605" i="16"/>
  <c r="A607" i="16"/>
  <c r="Q607" i="16"/>
  <c r="N610" i="16"/>
  <c r="N612" i="16"/>
  <c r="K65" i="14"/>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O718" i="12"/>
  <c r="O717" i="12"/>
  <c r="O716" i="12"/>
  <c r="O715" i="12"/>
  <c r="O714" i="12"/>
  <c r="O713" i="12"/>
  <c r="O712" i="12"/>
  <c r="K79" i="14" s="1"/>
  <c r="O711" i="12"/>
  <c r="U711" i="12" s="1"/>
  <c r="K78" i="14"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O621" i="12"/>
  <c r="U621" i="12" s="1"/>
  <c r="K69" i="14"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O590" i="12"/>
  <c r="U590" i="12" s="1"/>
  <c r="K63" i="14" s="1"/>
  <c r="O589" i="12"/>
  <c r="U589" i="12" s="1"/>
  <c r="K62" i="14" s="1"/>
  <c r="O588" i="12"/>
  <c r="U588" i="12" s="1"/>
  <c r="K61" i="14" s="1"/>
  <c r="O587" i="12"/>
  <c r="U587" i="12" s="1"/>
  <c r="K60" i="14" s="1"/>
  <c r="O586" i="12"/>
  <c r="U586" i="12" s="1"/>
  <c r="K59" i="14" s="1"/>
  <c r="O585" i="12"/>
  <c r="U585" i="12" s="1"/>
  <c r="K58" i="14" s="1"/>
  <c r="O584" i="12"/>
  <c r="U584" i="12" s="1"/>
  <c r="K57" i="14" s="1"/>
  <c r="O583" i="12"/>
  <c r="U583" i="12" s="1"/>
  <c r="K56" i="14" s="1"/>
  <c r="O582" i="12"/>
  <c r="U582" i="12" s="1"/>
  <c r="K55" i="14" s="1"/>
  <c r="O581" i="12"/>
  <c r="U581" i="12" s="1"/>
  <c r="K54" i="14" s="1"/>
  <c r="O580" i="12"/>
  <c r="U580" i="12" s="1"/>
  <c r="K53" i="14"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O556" i="12"/>
  <c r="U556" i="12" s="1"/>
  <c r="K47" i="14" s="1"/>
  <c r="O555" i="12"/>
  <c r="U555" i="12" s="1"/>
  <c r="K46" i="14" s="1"/>
  <c r="O554" i="12"/>
  <c r="U554" i="12" s="1"/>
  <c r="K45" i="14"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O389" i="12"/>
  <c r="U389" i="12" s="1"/>
  <c r="K40" i="14" s="1"/>
  <c r="O388" i="12"/>
  <c r="U388" i="12" s="1"/>
  <c r="K39" i="14"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O290" i="12"/>
  <c r="U290" i="12" s="1"/>
  <c r="K32" i="14"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O255" i="12"/>
  <c r="U255" i="12" s="1"/>
  <c r="K29" i="14"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O236" i="12"/>
  <c r="U236" i="12" s="1"/>
  <c r="K26" i="14"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O217" i="12"/>
  <c r="U217" i="12" s="1"/>
  <c r="K23" i="14"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O170" i="12"/>
  <c r="U170" i="12" s="1"/>
  <c r="K18" i="14" s="1"/>
  <c r="O169" i="12"/>
  <c r="U169" i="12" s="1"/>
  <c r="K17" i="14" s="1"/>
  <c r="O168" i="12"/>
  <c r="U168" i="12" s="1"/>
  <c r="K16" i="14"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O64" i="12"/>
  <c r="U64" i="12" s="1"/>
  <c r="K5" i="14"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U343" i="12"/>
  <c r="K37" i="14" s="1"/>
  <c r="U570" i="12"/>
  <c r="K52" i="14" s="1"/>
  <c r="U599" i="12"/>
  <c r="K68" i="14" s="1"/>
  <c r="U200" i="12"/>
  <c r="U774" i="12"/>
  <c r="K89" i="14" s="1"/>
  <c r="U792" i="12"/>
  <c r="K92" i="14" s="1"/>
  <c r="U786" i="12"/>
  <c r="K91" i="14" s="1"/>
  <c r="F146" i="4" l="1"/>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591" i="2" l="1"/>
  <c r="S591" i="2"/>
  <c r="T591" i="2"/>
  <c r="R591" i="2"/>
  <c r="M591" i="2"/>
  <c r="L591" i="2"/>
  <c r="Q591" i="2"/>
  <c r="Q531" i="2"/>
  <c r="R531" i="2"/>
  <c r="S531" i="2"/>
  <c r="T531" i="2"/>
  <c r="M531" i="2"/>
  <c r="L531" i="2"/>
  <c r="N531" i="2"/>
  <c r="K531" i="2"/>
  <c r="S477" i="2"/>
  <c r="T477" i="2"/>
  <c r="L477" i="2"/>
  <c r="M477" i="2"/>
  <c r="Q477" i="2"/>
  <c r="K477" i="2"/>
  <c r="R477" i="2"/>
  <c r="N477" i="2"/>
  <c r="N418" i="2"/>
  <c r="Q418" i="2"/>
  <c r="R418" i="2"/>
  <c r="L418" i="2"/>
  <c r="M418" i="2"/>
  <c r="T418" i="2"/>
  <c r="K418" i="2"/>
  <c r="S418" i="2"/>
  <c r="M362" i="2"/>
  <c r="N362" i="2"/>
  <c r="Q362" i="2"/>
  <c r="R362" i="2"/>
  <c r="S362" i="2"/>
  <c r="L362" i="2"/>
  <c r="T362" i="2"/>
  <c r="K362" i="2"/>
  <c r="L308" i="2"/>
  <c r="N308" i="2"/>
  <c r="Q308" i="2"/>
  <c r="T308" i="2"/>
  <c r="R308" i="2"/>
  <c r="S308" i="2"/>
  <c r="M308" i="2"/>
  <c r="K308" i="2"/>
  <c r="M272" i="2"/>
  <c r="N272" i="2"/>
  <c r="S272" i="2"/>
  <c r="R272" i="2"/>
  <c r="L272" i="2"/>
  <c r="Q272" i="2"/>
  <c r="T272" i="2"/>
  <c r="K272" i="2"/>
  <c r="M264" i="2"/>
  <c r="N264" i="2"/>
  <c r="S264" i="2"/>
  <c r="L264" i="2"/>
  <c r="T264" i="2"/>
  <c r="Q264" i="2"/>
  <c r="R264" i="2"/>
  <c r="K264" i="2"/>
  <c r="M256" i="2"/>
  <c r="N256" i="2"/>
  <c r="S256" i="2"/>
  <c r="L256" i="2"/>
  <c r="R256" i="2"/>
  <c r="T256" i="2"/>
  <c r="Q256" i="2"/>
  <c r="K256" i="2"/>
  <c r="M248" i="2"/>
  <c r="N248" i="2"/>
  <c r="S248" i="2"/>
  <c r="T248" i="2"/>
  <c r="Q248" i="2"/>
  <c r="R248" i="2"/>
  <c r="L248" i="2"/>
  <c r="K248" i="2"/>
  <c r="M191" i="2"/>
  <c r="N191" i="2"/>
  <c r="Q191" i="2"/>
  <c r="S191" i="2"/>
  <c r="L191" i="2"/>
  <c r="R191" i="2"/>
  <c r="T191" i="2"/>
  <c r="K191" i="2"/>
  <c r="T183" i="2"/>
  <c r="L183" i="2"/>
  <c r="N183" i="2"/>
  <c r="M183" i="2"/>
  <c r="Q183" i="2"/>
  <c r="S183" i="2"/>
  <c r="R183" i="2"/>
  <c r="K183" i="2"/>
  <c r="Q172" i="2"/>
  <c r="R172" i="2"/>
  <c r="S172" i="2"/>
  <c r="L172" i="2"/>
  <c r="M172" i="2"/>
  <c r="N172" i="2"/>
  <c r="T172" i="2"/>
  <c r="K172" i="2"/>
  <c r="Q164" i="2"/>
  <c r="R164" i="2"/>
  <c r="S164" i="2"/>
  <c r="T164" i="2"/>
  <c r="L164" i="2"/>
  <c r="M164" i="2"/>
  <c r="N164" i="2"/>
  <c r="K164" i="2"/>
  <c r="M154" i="2"/>
  <c r="N154" i="2"/>
  <c r="Q154" i="2"/>
  <c r="L154" i="2"/>
  <c r="R154" i="2"/>
  <c r="T154" i="2"/>
  <c r="S154" i="2"/>
  <c r="K154" i="2"/>
  <c r="R141" i="2"/>
  <c r="S141" i="2"/>
  <c r="T141" i="2"/>
  <c r="N141" i="2"/>
  <c r="Q141" i="2"/>
  <c r="M141" i="2"/>
  <c r="L141" i="2"/>
  <c r="K141" i="2"/>
  <c r="R133" i="2"/>
  <c r="S133" i="2"/>
  <c r="T133" i="2"/>
  <c r="M133" i="2"/>
  <c r="N133" i="2"/>
  <c r="L133" i="2"/>
  <c r="Q133" i="2"/>
  <c r="K133" i="2"/>
  <c r="Q124" i="2"/>
  <c r="R124" i="2"/>
  <c r="S124" i="2"/>
  <c r="L124" i="2"/>
  <c r="M124" i="2"/>
  <c r="T124" i="2"/>
  <c r="N124" i="2"/>
  <c r="K124" i="2"/>
  <c r="N115" i="2"/>
  <c r="Q115" i="2"/>
  <c r="R115" i="2"/>
  <c r="M115" i="2"/>
  <c r="S115" i="2"/>
  <c r="T115" i="2"/>
  <c r="L115" i="2"/>
  <c r="K115" i="2"/>
  <c r="Q105" i="2"/>
  <c r="L105" i="2"/>
  <c r="N105" i="2"/>
  <c r="T105" i="2"/>
  <c r="S105" i="2"/>
  <c r="M105" i="2"/>
  <c r="R105" i="2"/>
  <c r="K105" i="2"/>
  <c r="R96" i="2"/>
  <c r="T96" i="2"/>
  <c r="L96" i="2"/>
  <c r="N96" i="2"/>
  <c r="S96" i="2"/>
  <c r="M96" i="2"/>
  <c r="Q96" i="2"/>
  <c r="K96" i="2"/>
  <c r="N86" i="2"/>
  <c r="Q86" i="2"/>
  <c r="R86" i="2"/>
  <c r="S86" i="2"/>
  <c r="T86" i="2"/>
  <c r="L86" i="2"/>
  <c r="M86" i="2"/>
  <c r="K86" i="2"/>
  <c r="N78" i="2"/>
  <c r="Q78" i="2"/>
  <c r="R78" i="2"/>
  <c r="S78" i="2"/>
  <c r="T78" i="2"/>
  <c r="L78" i="2"/>
  <c r="M78" i="2"/>
  <c r="K78" i="2"/>
  <c r="M69" i="2"/>
  <c r="N69" i="2"/>
  <c r="Q69" i="2"/>
  <c r="R69" i="2"/>
  <c r="S69" i="2"/>
  <c r="L69" i="2"/>
  <c r="T69" i="2"/>
  <c r="K69" i="2"/>
  <c r="T58" i="2"/>
  <c r="L58" i="2"/>
  <c r="M58" i="2"/>
  <c r="N58" i="2"/>
  <c r="R58" i="2"/>
  <c r="Q58" i="2"/>
  <c r="S58" i="2"/>
  <c r="K58" i="2"/>
  <c r="T50" i="2"/>
  <c r="L50" i="2"/>
  <c r="M50" i="2"/>
  <c r="N50" i="2"/>
  <c r="R50" i="2"/>
  <c r="S50" i="2"/>
  <c r="Q50" i="2"/>
  <c r="K50" i="2"/>
  <c r="T42" i="2"/>
  <c r="L42" i="2"/>
  <c r="M42" i="2"/>
  <c r="N42" i="2"/>
  <c r="R42" i="2"/>
  <c r="Q42" i="2"/>
  <c r="S42" i="2"/>
  <c r="K42" i="2"/>
  <c r="T34" i="2"/>
  <c r="L34" i="2"/>
  <c r="M34" i="2"/>
  <c r="N34" i="2"/>
  <c r="R34" i="2"/>
  <c r="S34" i="2"/>
  <c r="Q34" i="2"/>
  <c r="K34" i="2"/>
  <c r="T26" i="2"/>
  <c r="L26" i="2"/>
  <c r="M26" i="2"/>
  <c r="N26" i="2"/>
  <c r="R26" i="2"/>
  <c r="Q26" i="2"/>
  <c r="S26" i="2"/>
  <c r="K26" i="2"/>
  <c r="T18" i="2"/>
  <c r="L18" i="2"/>
  <c r="M18" i="2"/>
  <c r="N18" i="2"/>
  <c r="R18" i="2"/>
  <c r="S18" i="2"/>
  <c r="Q18" i="2"/>
  <c r="K18" i="2"/>
  <c r="T10" i="2"/>
  <c r="L10" i="2"/>
  <c r="M10" i="2"/>
  <c r="N10" i="2"/>
  <c r="R10" i="2"/>
  <c r="S10" i="2"/>
  <c r="Q10" i="2"/>
  <c r="K10" i="2"/>
  <c r="S610" i="2"/>
  <c r="T610" i="2"/>
  <c r="N610" i="2"/>
  <c r="L610" i="2"/>
  <c r="M610" i="2"/>
  <c r="Q610" i="2"/>
  <c r="R610" i="2"/>
  <c r="T600" i="2"/>
  <c r="S600" i="2"/>
  <c r="L600" i="2"/>
  <c r="Q600" i="2"/>
  <c r="M600" i="2"/>
  <c r="N600" i="2"/>
  <c r="R600" i="2"/>
  <c r="M590" i="2"/>
  <c r="R590" i="2"/>
  <c r="N590" i="2"/>
  <c r="Q590" i="2"/>
  <c r="S590" i="2"/>
  <c r="T590" i="2"/>
  <c r="L590" i="2"/>
  <c r="R580" i="2"/>
  <c r="S580" i="2"/>
  <c r="N580" i="2"/>
  <c r="T580" i="2"/>
  <c r="M580" i="2"/>
  <c r="L580" i="2"/>
  <c r="Q580" i="2"/>
  <c r="N570" i="2"/>
  <c r="Q570" i="2"/>
  <c r="R570" i="2"/>
  <c r="S570" i="2"/>
  <c r="L570" i="2"/>
  <c r="T570" i="2"/>
  <c r="M570" i="2"/>
  <c r="L559" i="2"/>
  <c r="M559" i="2"/>
  <c r="N559" i="2"/>
  <c r="S559" i="2"/>
  <c r="K559" i="2"/>
  <c r="R559" i="2"/>
  <c r="Q559" i="2"/>
  <c r="T559" i="2"/>
  <c r="T550" i="2"/>
  <c r="L550" i="2"/>
  <c r="M550" i="2"/>
  <c r="R550" i="2"/>
  <c r="N550" i="2"/>
  <c r="Q550" i="2"/>
  <c r="K550" i="2"/>
  <c r="S550" i="2"/>
  <c r="R540" i="2"/>
  <c r="S540" i="2"/>
  <c r="T540" i="2"/>
  <c r="L540" i="2"/>
  <c r="N540" i="2"/>
  <c r="M540" i="2"/>
  <c r="Q540" i="2"/>
  <c r="K540" i="2"/>
  <c r="N530" i="2"/>
  <c r="Q530" i="2"/>
  <c r="R530" i="2"/>
  <c r="S530" i="2"/>
  <c r="T530" i="2"/>
  <c r="L530" i="2"/>
  <c r="K530" i="2"/>
  <c r="M530" i="2"/>
  <c r="M521" i="2"/>
  <c r="N521" i="2"/>
  <c r="Q521" i="2"/>
  <c r="R521" i="2"/>
  <c r="S521" i="2"/>
  <c r="L521" i="2"/>
  <c r="K521" i="2"/>
  <c r="T521" i="2"/>
  <c r="L512" i="2"/>
  <c r="M512" i="2"/>
  <c r="N512" i="2"/>
  <c r="Q512" i="2"/>
  <c r="R512" i="2"/>
  <c r="T512" i="2"/>
  <c r="K512" i="2"/>
  <c r="S512" i="2"/>
  <c r="T502" i="2"/>
  <c r="L502" i="2"/>
  <c r="M502" i="2"/>
  <c r="N502" i="2"/>
  <c r="R502" i="2"/>
  <c r="K502" i="2"/>
  <c r="Q502" i="2"/>
  <c r="S502" i="2"/>
  <c r="S493" i="2"/>
  <c r="T493" i="2"/>
  <c r="L493" i="2"/>
  <c r="M493" i="2"/>
  <c r="Q493" i="2"/>
  <c r="K493" i="2"/>
  <c r="N493" i="2"/>
  <c r="R493" i="2"/>
  <c r="S485" i="2"/>
  <c r="T485" i="2"/>
  <c r="L485" i="2"/>
  <c r="M485" i="2"/>
  <c r="Q485" i="2"/>
  <c r="R485" i="2"/>
  <c r="K485" i="2"/>
  <c r="N485" i="2"/>
  <c r="R476" i="2"/>
  <c r="S476" i="2"/>
  <c r="T476" i="2"/>
  <c r="L476" i="2"/>
  <c r="N476" i="2"/>
  <c r="M476" i="2"/>
  <c r="Q476" i="2"/>
  <c r="K476" i="2"/>
  <c r="Q467" i="2"/>
  <c r="R467" i="2"/>
  <c r="S467" i="2"/>
  <c r="T467" i="2"/>
  <c r="M467" i="2"/>
  <c r="L467" i="2"/>
  <c r="N467" i="2"/>
  <c r="K467" i="2"/>
  <c r="M457" i="2"/>
  <c r="N457" i="2"/>
  <c r="Q457" i="2"/>
  <c r="R457" i="2"/>
  <c r="S457" i="2"/>
  <c r="L457" i="2"/>
  <c r="K457" i="2"/>
  <c r="T457" i="2"/>
  <c r="M449" i="2"/>
  <c r="N449" i="2"/>
  <c r="Q449" i="2"/>
  <c r="R449" i="2"/>
  <c r="S449" i="2"/>
  <c r="L449" i="2"/>
  <c r="T449" i="2"/>
  <c r="K449" i="2"/>
  <c r="L439" i="2"/>
  <c r="M439" i="2"/>
  <c r="N439" i="2"/>
  <c r="Q439" i="2"/>
  <c r="S439" i="2"/>
  <c r="R439" i="2"/>
  <c r="T439" i="2"/>
  <c r="K439" i="2"/>
  <c r="M417" i="2"/>
  <c r="N417" i="2"/>
  <c r="Q417" i="2"/>
  <c r="R417" i="2"/>
  <c r="S417" i="2"/>
  <c r="T417" i="2"/>
  <c r="L417" i="2"/>
  <c r="K417" i="2"/>
  <c r="T406" i="2"/>
  <c r="L406" i="2"/>
  <c r="Q406" i="2"/>
  <c r="R406" i="2"/>
  <c r="S406" i="2"/>
  <c r="M406" i="2"/>
  <c r="K406" i="2"/>
  <c r="N406" i="2"/>
  <c r="M393" i="2"/>
  <c r="N393" i="2"/>
  <c r="Q393" i="2"/>
  <c r="R393" i="2"/>
  <c r="S393" i="2"/>
  <c r="T393" i="2"/>
  <c r="L393" i="2"/>
  <c r="K393" i="2"/>
  <c r="L385" i="2"/>
  <c r="M385" i="2"/>
  <c r="N385" i="2"/>
  <c r="Q385" i="2"/>
  <c r="R385" i="2"/>
  <c r="T385" i="2"/>
  <c r="S385" i="2"/>
  <c r="K385" i="2"/>
  <c r="L377" i="2"/>
  <c r="M377" i="2"/>
  <c r="N377" i="2"/>
  <c r="Q377" i="2"/>
  <c r="R377" i="2"/>
  <c r="S377" i="2"/>
  <c r="T377" i="2"/>
  <c r="K377" i="2"/>
  <c r="L369" i="2"/>
  <c r="M369" i="2"/>
  <c r="N369" i="2"/>
  <c r="Q369" i="2"/>
  <c r="R369" i="2"/>
  <c r="T369" i="2"/>
  <c r="S369" i="2"/>
  <c r="K369" i="2"/>
  <c r="L361" i="2"/>
  <c r="M361" i="2"/>
  <c r="N361" i="2"/>
  <c r="Q361" i="2"/>
  <c r="R361" i="2"/>
  <c r="S361" i="2"/>
  <c r="T361" i="2"/>
  <c r="K361" i="2"/>
  <c r="L353" i="2"/>
  <c r="M353" i="2"/>
  <c r="N353" i="2"/>
  <c r="Q353" i="2"/>
  <c r="R353" i="2"/>
  <c r="S353" i="2"/>
  <c r="T353" i="2"/>
  <c r="K353" i="2"/>
  <c r="L345" i="2"/>
  <c r="M345" i="2"/>
  <c r="N345" i="2"/>
  <c r="Q345" i="2"/>
  <c r="R345" i="2"/>
  <c r="S345" i="2"/>
  <c r="T345" i="2"/>
  <c r="K345" i="2"/>
  <c r="L337" i="2"/>
  <c r="M337" i="2"/>
  <c r="N337" i="2"/>
  <c r="Q337" i="2"/>
  <c r="R337" i="2"/>
  <c r="S337" i="2"/>
  <c r="T337" i="2"/>
  <c r="K337" i="2"/>
  <c r="L329" i="2"/>
  <c r="Q329" i="2"/>
  <c r="T329" i="2"/>
  <c r="M329" i="2"/>
  <c r="N329" i="2"/>
  <c r="S329" i="2"/>
  <c r="R329" i="2"/>
  <c r="K329" i="2"/>
  <c r="Q319" i="2"/>
  <c r="S319" i="2"/>
  <c r="T319" i="2"/>
  <c r="M319" i="2"/>
  <c r="L319" i="2"/>
  <c r="N319" i="2"/>
  <c r="R319" i="2"/>
  <c r="K319" i="2"/>
  <c r="M307" i="2"/>
  <c r="N307" i="2"/>
  <c r="S307" i="2"/>
  <c r="L307" i="2"/>
  <c r="Q307" i="2"/>
  <c r="R307" i="2"/>
  <c r="T307" i="2"/>
  <c r="K307" i="2"/>
  <c r="M299" i="2"/>
  <c r="N299" i="2"/>
  <c r="S299" i="2"/>
  <c r="Q299" i="2"/>
  <c r="R299" i="2"/>
  <c r="T299" i="2"/>
  <c r="L299" i="2"/>
  <c r="K299" i="2"/>
  <c r="Q290" i="2"/>
  <c r="S290" i="2"/>
  <c r="T290" i="2"/>
  <c r="M290" i="2"/>
  <c r="R290" i="2"/>
  <c r="N290" i="2"/>
  <c r="K290" i="2"/>
  <c r="L290" i="2"/>
  <c r="N280" i="2"/>
  <c r="S280" i="2"/>
  <c r="T280" i="2"/>
  <c r="Q280" i="2"/>
  <c r="R280" i="2"/>
  <c r="L280" i="2"/>
  <c r="M280" i="2"/>
  <c r="K280" i="2"/>
  <c r="L271" i="2"/>
  <c r="M271" i="2"/>
  <c r="R271" i="2"/>
  <c r="N271" i="2"/>
  <c r="Q271" i="2"/>
  <c r="S271" i="2"/>
  <c r="K271" i="2"/>
  <c r="T271" i="2"/>
  <c r="L263" i="2"/>
  <c r="M263" i="2"/>
  <c r="R263" i="2"/>
  <c r="Q263" i="2"/>
  <c r="T263" i="2"/>
  <c r="N263" i="2"/>
  <c r="S263" i="2"/>
  <c r="K263" i="2"/>
  <c r="L255" i="2"/>
  <c r="M255" i="2"/>
  <c r="R255" i="2"/>
  <c r="S255" i="2"/>
  <c r="T255" i="2"/>
  <c r="N255" i="2"/>
  <c r="Q255" i="2"/>
  <c r="K255" i="2"/>
  <c r="L247" i="2"/>
  <c r="M247" i="2"/>
  <c r="R247" i="2"/>
  <c r="Q247" i="2"/>
  <c r="S247" i="2"/>
  <c r="N247" i="2"/>
  <c r="K247" i="2"/>
  <c r="T247" i="2"/>
  <c r="L239" i="2"/>
  <c r="M239" i="2"/>
  <c r="R239" i="2"/>
  <c r="S239" i="2"/>
  <c r="N239" i="2"/>
  <c r="Q239" i="2"/>
  <c r="T239" i="2"/>
  <c r="K239" i="2"/>
  <c r="T228" i="2"/>
  <c r="N228" i="2"/>
  <c r="L228" i="2"/>
  <c r="M228" i="2"/>
  <c r="Q228" i="2"/>
  <c r="S228" i="2"/>
  <c r="R228" i="2"/>
  <c r="K228" i="2"/>
  <c r="T220" i="2"/>
  <c r="N220" i="2"/>
  <c r="R220" i="2"/>
  <c r="S220" i="2"/>
  <c r="Q220" i="2"/>
  <c r="L220" i="2"/>
  <c r="M220" i="2"/>
  <c r="K220" i="2"/>
  <c r="Q209" i="2"/>
  <c r="R209" i="2"/>
  <c r="S209" i="2"/>
  <c r="L209" i="2"/>
  <c r="M209" i="2"/>
  <c r="N209" i="2"/>
  <c r="T209" i="2"/>
  <c r="K209" i="2"/>
  <c r="Q201" i="2"/>
  <c r="R201" i="2"/>
  <c r="S201" i="2"/>
  <c r="L201" i="2"/>
  <c r="N201" i="2"/>
  <c r="T201" i="2"/>
  <c r="M201" i="2"/>
  <c r="K201" i="2"/>
  <c r="L190" i="2"/>
  <c r="M190" i="2"/>
  <c r="N190" i="2"/>
  <c r="R190" i="2"/>
  <c r="Q190" i="2"/>
  <c r="S190" i="2"/>
  <c r="T190" i="2"/>
  <c r="K190" i="2"/>
  <c r="S182" i="2"/>
  <c r="Q182" i="2"/>
  <c r="R182" i="2"/>
  <c r="T182" i="2"/>
  <c r="N182" i="2"/>
  <c r="M182" i="2"/>
  <c r="L182" i="2"/>
  <c r="K182" i="2"/>
  <c r="N171" i="2"/>
  <c r="Q171" i="2"/>
  <c r="R171" i="2"/>
  <c r="L171" i="2"/>
  <c r="M171" i="2"/>
  <c r="S171" i="2"/>
  <c r="T171" i="2"/>
  <c r="K171" i="2"/>
  <c r="N163" i="2"/>
  <c r="Q163" i="2"/>
  <c r="R163" i="2"/>
  <c r="L163" i="2"/>
  <c r="M163" i="2"/>
  <c r="T163" i="2"/>
  <c r="S163" i="2"/>
  <c r="K163" i="2"/>
  <c r="Q148" i="2"/>
  <c r="R148" i="2"/>
  <c r="S148" i="2"/>
  <c r="T148" i="2"/>
  <c r="L148" i="2"/>
  <c r="N148" i="2"/>
  <c r="M148" i="2"/>
  <c r="K148" i="2"/>
  <c r="Q140" i="2"/>
  <c r="R140" i="2"/>
  <c r="S140" i="2"/>
  <c r="L140" i="2"/>
  <c r="N140" i="2"/>
  <c r="T140" i="2"/>
  <c r="M140" i="2"/>
  <c r="K140" i="2"/>
  <c r="Q132" i="2"/>
  <c r="R132" i="2"/>
  <c r="S132" i="2"/>
  <c r="M132" i="2"/>
  <c r="N132" i="2"/>
  <c r="T132" i="2"/>
  <c r="L132" i="2"/>
  <c r="K132" i="2"/>
  <c r="N123" i="2"/>
  <c r="Q123" i="2"/>
  <c r="R123" i="2"/>
  <c r="T123" i="2"/>
  <c r="L123" i="2"/>
  <c r="M123" i="2"/>
  <c r="S123" i="2"/>
  <c r="K123" i="2"/>
  <c r="L112" i="2"/>
  <c r="M112" i="2"/>
  <c r="Q112" i="2"/>
  <c r="T112" i="2"/>
  <c r="N112" i="2"/>
  <c r="S112" i="2"/>
  <c r="R112" i="2"/>
  <c r="K112" i="2"/>
  <c r="N104" i="2"/>
  <c r="S104" i="2"/>
  <c r="T104" i="2"/>
  <c r="L104" i="2"/>
  <c r="M104" i="2"/>
  <c r="R104" i="2"/>
  <c r="Q104" i="2"/>
  <c r="K104" i="2"/>
  <c r="Q95" i="2"/>
  <c r="S95" i="2"/>
  <c r="T95" i="2"/>
  <c r="M95" i="2"/>
  <c r="N95" i="2"/>
  <c r="R95" i="2"/>
  <c r="L95" i="2"/>
  <c r="K95" i="2"/>
  <c r="M85" i="2"/>
  <c r="N85" i="2"/>
  <c r="Q85" i="2"/>
  <c r="R85" i="2"/>
  <c r="S85" i="2"/>
  <c r="L85" i="2"/>
  <c r="T85" i="2"/>
  <c r="K85" i="2"/>
  <c r="M77" i="2"/>
  <c r="N77" i="2"/>
  <c r="Q77" i="2"/>
  <c r="R77" i="2"/>
  <c r="S77" i="2"/>
  <c r="L77" i="2"/>
  <c r="T77" i="2"/>
  <c r="K77" i="2"/>
  <c r="L68" i="2"/>
  <c r="M68" i="2"/>
  <c r="N68" i="2"/>
  <c r="Q68" i="2"/>
  <c r="R68" i="2"/>
  <c r="T68" i="2"/>
  <c r="S68" i="2"/>
  <c r="K68" i="2"/>
  <c r="S57" i="2"/>
  <c r="T57" i="2"/>
  <c r="L57" i="2"/>
  <c r="M57" i="2"/>
  <c r="Q57" i="2"/>
  <c r="R57" i="2"/>
  <c r="N57" i="2"/>
  <c r="K57" i="2"/>
  <c r="S49" i="2"/>
  <c r="T49" i="2"/>
  <c r="L49" i="2"/>
  <c r="M49" i="2"/>
  <c r="Q49" i="2"/>
  <c r="N49" i="2"/>
  <c r="R49" i="2"/>
  <c r="K49" i="2"/>
  <c r="S41" i="2"/>
  <c r="T41" i="2"/>
  <c r="L41" i="2"/>
  <c r="M41" i="2"/>
  <c r="Q41" i="2"/>
  <c r="R41" i="2"/>
  <c r="N41" i="2"/>
  <c r="K41" i="2"/>
  <c r="S33" i="2"/>
  <c r="T33" i="2"/>
  <c r="L33" i="2"/>
  <c r="M33" i="2"/>
  <c r="Q33" i="2"/>
  <c r="N33" i="2"/>
  <c r="R33" i="2"/>
  <c r="K33" i="2"/>
  <c r="S25" i="2"/>
  <c r="T25" i="2"/>
  <c r="L25" i="2"/>
  <c r="M25" i="2"/>
  <c r="Q25" i="2"/>
  <c r="R25" i="2"/>
  <c r="N25" i="2"/>
  <c r="K25" i="2"/>
  <c r="S17" i="2"/>
  <c r="T17" i="2"/>
  <c r="L17" i="2"/>
  <c r="M17" i="2"/>
  <c r="Q17" i="2"/>
  <c r="N17" i="2"/>
  <c r="R17" i="2"/>
  <c r="K17" i="2"/>
  <c r="S9" i="2"/>
  <c r="T9" i="2"/>
  <c r="L9" i="2"/>
  <c r="M9" i="2"/>
  <c r="Q9" i="2"/>
  <c r="R9" i="2"/>
  <c r="N9" i="2"/>
  <c r="K9" i="2"/>
  <c r="L560" i="2"/>
  <c r="M560" i="2"/>
  <c r="N560" i="2"/>
  <c r="Q560" i="2"/>
  <c r="T560" i="2"/>
  <c r="S560" i="2"/>
  <c r="K560" i="2"/>
  <c r="R560" i="2"/>
  <c r="R468" i="2"/>
  <c r="S468" i="2"/>
  <c r="T468" i="2"/>
  <c r="L468" i="2"/>
  <c r="N468" i="2"/>
  <c r="Q468" i="2"/>
  <c r="M468" i="2"/>
  <c r="K468" i="2"/>
  <c r="M354" i="2"/>
  <c r="N354" i="2"/>
  <c r="Q354" i="2"/>
  <c r="R354" i="2"/>
  <c r="S354" i="2"/>
  <c r="T354" i="2"/>
  <c r="L354" i="2"/>
  <c r="K354" i="2"/>
  <c r="R202" i="2"/>
  <c r="S202" i="2"/>
  <c r="T202" i="2"/>
  <c r="L202" i="2"/>
  <c r="M202" i="2"/>
  <c r="N202" i="2"/>
  <c r="Q202" i="2"/>
  <c r="K202" i="2"/>
  <c r="T558" i="2"/>
  <c r="L558" i="2"/>
  <c r="M558" i="2"/>
  <c r="R558" i="2"/>
  <c r="N558" i="2"/>
  <c r="K558" i="2"/>
  <c r="Q558" i="2"/>
  <c r="S558" i="2"/>
  <c r="R492" i="2"/>
  <c r="S492" i="2"/>
  <c r="T492" i="2"/>
  <c r="L492" i="2"/>
  <c r="N492" i="2"/>
  <c r="M492" i="2"/>
  <c r="Q492" i="2"/>
  <c r="K492" i="2"/>
  <c r="T438" i="2"/>
  <c r="L438" i="2"/>
  <c r="M438" i="2"/>
  <c r="N438" i="2"/>
  <c r="R438" i="2"/>
  <c r="K438" i="2"/>
  <c r="Q438" i="2"/>
  <c r="S438" i="2"/>
  <c r="L360" i="2"/>
  <c r="M360" i="2"/>
  <c r="N360" i="2"/>
  <c r="Q360" i="2"/>
  <c r="S360" i="2"/>
  <c r="K360" i="2"/>
  <c r="R360" i="2"/>
  <c r="T360" i="2"/>
  <c r="T289" i="2"/>
  <c r="M289" i="2"/>
  <c r="Q289" i="2"/>
  <c r="R289" i="2"/>
  <c r="L289" i="2"/>
  <c r="N289" i="2"/>
  <c r="S289" i="2"/>
  <c r="K289" i="2"/>
  <c r="S227" i="2"/>
  <c r="T227" i="2"/>
  <c r="M227" i="2"/>
  <c r="L227" i="2"/>
  <c r="R227" i="2"/>
  <c r="N227" i="2"/>
  <c r="Q227" i="2"/>
  <c r="K227" i="2"/>
  <c r="M170" i="2"/>
  <c r="N170" i="2"/>
  <c r="Q170" i="2"/>
  <c r="L170" i="2"/>
  <c r="R170" i="2"/>
  <c r="S170" i="2"/>
  <c r="T170" i="2"/>
  <c r="K170" i="2"/>
  <c r="Q103" i="2"/>
  <c r="M103" i="2"/>
  <c r="N103" i="2"/>
  <c r="R103" i="2"/>
  <c r="S103" i="2"/>
  <c r="L103" i="2"/>
  <c r="T103" i="2"/>
  <c r="K103" i="2"/>
  <c r="R40" i="2"/>
  <c r="S40" i="2"/>
  <c r="T40" i="2"/>
  <c r="L40" i="2"/>
  <c r="N40" i="2"/>
  <c r="M40" i="2"/>
  <c r="Q40" i="2"/>
  <c r="K40" i="2"/>
  <c r="Q597" i="2"/>
  <c r="M597" i="2"/>
  <c r="N597" i="2"/>
  <c r="R597" i="2"/>
  <c r="S597" i="2"/>
  <c r="T597" i="2"/>
  <c r="L597" i="2"/>
  <c r="T566" i="2"/>
  <c r="L566" i="2"/>
  <c r="M566" i="2"/>
  <c r="R566" i="2"/>
  <c r="K566" i="2"/>
  <c r="N566" i="2"/>
  <c r="Q566" i="2"/>
  <c r="S566" i="2"/>
  <c r="S557" i="2"/>
  <c r="T557" i="2"/>
  <c r="L557" i="2"/>
  <c r="Q557" i="2"/>
  <c r="R557" i="2"/>
  <c r="K557" i="2"/>
  <c r="M557" i="2"/>
  <c r="N557" i="2"/>
  <c r="R548" i="2"/>
  <c r="S548" i="2"/>
  <c r="T548" i="2"/>
  <c r="N548" i="2"/>
  <c r="L548" i="2"/>
  <c r="M548" i="2"/>
  <c r="Q548" i="2"/>
  <c r="K548" i="2"/>
  <c r="N538" i="2"/>
  <c r="Q538" i="2"/>
  <c r="R538" i="2"/>
  <c r="S538" i="2"/>
  <c r="T538" i="2"/>
  <c r="L538" i="2"/>
  <c r="K538" i="2"/>
  <c r="M538" i="2"/>
  <c r="L528" i="2"/>
  <c r="M528" i="2"/>
  <c r="N528" i="2"/>
  <c r="Q528" i="2"/>
  <c r="R528" i="2"/>
  <c r="T528" i="2"/>
  <c r="K528" i="2"/>
  <c r="S528" i="2"/>
  <c r="T518" i="2"/>
  <c r="L518" i="2"/>
  <c r="M518" i="2"/>
  <c r="N518" i="2"/>
  <c r="R518" i="2"/>
  <c r="Q518" i="2"/>
  <c r="S518" i="2"/>
  <c r="K518" i="2"/>
  <c r="T510" i="2"/>
  <c r="L510" i="2"/>
  <c r="M510" i="2"/>
  <c r="N510" i="2"/>
  <c r="R510" i="2"/>
  <c r="K510" i="2"/>
  <c r="Q510" i="2"/>
  <c r="S510" i="2"/>
  <c r="Q499" i="2"/>
  <c r="R499" i="2"/>
  <c r="S499" i="2"/>
  <c r="T499" i="2"/>
  <c r="M499" i="2"/>
  <c r="N499" i="2"/>
  <c r="K499" i="2"/>
  <c r="L499" i="2"/>
  <c r="Q491" i="2"/>
  <c r="R491" i="2"/>
  <c r="S491" i="2"/>
  <c r="T491" i="2"/>
  <c r="M491" i="2"/>
  <c r="L491" i="2"/>
  <c r="N491" i="2"/>
  <c r="K491" i="2"/>
  <c r="N482" i="2"/>
  <c r="Q482" i="2"/>
  <c r="R482" i="2"/>
  <c r="S482" i="2"/>
  <c r="T482" i="2"/>
  <c r="L482" i="2"/>
  <c r="M482" i="2"/>
  <c r="K482" i="2"/>
  <c r="N474" i="2"/>
  <c r="Q474" i="2"/>
  <c r="R474" i="2"/>
  <c r="S474" i="2"/>
  <c r="T474" i="2"/>
  <c r="L474" i="2"/>
  <c r="K474" i="2"/>
  <c r="M474" i="2"/>
  <c r="L463" i="2"/>
  <c r="M463" i="2"/>
  <c r="N463" i="2"/>
  <c r="Q463" i="2"/>
  <c r="S463" i="2"/>
  <c r="K463" i="2"/>
  <c r="T463" i="2"/>
  <c r="R463" i="2"/>
  <c r="L455" i="2"/>
  <c r="M455" i="2"/>
  <c r="N455" i="2"/>
  <c r="Q455" i="2"/>
  <c r="S455" i="2"/>
  <c r="K455" i="2"/>
  <c r="R455" i="2"/>
  <c r="T455" i="2"/>
  <c r="L447" i="2"/>
  <c r="M447" i="2"/>
  <c r="N447" i="2"/>
  <c r="Q447" i="2"/>
  <c r="S447" i="2"/>
  <c r="R447" i="2"/>
  <c r="T447" i="2"/>
  <c r="K447" i="2"/>
  <c r="R436" i="2"/>
  <c r="S436" i="2"/>
  <c r="T436" i="2"/>
  <c r="L436" i="2"/>
  <c r="N436" i="2"/>
  <c r="M436" i="2"/>
  <c r="Q436" i="2"/>
  <c r="K436" i="2"/>
  <c r="L415" i="2"/>
  <c r="M415" i="2"/>
  <c r="R415" i="2"/>
  <c r="S415" i="2"/>
  <c r="T415" i="2"/>
  <c r="N415" i="2"/>
  <c r="Q415" i="2"/>
  <c r="K415" i="2"/>
  <c r="L399" i="2"/>
  <c r="M399" i="2"/>
  <c r="N399" i="2"/>
  <c r="Q399" i="2"/>
  <c r="S399" i="2"/>
  <c r="R399" i="2"/>
  <c r="T399" i="2"/>
  <c r="K399" i="2"/>
  <c r="L391" i="2"/>
  <c r="M391" i="2"/>
  <c r="N391" i="2"/>
  <c r="Q391" i="2"/>
  <c r="R391" i="2"/>
  <c r="S391" i="2"/>
  <c r="T391" i="2"/>
  <c r="K391" i="2"/>
  <c r="T383" i="2"/>
  <c r="L383" i="2"/>
  <c r="M383" i="2"/>
  <c r="N383" i="2"/>
  <c r="Q383" i="2"/>
  <c r="R383" i="2"/>
  <c r="S383" i="2"/>
  <c r="K383" i="2"/>
  <c r="T375" i="2"/>
  <c r="L375" i="2"/>
  <c r="M375" i="2"/>
  <c r="N375" i="2"/>
  <c r="Q375" i="2"/>
  <c r="S375" i="2"/>
  <c r="K375" i="2"/>
  <c r="R375" i="2"/>
  <c r="T367" i="2"/>
  <c r="L367" i="2"/>
  <c r="M367" i="2"/>
  <c r="N367" i="2"/>
  <c r="R367" i="2"/>
  <c r="S367" i="2"/>
  <c r="Q367" i="2"/>
  <c r="K367" i="2"/>
  <c r="T359" i="2"/>
  <c r="L359" i="2"/>
  <c r="M359" i="2"/>
  <c r="N359" i="2"/>
  <c r="Q359" i="2"/>
  <c r="R359" i="2"/>
  <c r="S359" i="2"/>
  <c r="K359" i="2"/>
  <c r="T351" i="2"/>
  <c r="L351" i="2"/>
  <c r="M351" i="2"/>
  <c r="N351" i="2"/>
  <c r="R351" i="2"/>
  <c r="K351" i="2"/>
  <c r="Q351" i="2"/>
  <c r="S351" i="2"/>
  <c r="T343" i="2"/>
  <c r="L343" i="2"/>
  <c r="M343" i="2"/>
  <c r="N343" i="2"/>
  <c r="Q343" i="2"/>
  <c r="R343" i="2"/>
  <c r="S343" i="2"/>
  <c r="K343" i="2"/>
  <c r="T335" i="2"/>
  <c r="L335" i="2"/>
  <c r="M335" i="2"/>
  <c r="N335" i="2"/>
  <c r="Q335" i="2"/>
  <c r="R335" i="2"/>
  <c r="K335" i="2"/>
  <c r="S335" i="2"/>
  <c r="T327" i="2"/>
  <c r="M327" i="2"/>
  <c r="L327" i="2"/>
  <c r="N327" i="2"/>
  <c r="Q327" i="2"/>
  <c r="R327" i="2"/>
  <c r="S327" i="2"/>
  <c r="K327" i="2"/>
  <c r="M317" i="2"/>
  <c r="Q317" i="2"/>
  <c r="R317" i="2"/>
  <c r="L317" i="2"/>
  <c r="T317" i="2"/>
  <c r="N317" i="2"/>
  <c r="K317" i="2"/>
  <c r="S317" i="2"/>
  <c r="S305" i="2"/>
  <c r="L305" i="2"/>
  <c r="Q305" i="2"/>
  <c r="M305" i="2"/>
  <c r="R305" i="2"/>
  <c r="T305" i="2"/>
  <c r="N305" i="2"/>
  <c r="K305" i="2"/>
  <c r="S297" i="2"/>
  <c r="L297" i="2"/>
  <c r="Q297" i="2"/>
  <c r="M297" i="2"/>
  <c r="N297" i="2"/>
  <c r="R297" i="2"/>
  <c r="T297" i="2"/>
  <c r="K297" i="2"/>
  <c r="S288" i="2"/>
  <c r="M288" i="2"/>
  <c r="N288" i="2"/>
  <c r="T288" i="2"/>
  <c r="L288" i="2"/>
  <c r="Q288" i="2"/>
  <c r="R288" i="2"/>
  <c r="K288" i="2"/>
  <c r="T277" i="2"/>
  <c r="N277" i="2"/>
  <c r="L277" i="2"/>
  <c r="R277" i="2"/>
  <c r="S277" i="2"/>
  <c r="Q277" i="2"/>
  <c r="M277" i="2"/>
  <c r="K277" i="2"/>
  <c r="T269" i="2"/>
  <c r="N269" i="2"/>
  <c r="L269" i="2"/>
  <c r="Q269" i="2"/>
  <c r="R269" i="2"/>
  <c r="M269" i="2"/>
  <c r="S269" i="2"/>
  <c r="K269" i="2"/>
  <c r="T261" i="2"/>
  <c r="N261" i="2"/>
  <c r="R261" i="2"/>
  <c r="M261" i="2"/>
  <c r="Q261" i="2"/>
  <c r="L261" i="2"/>
  <c r="S261" i="2"/>
  <c r="K261" i="2"/>
  <c r="T253" i="2"/>
  <c r="N253" i="2"/>
  <c r="L253" i="2"/>
  <c r="M253" i="2"/>
  <c r="S253" i="2"/>
  <c r="Q253" i="2"/>
  <c r="R253" i="2"/>
  <c r="K253" i="2"/>
  <c r="T245" i="2"/>
  <c r="N245" i="2"/>
  <c r="M245" i="2"/>
  <c r="R245" i="2"/>
  <c r="S245" i="2"/>
  <c r="L245" i="2"/>
  <c r="Q245" i="2"/>
  <c r="K245" i="2"/>
  <c r="Q237" i="2"/>
  <c r="T237" i="2"/>
  <c r="M237" i="2"/>
  <c r="S237" i="2"/>
  <c r="N237" i="2"/>
  <c r="R237" i="2"/>
  <c r="L237" i="2"/>
  <c r="K237" i="2"/>
  <c r="R226" i="2"/>
  <c r="S226" i="2"/>
  <c r="L226" i="2"/>
  <c r="M226" i="2"/>
  <c r="N226" i="2"/>
  <c r="Q226" i="2"/>
  <c r="T226" i="2"/>
  <c r="K226" i="2"/>
  <c r="R218" i="2"/>
  <c r="S218" i="2"/>
  <c r="L218" i="2"/>
  <c r="T218" i="2"/>
  <c r="M218" i="2"/>
  <c r="N218" i="2"/>
  <c r="Q218" i="2"/>
  <c r="K218" i="2"/>
  <c r="M207" i="2"/>
  <c r="N207" i="2"/>
  <c r="Q207" i="2"/>
  <c r="S207" i="2"/>
  <c r="L207" i="2"/>
  <c r="T207" i="2"/>
  <c r="R207" i="2"/>
  <c r="K207" i="2"/>
  <c r="M199" i="2"/>
  <c r="N199" i="2"/>
  <c r="Q199" i="2"/>
  <c r="S199" i="2"/>
  <c r="T199" i="2"/>
  <c r="L199" i="2"/>
  <c r="R199" i="2"/>
  <c r="K199" i="2"/>
  <c r="Q188" i="2"/>
  <c r="S188" i="2"/>
  <c r="R188" i="2"/>
  <c r="T188" i="2"/>
  <c r="N188" i="2"/>
  <c r="M188" i="2"/>
  <c r="L188" i="2"/>
  <c r="K188" i="2"/>
  <c r="L177" i="2"/>
  <c r="M177" i="2"/>
  <c r="N177" i="2"/>
  <c r="R177" i="2"/>
  <c r="S177" i="2"/>
  <c r="T177" i="2"/>
  <c r="Q177" i="2"/>
  <c r="K177" i="2"/>
  <c r="L169" i="2"/>
  <c r="M169" i="2"/>
  <c r="N169" i="2"/>
  <c r="Q169" i="2"/>
  <c r="T169" i="2"/>
  <c r="R169" i="2"/>
  <c r="S169" i="2"/>
  <c r="K169" i="2"/>
  <c r="L160" i="2"/>
  <c r="M160" i="2"/>
  <c r="N160" i="2"/>
  <c r="Q160" i="2"/>
  <c r="S160" i="2"/>
  <c r="T160" i="2"/>
  <c r="R160" i="2"/>
  <c r="K160" i="2"/>
  <c r="M146" i="2"/>
  <c r="N146" i="2"/>
  <c r="Q146" i="2"/>
  <c r="T146" i="2"/>
  <c r="L146" i="2"/>
  <c r="R146" i="2"/>
  <c r="S146" i="2"/>
  <c r="K146" i="2"/>
  <c r="M138" i="2"/>
  <c r="N138" i="2"/>
  <c r="Q138" i="2"/>
  <c r="L138" i="2"/>
  <c r="S138" i="2"/>
  <c r="T138" i="2"/>
  <c r="R138" i="2"/>
  <c r="K138" i="2"/>
  <c r="L129" i="2"/>
  <c r="M129" i="2"/>
  <c r="N129" i="2"/>
  <c r="Q129" i="2"/>
  <c r="R129" i="2"/>
  <c r="S129" i="2"/>
  <c r="T129" i="2"/>
  <c r="K129" i="2"/>
  <c r="L121" i="2"/>
  <c r="M121" i="2"/>
  <c r="N121" i="2"/>
  <c r="T121" i="2"/>
  <c r="Q121" i="2"/>
  <c r="R121" i="2"/>
  <c r="S121" i="2"/>
  <c r="K121" i="2"/>
  <c r="S110" i="2"/>
  <c r="T110" i="2"/>
  <c r="M110" i="2"/>
  <c r="R110" i="2"/>
  <c r="Q110" i="2"/>
  <c r="L110" i="2"/>
  <c r="N110" i="2"/>
  <c r="K110" i="2"/>
  <c r="N102" i="2"/>
  <c r="L102" i="2"/>
  <c r="M102" i="2"/>
  <c r="R102" i="2"/>
  <c r="Q102" i="2"/>
  <c r="T102" i="2"/>
  <c r="S102" i="2"/>
  <c r="K102" i="2"/>
  <c r="M93" i="2"/>
  <c r="Q93" i="2"/>
  <c r="R93" i="2"/>
  <c r="S93" i="2"/>
  <c r="T93" i="2"/>
  <c r="L93" i="2"/>
  <c r="N93" i="2"/>
  <c r="K93" i="2"/>
  <c r="L83" i="2"/>
  <c r="M83" i="2"/>
  <c r="N83" i="2"/>
  <c r="Q83" i="2"/>
  <c r="S83" i="2"/>
  <c r="T83" i="2"/>
  <c r="R83" i="2"/>
  <c r="K83" i="2"/>
  <c r="T74" i="2"/>
  <c r="L74" i="2"/>
  <c r="M74" i="2"/>
  <c r="N74" i="2"/>
  <c r="R74" i="2"/>
  <c r="Q74" i="2"/>
  <c r="S74" i="2"/>
  <c r="K74" i="2"/>
  <c r="T66" i="2"/>
  <c r="L66" i="2"/>
  <c r="M66" i="2"/>
  <c r="N66" i="2"/>
  <c r="R66" i="2"/>
  <c r="S66" i="2"/>
  <c r="Q66" i="2"/>
  <c r="K66" i="2"/>
  <c r="Q55" i="2"/>
  <c r="R55" i="2"/>
  <c r="S55" i="2"/>
  <c r="T55" i="2"/>
  <c r="M55" i="2"/>
  <c r="N55" i="2"/>
  <c r="L55" i="2"/>
  <c r="K55" i="2"/>
  <c r="Q47" i="2"/>
  <c r="R47" i="2"/>
  <c r="S47" i="2"/>
  <c r="T47" i="2"/>
  <c r="M47" i="2"/>
  <c r="N47" i="2"/>
  <c r="L47" i="2"/>
  <c r="K47" i="2"/>
  <c r="Q39" i="2"/>
  <c r="R39" i="2"/>
  <c r="S39" i="2"/>
  <c r="T39" i="2"/>
  <c r="M39" i="2"/>
  <c r="N39" i="2"/>
  <c r="L39" i="2"/>
  <c r="K39" i="2"/>
  <c r="Q31" i="2"/>
  <c r="R31" i="2"/>
  <c r="S31" i="2"/>
  <c r="T31" i="2"/>
  <c r="M31" i="2"/>
  <c r="L31" i="2"/>
  <c r="N31" i="2"/>
  <c r="K31" i="2"/>
  <c r="Q23" i="2"/>
  <c r="R23" i="2"/>
  <c r="S23" i="2"/>
  <c r="T23" i="2"/>
  <c r="M23" i="2"/>
  <c r="N23" i="2"/>
  <c r="L23" i="2"/>
  <c r="K23" i="2"/>
  <c r="Q15" i="2"/>
  <c r="R15" i="2"/>
  <c r="S15" i="2"/>
  <c r="T15" i="2"/>
  <c r="M15" i="2"/>
  <c r="L15" i="2"/>
  <c r="N15" i="2"/>
  <c r="K15" i="2"/>
  <c r="Q7" i="2"/>
  <c r="R7" i="2"/>
  <c r="S7" i="2"/>
  <c r="T7" i="2"/>
  <c r="M7" i="2"/>
  <c r="N7" i="2"/>
  <c r="L7" i="2"/>
  <c r="K7" i="2"/>
  <c r="Q571" i="2"/>
  <c r="R571" i="2"/>
  <c r="S571" i="2"/>
  <c r="T571" i="2"/>
  <c r="M571" i="2"/>
  <c r="L571" i="2"/>
  <c r="N571" i="2"/>
  <c r="N522" i="2"/>
  <c r="Q522" i="2"/>
  <c r="R522" i="2"/>
  <c r="S522" i="2"/>
  <c r="T522" i="2"/>
  <c r="L522" i="2"/>
  <c r="K522" i="2"/>
  <c r="M522" i="2"/>
  <c r="T486" i="2"/>
  <c r="L486" i="2"/>
  <c r="M486" i="2"/>
  <c r="N486" i="2"/>
  <c r="R486" i="2"/>
  <c r="Q486" i="2"/>
  <c r="K486" i="2"/>
  <c r="S486" i="2"/>
  <c r="N450" i="2"/>
  <c r="Q450" i="2"/>
  <c r="R450" i="2"/>
  <c r="S450" i="2"/>
  <c r="T450" i="2"/>
  <c r="L450" i="2"/>
  <c r="M450" i="2"/>
  <c r="K450" i="2"/>
  <c r="N394" i="2"/>
  <c r="Q394" i="2"/>
  <c r="R394" i="2"/>
  <c r="S394" i="2"/>
  <c r="L394" i="2"/>
  <c r="M394" i="2"/>
  <c r="T394" i="2"/>
  <c r="K394" i="2"/>
  <c r="M338" i="2"/>
  <c r="N338" i="2"/>
  <c r="Q338" i="2"/>
  <c r="R338" i="2"/>
  <c r="S338" i="2"/>
  <c r="L338" i="2"/>
  <c r="T338" i="2"/>
  <c r="K338" i="2"/>
  <c r="L291" i="2"/>
  <c r="S291" i="2"/>
  <c r="Q291" i="2"/>
  <c r="M291" i="2"/>
  <c r="N291" i="2"/>
  <c r="R291" i="2"/>
  <c r="T291" i="2"/>
  <c r="K291" i="2"/>
  <c r="M240" i="2"/>
  <c r="N240" i="2"/>
  <c r="S240" i="2"/>
  <c r="L240" i="2"/>
  <c r="Q240" i="2"/>
  <c r="R240" i="2"/>
  <c r="T240" i="2"/>
  <c r="K240" i="2"/>
  <c r="R598" i="2"/>
  <c r="Q598" i="2"/>
  <c r="L598" i="2"/>
  <c r="S598" i="2"/>
  <c r="T598" i="2"/>
  <c r="M598" i="2"/>
  <c r="N598" i="2"/>
  <c r="S549" i="2"/>
  <c r="T549" i="2"/>
  <c r="L549" i="2"/>
  <c r="Q549" i="2"/>
  <c r="K549" i="2"/>
  <c r="M549" i="2"/>
  <c r="N549" i="2"/>
  <c r="R549" i="2"/>
  <c r="L511" i="2"/>
  <c r="M511" i="2"/>
  <c r="N511" i="2"/>
  <c r="Q511" i="2"/>
  <c r="S511" i="2"/>
  <c r="T511" i="2"/>
  <c r="K511" i="2"/>
  <c r="R511" i="2"/>
  <c r="Q475" i="2"/>
  <c r="R475" i="2"/>
  <c r="S475" i="2"/>
  <c r="T475" i="2"/>
  <c r="M475" i="2"/>
  <c r="L475" i="2"/>
  <c r="N475" i="2"/>
  <c r="K475" i="2"/>
  <c r="L416" i="2"/>
  <c r="M416" i="2"/>
  <c r="N416" i="2"/>
  <c r="Q416" i="2"/>
  <c r="R416" i="2"/>
  <c r="T416" i="2"/>
  <c r="S416" i="2"/>
  <c r="K416" i="2"/>
  <c r="L376" i="2"/>
  <c r="M376" i="2"/>
  <c r="N376" i="2"/>
  <c r="Q376" i="2"/>
  <c r="S376" i="2"/>
  <c r="T376" i="2"/>
  <c r="K376" i="2"/>
  <c r="R376" i="2"/>
  <c r="L344" i="2"/>
  <c r="M344" i="2"/>
  <c r="N344" i="2"/>
  <c r="Q344" i="2"/>
  <c r="R344" i="2"/>
  <c r="S344" i="2"/>
  <c r="T344" i="2"/>
  <c r="K344" i="2"/>
  <c r="N318" i="2"/>
  <c r="R318" i="2"/>
  <c r="S318" i="2"/>
  <c r="L318" i="2"/>
  <c r="M318" i="2"/>
  <c r="Q318" i="2"/>
  <c r="T318" i="2"/>
  <c r="K318" i="2"/>
  <c r="L278" i="2"/>
  <c r="Q278" i="2"/>
  <c r="M278" i="2"/>
  <c r="R278" i="2"/>
  <c r="S278" i="2"/>
  <c r="N278" i="2"/>
  <c r="T278" i="2"/>
  <c r="K278" i="2"/>
  <c r="L246" i="2"/>
  <c r="Q246" i="2"/>
  <c r="T246" i="2"/>
  <c r="R246" i="2"/>
  <c r="S246" i="2"/>
  <c r="M246" i="2"/>
  <c r="N246" i="2"/>
  <c r="K246" i="2"/>
  <c r="R189" i="2"/>
  <c r="L189" i="2"/>
  <c r="N189" i="2"/>
  <c r="M189" i="2"/>
  <c r="Q189" i="2"/>
  <c r="T189" i="2"/>
  <c r="S189" i="2"/>
  <c r="K189" i="2"/>
  <c r="N147" i="2"/>
  <c r="Q147" i="2"/>
  <c r="R147" i="2"/>
  <c r="L147" i="2"/>
  <c r="M147" i="2"/>
  <c r="T147" i="2"/>
  <c r="S147" i="2"/>
  <c r="K147" i="2"/>
  <c r="T111" i="2"/>
  <c r="L111" i="2"/>
  <c r="N111" i="2"/>
  <c r="M111" i="2"/>
  <c r="Q111" i="2"/>
  <c r="S111" i="2"/>
  <c r="R111" i="2"/>
  <c r="K111" i="2"/>
  <c r="L67" i="2"/>
  <c r="M67" i="2"/>
  <c r="N67" i="2"/>
  <c r="Q67" i="2"/>
  <c r="S67" i="2"/>
  <c r="R67" i="2"/>
  <c r="T67" i="2"/>
  <c r="K67" i="2"/>
  <c r="R24" i="2"/>
  <c r="S24" i="2"/>
  <c r="T24" i="2"/>
  <c r="L24" i="2"/>
  <c r="N24" i="2"/>
  <c r="M24" i="2"/>
  <c r="Q24" i="2"/>
  <c r="K24" i="2"/>
  <c r="T587" i="2"/>
  <c r="M587" i="2"/>
  <c r="R587" i="2"/>
  <c r="S587" i="2"/>
  <c r="L587" i="2"/>
  <c r="N587" i="2"/>
  <c r="Q587" i="2"/>
  <c r="R606" i="2"/>
  <c r="L606" i="2"/>
  <c r="M606" i="2"/>
  <c r="N606" i="2"/>
  <c r="T606" i="2"/>
  <c r="Q606" i="2"/>
  <c r="S606" i="2"/>
  <c r="N596" i="2"/>
  <c r="S596" i="2"/>
  <c r="L596" i="2"/>
  <c r="M596" i="2"/>
  <c r="Q596" i="2"/>
  <c r="R596" i="2"/>
  <c r="T596" i="2"/>
  <c r="S586" i="2"/>
  <c r="L586" i="2"/>
  <c r="M586" i="2"/>
  <c r="N586" i="2"/>
  <c r="Q586" i="2"/>
  <c r="R586" i="2"/>
  <c r="T586" i="2"/>
  <c r="L576" i="2"/>
  <c r="M576" i="2"/>
  <c r="Q576" i="2"/>
  <c r="T576" i="2"/>
  <c r="S576" i="2"/>
  <c r="N576" i="2"/>
  <c r="R576" i="2"/>
  <c r="S565" i="2"/>
  <c r="T565" i="2"/>
  <c r="L565" i="2"/>
  <c r="Q565" i="2"/>
  <c r="N565" i="2"/>
  <c r="K565" i="2"/>
  <c r="R565" i="2"/>
  <c r="M565" i="2"/>
  <c r="R556" i="2"/>
  <c r="S556" i="2"/>
  <c r="T556" i="2"/>
  <c r="N556" i="2"/>
  <c r="L556" i="2"/>
  <c r="Q556" i="2"/>
  <c r="M556" i="2"/>
  <c r="K556" i="2"/>
  <c r="Q547" i="2"/>
  <c r="R547" i="2"/>
  <c r="S547" i="2"/>
  <c r="T547" i="2"/>
  <c r="M547" i="2"/>
  <c r="L547" i="2"/>
  <c r="N547" i="2"/>
  <c r="K547" i="2"/>
  <c r="M537" i="2"/>
  <c r="N537" i="2"/>
  <c r="Q537" i="2"/>
  <c r="R537" i="2"/>
  <c r="S537" i="2"/>
  <c r="L537" i="2"/>
  <c r="K537" i="2"/>
  <c r="T537" i="2"/>
  <c r="T526" i="2"/>
  <c r="L526" i="2"/>
  <c r="M526" i="2"/>
  <c r="N526" i="2"/>
  <c r="R526" i="2"/>
  <c r="K526" i="2"/>
  <c r="Q526" i="2"/>
  <c r="S526" i="2"/>
  <c r="S517" i="2"/>
  <c r="T517" i="2"/>
  <c r="L517" i="2"/>
  <c r="M517" i="2"/>
  <c r="Q517" i="2"/>
  <c r="K517" i="2"/>
  <c r="N517" i="2"/>
  <c r="R517" i="2"/>
  <c r="S509" i="2"/>
  <c r="T509" i="2"/>
  <c r="L509" i="2"/>
  <c r="M509" i="2"/>
  <c r="Q509" i="2"/>
  <c r="N509" i="2"/>
  <c r="K509" i="2"/>
  <c r="R509" i="2"/>
  <c r="N498" i="2"/>
  <c r="Q498" i="2"/>
  <c r="R498" i="2"/>
  <c r="S498" i="2"/>
  <c r="T498" i="2"/>
  <c r="L498" i="2"/>
  <c r="K498" i="2"/>
  <c r="M498" i="2"/>
  <c r="N490" i="2"/>
  <c r="Q490" i="2"/>
  <c r="R490" i="2"/>
  <c r="S490" i="2"/>
  <c r="T490" i="2"/>
  <c r="L490" i="2"/>
  <c r="M490" i="2"/>
  <c r="K490" i="2"/>
  <c r="M481" i="2"/>
  <c r="N481" i="2"/>
  <c r="Q481" i="2"/>
  <c r="R481" i="2"/>
  <c r="S481" i="2"/>
  <c r="K481" i="2"/>
  <c r="L481" i="2"/>
  <c r="T481" i="2"/>
  <c r="M473" i="2"/>
  <c r="N473" i="2"/>
  <c r="Q473" i="2"/>
  <c r="R473" i="2"/>
  <c r="S473" i="2"/>
  <c r="L473" i="2"/>
  <c r="K473" i="2"/>
  <c r="T473" i="2"/>
  <c r="T462" i="2"/>
  <c r="L462" i="2"/>
  <c r="M462" i="2"/>
  <c r="N462" i="2"/>
  <c r="R462" i="2"/>
  <c r="K462" i="2"/>
  <c r="Q462" i="2"/>
  <c r="S462" i="2"/>
  <c r="T454" i="2"/>
  <c r="L454" i="2"/>
  <c r="M454" i="2"/>
  <c r="N454" i="2"/>
  <c r="R454" i="2"/>
  <c r="K454" i="2"/>
  <c r="S454" i="2"/>
  <c r="Q454" i="2"/>
  <c r="T446" i="2"/>
  <c r="L446" i="2"/>
  <c r="M446" i="2"/>
  <c r="N446" i="2"/>
  <c r="R446" i="2"/>
  <c r="K446" i="2"/>
  <c r="Q446" i="2"/>
  <c r="S446" i="2"/>
  <c r="T422" i="2"/>
  <c r="L422" i="2"/>
  <c r="S422" i="2"/>
  <c r="M422" i="2"/>
  <c r="Q422" i="2"/>
  <c r="N422" i="2"/>
  <c r="R422" i="2"/>
  <c r="K422" i="2"/>
  <c r="S413" i="2"/>
  <c r="T413" i="2"/>
  <c r="L413" i="2"/>
  <c r="M413" i="2"/>
  <c r="N413" i="2"/>
  <c r="R413" i="2"/>
  <c r="K413" i="2"/>
  <c r="Q413" i="2"/>
  <c r="T398" i="2"/>
  <c r="L398" i="2"/>
  <c r="M398" i="2"/>
  <c r="N398" i="2"/>
  <c r="Q398" i="2"/>
  <c r="R398" i="2"/>
  <c r="S398" i="2"/>
  <c r="K398" i="2"/>
  <c r="T390" i="2"/>
  <c r="L390" i="2"/>
  <c r="M390" i="2"/>
  <c r="N390" i="2"/>
  <c r="R390" i="2"/>
  <c r="Q390" i="2"/>
  <c r="S390" i="2"/>
  <c r="K390" i="2"/>
  <c r="S382" i="2"/>
  <c r="T382" i="2"/>
  <c r="L382" i="2"/>
  <c r="M382" i="2"/>
  <c r="R382" i="2"/>
  <c r="N382" i="2"/>
  <c r="K382" i="2"/>
  <c r="Q382" i="2"/>
  <c r="S374" i="2"/>
  <c r="T374" i="2"/>
  <c r="L374" i="2"/>
  <c r="M374" i="2"/>
  <c r="N374" i="2"/>
  <c r="Q374" i="2"/>
  <c r="R374" i="2"/>
  <c r="K374" i="2"/>
  <c r="S366" i="2"/>
  <c r="T366" i="2"/>
  <c r="L366" i="2"/>
  <c r="M366" i="2"/>
  <c r="N366" i="2"/>
  <c r="R366" i="2"/>
  <c r="Q366" i="2"/>
  <c r="K366" i="2"/>
  <c r="S358" i="2"/>
  <c r="T358" i="2"/>
  <c r="L358" i="2"/>
  <c r="M358" i="2"/>
  <c r="Q358" i="2"/>
  <c r="R358" i="2"/>
  <c r="K358" i="2"/>
  <c r="N358" i="2"/>
  <c r="S350" i="2"/>
  <c r="T350" i="2"/>
  <c r="L350" i="2"/>
  <c r="M350" i="2"/>
  <c r="N350" i="2"/>
  <c r="Q350" i="2"/>
  <c r="R350" i="2"/>
  <c r="K350" i="2"/>
  <c r="S342" i="2"/>
  <c r="T342" i="2"/>
  <c r="L342" i="2"/>
  <c r="M342" i="2"/>
  <c r="Q342" i="2"/>
  <c r="N342" i="2"/>
  <c r="R342" i="2"/>
  <c r="K342" i="2"/>
  <c r="S334" i="2"/>
  <c r="T334" i="2"/>
  <c r="L334" i="2"/>
  <c r="M334" i="2"/>
  <c r="N334" i="2"/>
  <c r="Q334" i="2"/>
  <c r="R334" i="2"/>
  <c r="K334" i="2"/>
  <c r="R326" i="2"/>
  <c r="S326" i="2"/>
  <c r="L326" i="2"/>
  <c r="T326" i="2"/>
  <c r="Q326" i="2"/>
  <c r="M326" i="2"/>
  <c r="K326" i="2"/>
  <c r="N326" i="2"/>
  <c r="L316" i="2"/>
  <c r="N316" i="2"/>
  <c r="Q316" i="2"/>
  <c r="T316" i="2"/>
  <c r="M316" i="2"/>
  <c r="R316" i="2"/>
  <c r="S316" i="2"/>
  <c r="K316" i="2"/>
  <c r="R304" i="2"/>
  <c r="T304" i="2"/>
  <c r="N304" i="2"/>
  <c r="L304" i="2"/>
  <c r="M304" i="2"/>
  <c r="Q304" i="2"/>
  <c r="S304" i="2"/>
  <c r="K304" i="2"/>
  <c r="Q295" i="2"/>
  <c r="S295" i="2"/>
  <c r="T295" i="2"/>
  <c r="M295" i="2"/>
  <c r="R295" i="2"/>
  <c r="N295" i="2"/>
  <c r="K295" i="2"/>
  <c r="L295" i="2"/>
  <c r="M287" i="2"/>
  <c r="R287" i="2"/>
  <c r="T287" i="2"/>
  <c r="Q287" i="2"/>
  <c r="L287" i="2"/>
  <c r="N287" i="2"/>
  <c r="S287" i="2"/>
  <c r="K287" i="2"/>
  <c r="S276" i="2"/>
  <c r="T276" i="2"/>
  <c r="M276" i="2"/>
  <c r="N276" i="2"/>
  <c r="R276" i="2"/>
  <c r="L276" i="2"/>
  <c r="Q276" i="2"/>
  <c r="K276" i="2"/>
  <c r="S268" i="2"/>
  <c r="T268" i="2"/>
  <c r="M268" i="2"/>
  <c r="Q268" i="2"/>
  <c r="R268" i="2"/>
  <c r="L268" i="2"/>
  <c r="N268" i="2"/>
  <c r="K268" i="2"/>
  <c r="S260" i="2"/>
  <c r="T260" i="2"/>
  <c r="M260" i="2"/>
  <c r="N260" i="2"/>
  <c r="Q260" i="2"/>
  <c r="L260" i="2"/>
  <c r="R260" i="2"/>
  <c r="K260" i="2"/>
  <c r="S252" i="2"/>
  <c r="T252" i="2"/>
  <c r="M252" i="2"/>
  <c r="Q252" i="2"/>
  <c r="L252" i="2"/>
  <c r="N252" i="2"/>
  <c r="R252" i="2"/>
  <c r="K252" i="2"/>
  <c r="S244" i="2"/>
  <c r="T244" i="2"/>
  <c r="M244" i="2"/>
  <c r="L244" i="2"/>
  <c r="R244" i="2"/>
  <c r="N244" i="2"/>
  <c r="Q244" i="2"/>
  <c r="K244" i="2"/>
  <c r="N236" i="2"/>
  <c r="R236" i="2"/>
  <c r="S236" i="2"/>
  <c r="M236" i="2"/>
  <c r="Q236" i="2"/>
  <c r="L236" i="2"/>
  <c r="T236" i="2"/>
  <c r="K236" i="2"/>
  <c r="Q225" i="2"/>
  <c r="R225" i="2"/>
  <c r="M225" i="2"/>
  <c r="N225" i="2"/>
  <c r="S225" i="2"/>
  <c r="L225" i="2"/>
  <c r="T225" i="2"/>
  <c r="K225" i="2"/>
  <c r="Q217" i="2"/>
  <c r="R217" i="2"/>
  <c r="L217" i="2"/>
  <c r="M217" i="2"/>
  <c r="N217" i="2"/>
  <c r="T217" i="2"/>
  <c r="S217" i="2"/>
  <c r="K217" i="2"/>
  <c r="L206" i="2"/>
  <c r="M206" i="2"/>
  <c r="N206" i="2"/>
  <c r="R206" i="2"/>
  <c r="S206" i="2"/>
  <c r="T206" i="2"/>
  <c r="Q206" i="2"/>
  <c r="K206" i="2"/>
  <c r="S195" i="2"/>
  <c r="T195" i="2"/>
  <c r="M195" i="2"/>
  <c r="R195" i="2"/>
  <c r="L195" i="2"/>
  <c r="N195" i="2"/>
  <c r="Q195" i="2"/>
  <c r="K195" i="2"/>
  <c r="N187" i="2"/>
  <c r="R187" i="2"/>
  <c r="L187" i="2"/>
  <c r="M187" i="2"/>
  <c r="Q187" i="2"/>
  <c r="T187" i="2"/>
  <c r="S187" i="2"/>
  <c r="K187" i="2"/>
  <c r="L176" i="2"/>
  <c r="M176" i="2"/>
  <c r="N176" i="2"/>
  <c r="R176" i="2"/>
  <c r="Q176" i="2"/>
  <c r="S176" i="2"/>
  <c r="T176" i="2"/>
  <c r="K176" i="2"/>
  <c r="L168" i="2"/>
  <c r="M168" i="2"/>
  <c r="Q168" i="2"/>
  <c r="R168" i="2"/>
  <c r="S168" i="2"/>
  <c r="T168" i="2"/>
  <c r="N168" i="2"/>
  <c r="K168" i="2"/>
  <c r="T159" i="2"/>
  <c r="L159" i="2"/>
  <c r="S159" i="2"/>
  <c r="M159" i="2"/>
  <c r="N159" i="2"/>
  <c r="R159" i="2"/>
  <c r="Q159" i="2"/>
  <c r="K159" i="2"/>
  <c r="L145" i="2"/>
  <c r="M145" i="2"/>
  <c r="N145" i="2"/>
  <c r="Q145" i="2"/>
  <c r="R145" i="2"/>
  <c r="T145" i="2"/>
  <c r="S145" i="2"/>
  <c r="K145" i="2"/>
  <c r="L137" i="2"/>
  <c r="M137" i="2"/>
  <c r="N137" i="2"/>
  <c r="S137" i="2"/>
  <c r="T137" i="2"/>
  <c r="R137" i="2"/>
  <c r="Q137" i="2"/>
  <c r="K137" i="2"/>
  <c r="L128" i="2"/>
  <c r="M128" i="2"/>
  <c r="Q128" i="2"/>
  <c r="R128" i="2"/>
  <c r="S128" i="2"/>
  <c r="T128" i="2"/>
  <c r="N128" i="2"/>
  <c r="K128" i="2"/>
  <c r="L120" i="2"/>
  <c r="M120" i="2"/>
  <c r="N120" i="2"/>
  <c r="Q120" i="2"/>
  <c r="R120" i="2"/>
  <c r="T120" i="2"/>
  <c r="S120" i="2"/>
  <c r="K120" i="2"/>
  <c r="R109" i="2"/>
  <c r="S109" i="2"/>
  <c r="T109" i="2"/>
  <c r="L109" i="2"/>
  <c r="M109" i="2"/>
  <c r="Q109" i="2"/>
  <c r="N109" i="2"/>
  <c r="K109" i="2"/>
  <c r="L100" i="2"/>
  <c r="N100" i="2"/>
  <c r="Q100" i="2"/>
  <c r="R100" i="2"/>
  <c r="T100" i="2"/>
  <c r="M100" i="2"/>
  <c r="S100" i="2"/>
  <c r="K100" i="2"/>
  <c r="L92" i="2"/>
  <c r="M92" i="2"/>
  <c r="N92" i="2"/>
  <c r="Q92" i="2"/>
  <c r="R92" i="2"/>
  <c r="T92" i="2"/>
  <c r="S92" i="2"/>
  <c r="K92" i="2"/>
  <c r="T82" i="2"/>
  <c r="L82" i="2"/>
  <c r="M82" i="2"/>
  <c r="N82" i="2"/>
  <c r="R82" i="2"/>
  <c r="Q82" i="2"/>
  <c r="S82" i="2"/>
  <c r="K82" i="2"/>
  <c r="S73" i="2"/>
  <c r="T73" i="2"/>
  <c r="L73" i="2"/>
  <c r="M73" i="2"/>
  <c r="Q73" i="2"/>
  <c r="R73" i="2"/>
  <c r="N73" i="2"/>
  <c r="K73" i="2"/>
  <c r="S65" i="2"/>
  <c r="T65" i="2"/>
  <c r="L65" i="2"/>
  <c r="M65" i="2"/>
  <c r="Q65" i="2"/>
  <c r="N65" i="2"/>
  <c r="R65" i="2"/>
  <c r="K65" i="2"/>
  <c r="N54" i="2"/>
  <c r="Q54" i="2"/>
  <c r="R54" i="2"/>
  <c r="S54" i="2"/>
  <c r="T54" i="2"/>
  <c r="L54" i="2"/>
  <c r="M54" i="2"/>
  <c r="K54" i="2"/>
  <c r="N46" i="2"/>
  <c r="Q46" i="2"/>
  <c r="R46" i="2"/>
  <c r="S46" i="2"/>
  <c r="T46" i="2"/>
  <c r="L46" i="2"/>
  <c r="M46" i="2"/>
  <c r="K46" i="2"/>
  <c r="N38" i="2"/>
  <c r="Q38" i="2"/>
  <c r="R38" i="2"/>
  <c r="S38" i="2"/>
  <c r="T38" i="2"/>
  <c r="L38" i="2"/>
  <c r="M38" i="2"/>
  <c r="K38" i="2"/>
  <c r="N30" i="2"/>
  <c r="Q30" i="2"/>
  <c r="R30" i="2"/>
  <c r="S30" i="2"/>
  <c r="T30" i="2"/>
  <c r="L30" i="2"/>
  <c r="M30" i="2"/>
  <c r="K30" i="2"/>
  <c r="N22" i="2"/>
  <c r="Q22" i="2"/>
  <c r="R22" i="2"/>
  <c r="S22" i="2"/>
  <c r="T22" i="2"/>
  <c r="L22" i="2"/>
  <c r="M22" i="2"/>
  <c r="K22" i="2"/>
  <c r="N14" i="2"/>
  <c r="Q14" i="2"/>
  <c r="R14" i="2"/>
  <c r="S14" i="2"/>
  <c r="T14" i="2"/>
  <c r="L14" i="2"/>
  <c r="M14" i="2"/>
  <c r="K14" i="2"/>
  <c r="N6" i="2"/>
  <c r="Q6" i="2"/>
  <c r="R6" i="2"/>
  <c r="S6" i="2"/>
  <c r="T6" i="2"/>
  <c r="L6" i="2"/>
  <c r="M6" i="2"/>
  <c r="K6" i="2"/>
  <c r="L601" i="2"/>
  <c r="M601" i="2"/>
  <c r="N601" i="2"/>
  <c r="Q601" i="2"/>
  <c r="R601" i="2"/>
  <c r="S601" i="2"/>
  <c r="T601" i="2"/>
  <c r="L551" i="2"/>
  <c r="M551" i="2"/>
  <c r="N551" i="2"/>
  <c r="S551" i="2"/>
  <c r="K551" i="2"/>
  <c r="T551" i="2"/>
  <c r="Q551" i="2"/>
  <c r="R551" i="2"/>
  <c r="T494" i="2"/>
  <c r="L494" i="2"/>
  <c r="M494" i="2"/>
  <c r="N494" i="2"/>
  <c r="R494" i="2"/>
  <c r="S494" i="2"/>
  <c r="K494" i="2"/>
  <c r="Q494" i="2"/>
  <c r="L407" i="2"/>
  <c r="M407" i="2"/>
  <c r="N407" i="2"/>
  <c r="Q407" i="2"/>
  <c r="S407" i="2"/>
  <c r="K407" i="2"/>
  <c r="R407" i="2"/>
  <c r="T407" i="2"/>
  <c r="M370" i="2"/>
  <c r="N370" i="2"/>
  <c r="Q370" i="2"/>
  <c r="R370" i="2"/>
  <c r="S370" i="2"/>
  <c r="T370" i="2"/>
  <c r="K370" i="2"/>
  <c r="L370" i="2"/>
  <c r="M330" i="2"/>
  <c r="L330" i="2"/>
  <c r="N330" i="2"/>
  <c r="Q330" i="2"/>
  <c r="R330" i="2"/>
  <c r="T330" i="2"/>
  <c r="S330" i="2"/>
  <c r="K330" i="2"/>
  <c r="Q281" i="2"/>
  <c r="T281" i="2"/>
  <c r="M281" i="2"/>
  <c r="N281" i="2"/>
  <c r="L281" i="2"/>
  <c r="R281" i="2"/>
  <c r="S281" i="2"/>
  <c r="K281" i="2"/>
  <c r="L229" i="2"/>
  <c r="Q229" i="2"/>
  <c r="S229" i="2"/>
  <c r="T229" i="2"/>
  <c r="M229" i="2"/>
  <c r="N229" i="2"/>
  <c r="R229" i="2"/>
  <c r="K229" i="2"/>
  <c r="N588" i="2"/>
  <c r="R588" i="2"/>
  <c r="L588" i="2"/>
  <c r="T588" i="2"/>
  <c r="M588" i="2"/>
  <c r="Q588" i="2"/>
  <c r="S588" i="2"/>
  <c r="Q539" i="2"/>
  <c r="R539" i="2"/>
  <c r="S539" i="2"/>
  <c r="T539" i="2"/>
  <c r="M539" i="2"/>
  <c r="L539" i="2"/>
  <c r="N539" i="2"/>
  <c r="K539" i="2"/>
  <c r="R500" i="2"/>
  <c r="S500" i="2"/>
  <c r="T500" i="2"/>
  <c r="L500" i="2"/>
  <c r="N500" i="2"/>
  <c r="M500" i="2"/>
  <c r="Q500" i="2"/>
  <c r="K500" i="2"/>
  <c r="L448" i="2"/>
  <c r="M448" i="2"/>
  <c r="N448" i="2"/>
  <c r="Q448" i="2"/>
  <c r="R448" i="2"/>
  <c r="T448" i="2"/>
  <c r="S448" i="2"/>
  <c r="K448" i="2"/>
  <c r="L392" i="2"/>
  <c r="M392" i="2"/>
  <c r="N392" i="2"/>
  <c r="Q392" i="2"/>
  <c r="R392" i="2"/>
  <c r="T392" i="2"/>
  <c r="S392" i="2"/>
  <c r="K392" i="2"/>
  <c r="L352" i="2"/>
  <c r="M352" i="2"/>
  <c r="N352" i="2"/>
  <c r="Q352" i="2"/>
  <c r="R352" i="2"/>
  <c r="S352" i="2"/>
  <c r="T352" i="2"/>
  <c r="K352" i="2"/>
  <c r="T306" i="2"/>
  <c r="L306" i="2"/>
  <c r="M306" i="2"/>
  <c r="R306" i="2"/>
  <c r="N306" i="2"/>
  <c r="Q306" i="2"/>
  <c r="S306" i="2"/>
  <c r="K306" i="2"/>
  <c r="L254" i="2"/>
  <c r="Q254" i="2"/>
  <c r="N254" i="2"/>
  <c r="S254" i="2"/>
  <c r="T254" i="2"/>
  <c r="M254" i="2"/>
  <c r="R254" i="2"/>
  <c r="K254" i="2"/>
  <c r="S219" i="2"/>
  <c r="T219" i="2"/>
  <c r="M219" i="2"/>
  <c r="L219" i="2"/>
  <c r="N219" i="2"/>
  <c r="R219" i="2"/>
  <c r="Q219" i="2"/>
  <c r="K219" i="2"/>
  <c r="R181" i="2"/>
  <c r="T181" i="2"/>
  <c r="L181" i="2"/>
  <c r="M181" i="2"/>
  <c r="N181" i="2"/>
  <c r="S181" i="2"/>
  <c r="Q181" i="2"/>
  <c r="K181" i="2"/>
  <c r="M130" i="2"/>
  <c r="N130" i="2"/>
  <c r="Q130" i="2"/>
  <c r="L130" i="2"/>
  <c r="R130" i="2"/>
  <c r="S130" i="2"/>
  <c r="T130" i="2"/>
  <c r="K130" i="2"/>
  <c r="L84" i="2"/>
  <c r="M84" i="2"/>
  <c r="N84" i="2"/>
  <c r="Q84" i="2"/>
  <c r="R84" i="2"/>
  <c r="T84" i="2"/>
  <c r="S84" i="2"/>
  <c r="K84" i="2"/>
  <c r="R56" i="2"/>
  <c r="S56" i="2"/>
  <c r="T56" i="2"/>
  <c r="L56" i="2"/>
  <c r="N56" i="2"/>
  <c r="Q56" i="2"/>
  <c r="M56" i="2"/>
  <c r="K56" i="2"/>
  <c r="R48" i="2"/>
  <c r="S48" i="2"/>
  <c r="T48" i="2"/>
  <c r="L48" i="2"/>
  <c r="N48" i="2"/>
  <c r="Q48" i="2"/>
  <c r="M48" i="2"/>
  <c r="K48" i="2"/>
  <c r="R32" i="2"/>
  <c r="S32" i="2"/>
  <c r="T32" i="2"/>
  <c r="L32" i="2"/>
  <c r="N32" i="2"/>
  <c r="Q32" i="2"/>
  <c r="M32" i="2"/>
  <c r="K32" i="2"/>
  <c r="N607" i="2"/>
  <c r="Q607" i="2"/>
  <c r="R607" i="2"/>
  <c r="S607" i="2"/>
  <c r="M607" i="2"/>
  <c r="T607" i="2"/>
  <c r="L607" i="2"/>
  <c r="M577" i="2"/>
  <c r="N577" i="2"/>
  <c r="R577" i="2"/>
  <c r="S577" i="2"/>
  <c r="T577" i="2"/>
  <c r="L577" i="2"/>
  <c r="Q577" i="2"/>
  <c r="Q605" i="2"/>
  <c r="T605" i="2"/>
  <c r="L605" i="2"/>
  <c r="R605" i="2"/>
  <c r="M605" i="2"/>
  <c r="N605" i="2"/>
  <c r="S605" i="2"/>
  <c r="M595" i="2"/>
  <c r="T595" i="2"/>
  <c r="Q595" i="2"/>
  <c r="L595" i="2"/>
  <c r="N595" i="2"/>
  <c r="R595" i="2"/>
  <c r="S595" i="2"/>
  <c r="R585" i="2"/>
  <c r="Q585" i="2"/>
  <c r="L585" i="2"/>
  <c r="T585" i="2"/>
  <c r="M585" i="2"/>
  <c r="N585" i="2"/>
  <c r="S585" i="2"/>
  <c r="L575" i="2"/>
  <c r="N575" i="2"/>
  <c r="S575" i="2"/>
  <c r="Q575" i="2"/>
  <c r="R575" i="2"/>
  <c r="T575" i="2"/>
  <c r="M575" i="2"/>
  <c r="R564" i="2"/>
  <c r="S564" i="2"/>
  <c r="T564" i="2"/>
  <c r="N564" i="2"/>
  <c r="M564" i="2"/>
  <c r="L564" i="2"/>
  <c r="Q564" i="2"/>
  <c r="K564" i="2"/>
  <c r="Q555" i="2"/>
  <c r="R555" i="2"/>
  <c r="S555" i="2"/>
  <c r="T555" i="2"/>
  <c r="M555" i="2"/>
  <c r="L555" i="2"/>
  <c r="N555" i="2"/>
  <c r="K555" i="2"/>
  <c r="N546" i="2"/>
  <c r="Q546" i="2"/>
  <c r="R546" i="2"/>
  <c r="S546" i="2"/>
  <c r="T546" i="2"/>
  <c r="L546" i="2"/>
  <c r="K546" i="2"/>
  <c r="M546" i="2"/>
  <c r="L536" i="2"/>
  <c r="M536" i="2"/>
  <c r="N536" i="2"/>
  <c r="Q536" i="2"/>
  <c r="R536" i="2"/>
  <c r="T536" i="2"/>
  <c r="K536" i="2"/>
  <c r="S536" i="2"/>
  <c r="S525" i="2"/>
  <c r="T525" i="2"/>
  <c r="L525" i="2"/>
  <c r="M525" i="2"/>
  <c r="Q525" i="2"/>
  <c r="K525" i="2"/>
  <c r="N525" i="2"/>
  <c r="R525" i="2"/>
  <c r="R516" i="2"/>
  <c r="S516" i="2"/>
  <c r="T516" i="2"/>
  <c r="L516" i="2"/>
  <c r="N516" i="2"/>
  <c r="Q516" i="2"/>
  <c r="M516" i="2"/>
  <c r="K516" i="2"/>
  <c r="N506" i="2"/>
  <c r="Q506" i="2"/>
  <c r="R506" i="2"/>
  <c r="S506" i="2"/>
  <c r="T506" i="2"/>
  <c r="L506" i="2"/>
  <c r="M506" i="2"/>
  <c r="K506" i="2"/>
  <c r="M497" i="2"/>
  <c r="N497" i="2"/>
  <c r="Q497" i="2"/>
  <c r="R497" i="2"/>
  <c r="S497" i="2"/>
  <c r="K497" i="2"/>
  <c r="T497" i="2"/>
  <c r="L497" i="2"/>
  <c r="M489" i="2"/>
  <c r="N489" i="2"/>
  <c r="Q489" i="2"/>
  <c r="R489" i="2"/>
  <c r="S489" i="2"/>
  <c r="K489" i="2"/>
  <c r="L489" i="2"/>
  <c r="T489" i="2"/>
  <c r="L480" i="2"/>
  <c r="M480" i="2"/>
  <c r="N480" i="2"/>
  <c r="Q480" i="2"/>
  <c r="R480" i="2"/>
  <c r="T480" i="2"/>
  <c r="S480" i="2"/>
  <c r="K480" i="2"/>
  <c r="L472" i="2"/>
  <c r="M472" i="2"/>
  <c r="N472" i="2"/>
  <c r="Q472" i="2"/>
  <c r="R472" i="2"/>
  <c r="T472" i="2"/>
  <c r="K472" i="2"/>
  <c r="S472" i="2"/>
  <c r="S461" i="2"/>
  <c r="T461" i="2"/>
  <c r="L461" i="2"/>
  <c r="M461" i="2"/>
  <c r="Q461" i="2"/>
  <c r="N461" i="2"/>
  <c r="K461" i="2"/>
  <c r="R461" i="2"/>
  <c r="S453" i="2"/>
  <c r="T453" i="2"/>
  <c r="L453" i="2"/>
  <c r="M453" i="2"/>
  <c r="Q453" i="2"/>
  <c r="K453" i="2"/>
  <c r="N453" i="2"/>
  <c r="R453" i="2"/>
  <c r="S445" i="2"/>
  <c r="T445" i="2"/>
  <c r="L445" i="2"/>
  <c r="M445" i="2"/>
  <c r="Q445" i="2"/>
  <c r="K445" i="2"/>
  <c r="N445" i="2"/>
  <c r="R445" i="2"/>
  <c r="S421" i="2"/>
  <c r="T421" i="2"/>
  <c r="M421" i="2"/>
  <c r="N421" i="2"/>
  <c r="Q421" i="2"/>
  <c r="R421" i="2"/>
  <c r="K421" i="2"/>
  <c r="L421" i="2"/>
  <c r="R412" i="2"/>
  <c r="S412" i="2"/>
  <c r="T412" i="2"/>
  <c r="N412" i="2"/>
  <c r="Q412" i="2"/>
  <c r="L412" i="2"/>
  <c r="M412" i="2"/>
  <c r="K412" i="2"/>
  <c r="S397" i="2"/>
  <c r="T397" i="2"/>
  <c r="L397" i="2"/>
  <c r="M397" i="2"/>
  <c r="Q397" i="2"/>
  <c r="K397" i="2"/>
  <c r="N397" i="2"/>
  <c r="R397" i="2"/>
  <c r="S389" i="2"/>
  <c r="T389" i="2"/>
  <c r="L389" i="2"/>
  <c r="M389" i="2"/>
  <c r="N389" i="2"/>
  <c r="Q389" i="2"/>
  <c r="R389" i="2"/>
  <c r="K389" i="2"/>
  <c r="R381" i="2"/>
  <c r="S381" i="2"/>
  <c r="T381" i="2"/>
  <c r="L381" i="2"/>
  <c r="M381" i="2"/>
  <c r="N381" i="2"/>
  <c r="K381" i="2"/>
  <c r="Q381" i="2"/>
  <c r="R373" i="2"/>
  <c r="S373" i="2"/>
  <c r="T373" i="2"/>
  <c r="L373" i="2"/>
  <c r="Q373" i="2"/>
  <c r="M373" i="2"/>
  <c r="K373" i="2"/>
  <c r="N373" i="2"/>
  <c r="R365" i="2"/>
  <c r="S365" i="2"/>
  <c r="T365" i="2"/>
  <c r="L365" i="2"/>
  <c r="M365" i="2"/>
  <c r="N365" i="2"/>
  <c r="Q365" i="2"/>
  <c r="K365" i="2"/>
  <c r="R357" i="2"/>
  <c r="S357" i="2"/>
  <c r="T357" i="2"/>
  <c r="L357" i="2"/>
  <c r="M357" i="2"/>
  <c r="Q357" i="2"/>
  <c r="K357" i="2"/>
  <c r="N357" i="2"/>
  <c r="R349" i="2"/>
  <c r="S349" i="2"/>
  <c r="T349" i="2"/>
  <c r="L349" i="2"/>
  <c r="N349" i="2"/>
  <c r="Q349" i="2"/>
  <c r="K349" i="2"/>
  <c r="M349" i="2"/>
  <c r="R341" i="2"/>
  <c r="S341" i="2"/>
  <c r="T341" i="2"/>
  <c r="L341" i="2"/>
  <c r="M341" i="2"/>
  <c r="N341" i="2"/>
  <c r="Q341" i="2"/>
  <c r="K341" i="2"/>
  <c r="R333" i="2"/>
  <c r="S333" i="2"/>
  <c r="T333" i="2"/>
  <c r="L333" i="2"/>
  <c r="N333" i="2"/>
  <c r="K333" i="2"/>
  <c r="M333" i="2"/>
  <c r="Q333" i="2"/>
  <c r="Q325" i="2"/>
  <c r="R325" i="2"/>
  <c r="L325" i="2"/>
  <c r="M325" i="2"/>
  <c r="N325" i="2"/>
  <c r="S325" i="2"/>
  <c r="T325" i="2"/>
  <c r="K325" i="2"/>
  <c r="M315" i="2"/>
  <c r="N315" i="2"/>
  <c r="S315" i="2"/>
  <c r="T315" i="2"/>
  <c r="L315" i="2"/>
  <c r="Q315" i="2"/>
  <c r="R315" i="2"/>
  <c r="K315" i="2"/>
  <c r="Q303" i="2"/>
  <c r="S303" i="2"/>
  <c r="T303" i="2"/>
  <c r="M303" i="2"/>
  <c r="L303" i="2"/>
  <c r="R303" i="2"/>
  <c r="N303" i="2"/>
  <c r="K303" i="2"/>
  <c r="N294" i="2"/>
  <c r="R294" i="2"/>
  <c r="S294" i="2"/>
  <c r="L294" i="2"/>
  <c r="M294" i="2"/>
  <c r="Q294" i="2"/>
  <c r="T294" i="2"/>
  <c r="K294" i="2"/>
  <c r="L286" i="2"/>
  <c r="Q286" i="2"/>
  <c r="N286" i="2"/>
  <c r="S286" i="2"/>
  <c r="T286" i="2"/>
  <c r="M286" i="2"/>
  <c r="R286" i="2"/>
  <c r="K286" i="2"/>
  <c r="R275" i="2"/>
  <c r="S275" i="2"/>
  <c r="L275" i="2"/>
  <c r="M275" i="2"/>
  <c r="T275" i="2"/>
  <c r="N275" i="2"/>
  <c r="Q275" i="2"/>
  <c r="K275" i="2"/>
  <c r="R267" i="2"/>
  <c r="S267" i="2"/>
  <c r="L267" i="2"/>
  <c r="M267" i="2"/>
  <c r="Q267" i="2"/>
  <c r="T267" i="2"/>
  <c r="N267" i="2"/>
  <c r="K267" i="2"/>
  <c r="R259" i="2"/>
  <c r="S259" i="2"/>
  <c r="L259" i="2"/>
  <c r="T259" i="2"/>
  <c r="N259" i="2"/>
  <c r="Q259" i="2"/>
  <c r="M259" i="2"/>
  <c r="K259" i="2"/>
  <c r="R251" i="2"/>
  <c r="S251" i="2"/>
  <c r="L251" i="2"/>
  <c r="M251" i="2"/>
  <c r="N251" i="2"/>
  <c r="Q251" i="2"/>
  <c r="T251" i="2"/>
  <c r="K251" i="2"/>
  <c r="R243" i="2"/>
  <c r="S243" i="2"/>
  <c r="L243" i="2"/>
  <c r="N243" i="2"/>
  <c r="T243" i="2"/>
  <c r="M243" i="2"/>
  <c r="Q243" i="2"/>
  <c r="K243" i="2"/>
  <c r="M235" i="2"/>
  <c r="N235" i="2"/>
  <c r="Q235" i="2"/>
  <c r="T235" i="2"/>
  <c r="S235" i="2"/>
  <c r="L235" i="2"/>
  <c r="R235" i="2"/>
  <c r="K235" i="2"/>
  <c r="N224" i="2"/>
  <c r="Q224" i="2"/>
  <c r="T224" i="2"/>
  <c r="M224" i="2"/>
  <c r="R224" i="2"/>
  <c r="S224" i="2"/>
  <c r="L224" i="2"/>
  <c r="K224" i="2"/>
  <c r="L213" i="2"/>
  <c r="M213" i="2"/>
  <c r="Q213" i="2"/>
  <c r="R213" i="2"/>
  <c r="S213" i="2"/>
  <c r="T213" i="2"/>
  <c r="N213" i="2"/>
  <c r="K213" i="2"/>
  <c r="L205" i="2"/>
  <c r="M205" i="2"/>
  <c r="Q205" i="2"/>
  <c r="R205" i="2"/>
  <c r="T205" i="2"/>
  <c r="N205" i="2"/>
  <c r="S205" i="2"/>
  <c r="K205" i="2"/>
  <c r="R194" i="2"/>
  <c r="S194" i="2"/>
  <c r="T194" i="2"/>
  <c r="L194" i="2"/>
  <c r="M194" i="2"/>
  <c r="Q194" i="2"/>
  <c r="N194" i="2"/>
  <c r="K194" i="2"/>
  <c r="M186" i="2"/>
  <c r="Q186" i="2"/>
  <c r="N186" i="2"/>
  <c r="L186" i="2"/>
  <c r="R186" i="2"/>
  <c r="T186" i="2"/>
  <c r="S186" i="2"/>
  <c r="K186" i="2"/>
  <c r="T175" i="2"/>
  <c r="L175" i="2"/>
  <c r="R175" i="2"/>
  <c r="S175" i="2"/>
  <c r="M175" i="2"/>
  <c r="N175" i="2"/>
  <c r="Q175" i="2"/>
  <c r="K175" i="2"/>
  <c r="T167" i="2"/>
  <c r="L167" i="2"/>
  <c r="M167" i="2"/>
  <c r="Q167" i="2"/>
  <c r="N167" i="2"/>
  <c r="R167" i="2"/>
  <c r="S167" i="2"/>
  <c r="K167" i="2"/>
  <c r="S158" i="2"/>
  <c r="T158" i="2"/>
  <c r="M158" i="2"/>
  <c r="N158" i="2"/>
  <c r="Q158" i="2"/>
  <c r="L158" i="2"/>
  <c r="R158" i="2"/>
  <c r="K158" i="2"/>
  <c r="L144" i="2"/>
  <c r="M144" i="2"/>
  <c r="T144" i="2"/>
  <c r="N144" i="2"/>
  <c r="Q144" i="2"/>
  <c r="S144" i="2"/>
  <c r="R144" i="2"/>
  <c r="K144" i="2"/>
  <c r="L136" i="2"/>
  <c r="M136" i="2"/>
  <c r="N136" i="2"/>
  <c r="Q136" i="2"/>
  <c r="S136" i="2"/>
  <c r="T136" i="2"/>
  <c r="R136" i="2"/>
  <c r="K136" i="2"/>
  <c r="T127" i="2"/>
  <c r="L127" i="2"/>
  <c r="Q127" i="2"/>
  <c r="R127" i="2"/>
  <c r="S127" i="2"/>
  <c r="M127" i="2"/>
  <c r="N127" i="2"/>
  <c r="K127" i="2"/>
  <c r="T119" i="2"/>
  <c r="L119" i="2"/>
  <c r="N119" i="2"/>
  <c r="Q119" i="2"/>
  <c r="R119" i="2"/>
  <c r="S119" i="2"/>
  <c r="M119" i="2"/>
  <c r="K119" i="2"/>
  <c r="Q108" i="2"/>
  <c r="R108" i="2"/>
  <c r="S108" i="2"/>
  <c r="N108" i="2"/>
  <c r="T108" i="2"/>
  <c r="M108" i="2"/>
  <c r="L108" i="2"/>
  <c r="K108" i="2"/>
  <c r="M99" i="2"/>
  <c r="N99" i="2"/>
  <c r="Q99" i="2"/>
  <c r="S99" i="2"/>
  <c r="T99" i="2"/>
  <c r="L99" i="2"/>
  <c r="R99" i="2"/>
  <c r="K99" i="2"/>
  <c r="L91" i="2"/>
  <c r="M91" i="2"/>
  <c r="N91" i="2"/>
  <c r="Q91" i="2"/>
  <c r="S91" i="2"/>
  <c r="T91" i="2"/>
  <c r="R91" i="2"/>
  <c r="K91" i="2"/>
  <c r="S81" i="2"/>
  <c r="T81" i="2"/>
  <c r="L81" i="2"/>
  <c r="M81" i="2"/>
  <c r="Q81" i="2"/>
  <c r="R81" i="2"/>
  <c r="N81" i="2"/>
  <c r="K81" i="2"/>
  <c r="R72" i="2"/>
  <c r="S72" i="2"/>
  <c r="T72" i="2"/>
  <c r="L72" i="2"/>
  <c r="N72" i="2"/>
  <c r="M72" i="2"/>
  <c r="Q72" i="2"/>
  <c r="K72" i="2"/>
  <c r="M61" i="2"/>
  <c r="N61" i="2"/>
  <c r="Q61" i="2"/>
  <c r="R61" i="2"/>
  <c r="S61" i="2"/>
  <c r="T61" i="2"/>
  <c r="L61" i="2"/>
  <c r="K61" i="2"/>
  <c r="M53" i="2"/>
  <c r="N53" i="2"/>
  <c r="Q53" i="2"/>
  <c r="R53" i="2"/>
  <c r="S53" i="2"/>
  <c r="L53" i="2"/>
  <c r="T53" i="2"/>
  <c r="K53" i="2"/>
  <c r="M45" i="2"/>
  <c r="N45" i="2"/>
  <c r="Q45" i="2"/>
  <c r="R45" i="2"/>
  <c r="S45" i="2"/>
  <c r="L45" i="2"/>
  <c r="T45" i="2"/>
  <c r="K45" i="2"/>
  <c r="M37" i="2"/>
  <c r="N37" i="2"/>
  <c r="Q37" i="2"/>
  <c r="R37" i="2"/>
  <c r="S37" i="2"/>
  <c r="L37" i="2"/>
  <c r="T37" i="2"/>
  <c r="K37" i="2"/>
  <c r="M29" i="2"/>
  <c r="N29" i="2"/>
  <c r="Q29" i="2"/>
  <c r="R29" i="2"/>
  <c r="S29" i="2"/>
  <c r="T29" i="2"/>
  <c r="L29" i="2"/>
  <c r="K29" i="2"/>
  <c r="M21" i="2"/>
  <c r="N21" i="2"/>
  <c r="Q21" i="2"/>
  <c r="R21" i="2"/>
  <c r="S21" i="2"/>
  <c r="L21" i="2"/>
  <c r="T21" i="2"/>
  <c r="K21" i="2"/>
  <c r="M13" i="2"/>
  <c r="N13" i="2"/>
  <c r="Q13" i="2"/>
  <c r="R13" i="2"/>
  <c r="S13" i="2"/>
  <c r="L13" i="2"/>
  <c r="T13" i="2"/>
  <c r="K13" i="2"/>
  <c r="M5" i="2"/>
  <c r="N5" i="2"/>
  <c r="Q5" i="2"/>
  <c r="R5" i="2"/>
  <c r="S5" i="2"/>
  <c r="L5" i="2"/>
  <c r="T5" i="2"/>
  <c r="K5" i="2"/>
  <c r="T611" i="2"/>
  <c r="L611" i="2"/>
  <c r="Q611" i="2"/>
  <c r="M611" i="2"/>
  <c r="N611" i="2"/>
  <c r="R611" i="2"/>
  <c r="S611" i="2"/>
  <c r="M513" i="2"/>
  <c r="N513" i="2"/>
  <c r="Q513" i="2"/>
  <c r="R513" i="2"/>
  <c r="S513" i="2"/>
  <c r="T513" i="2"/>
  <c r="K513" i="2"/>
  <c r="L513" i="2"/>
  <c r="N458" i="2"/>
  <c r="Q458" i="2"/>
  <c r="R458" i="2"/>
  <c r="S458" i="2"/>
  <c r="T458" i="2"/>
  <c r="L458" i="2"/>
  <c r="K458" i="2"/>
  <c r="M458" i="2"/>
  <c r="M378" i="2"/>
  <c r="N378" i="2"/>
  <c r="Q378" i="2"/>
  <c r="R378" i="2"/>
  <c r="S378" i="2"/>
  <c r="L378" i="2"/>
  <c r="T378" i="2"/>
  <c r="K378" i="2"/>
  <c r="L322" i="2"/>
  <c r="M322" i="2"/>
  <c r="R322" i="2"/>
  <c r="N322" i="2"/>
  <c r="Q322" i="2"/>
  <c r="S322" i="2"/>
  <c r="T322" i="2"/>
  <c r="K322" i="2"/>
  <c r="R210" i="2"/>
  <c r="S210" i="2"/>
  <c r="T210" i="2"/>
  <c r="L210" i="2"/>
  <c r="M210" i="2"/>
  <c r="Q210" i="2"/>
  <c r="N210" i="2"/>
  <c r="K210" i="2"/>
  <c r="N578" i="2"/>
  <c r="Q578" i="2"/>
  <c r="S578" i="2"/>
  <c r="L578" i="2"/>
  <c r="M578" i="2"/>
  <c r="R578" i="2"/>
  <c r="T578" i="2"/>
  <c r="L520" i="2"/>
  <c r="M520" i="2"/>
  <c r="N520" i="2"/>
  <c r="Q520" i="2"/>
  <c r="R520" i="2"/>
  <c r="T520" i="2"/>
  <c r="S520" i="2"/>
  <c r="K520" i="2"/>
  <c r="L464" i="2"/>
  <c r="M464" i="2"/>
  <c r="N464" i="2"/>
  <c r="Q464" i="2"/>
  <c r="R464" i="2"/>
  <c r="T464" i="2"/>
  <c r="K464" i="2"/>
  <c r="S464" i="2"/>
  <c r="L384" i="2"/>
  <c r="M384" i="2"/>
  <c r="N384" i="2"/>
  <c r="Q384" i="2"/>
  <c r="R384" i="2"/>
  <c r="T384" i="2"/>
  <c r="K384" i="2"/>
  <c r="S384" i="2"/>
  <c r="L336" i="2"/>
  <c r="M336" i="2"/>
  <c r="N336" i="2"/>
  <c r="Q336" i="2"/>
  <c r="T336" i="2"/>
  <c r="R336" i="2"/>
  <c r="K336" i="2"/>
  <c r="S336" i="2"/>
  <c r="L270" i="2"/>
  <c r="Q270" i="2"/>
  <c r="S270" i="2"/>
  <c r="N270" i="2"/>
  <c r="R270" i="2"/>
  <c r="M270" i="2"/>
  <c r="T270" i="2"/>
  <c r="K270" i="2"/>
  <c r="N208" i="2"/>
  <c r="Q208" i="2"/>
  <c r="R208" i="2"/>
  <c r="T208" i="2"/>
  <c r="M208" i="2"/>
  <c r="S208" i="2"/>
  <c r="L208" i="2"/>
  <c r="K208" i="2"/>
  <c r="N139" i="2"/>
  <c r="Q139" i="2"/>
  <c r="R139" i="2"/>
  <c r="S139" i="2"/>
  <c r="T139" i="2"/>
  <c r="L139" i="2"/>
  <c r="M139" i="2"/>
  <c r="K139" i="2"/>
  <c r="N94" i="2"/>
  <c r="R94" i="2"/>
  <c r="S94" i="2"/>
  <c r="T94" i="2"/>
  <c r="L94" i="2"/>
  <c r="M94" i="2"/>
  <c r="Q94" i="2"/>
  <c r="K94" i="2"/>
  <c r="R16" i="2"/>
  <c r="S16" i="2"/>
  <c r="T16" i="2"/>
  <c r="L16" i="2"/>
  <c r="N16" i="2"/>
  <c r="Q16" i="2"/>
  <c r="M16" i="2"/>
  <c r="K16" i="2"/>
  <c r="L613" i="2"/>
  <c r="M613" i="2"/>
  <c r="N613" i="2"/>
  <c r="S613" i="2"/>
  <c r="Q613" i="2"/>
  <c r="R613" i="2"/>
  <c r="T613" i="2"/>
  <c r="R593" i="2"/>
  <c r="N593" i="2"/>
  <c r="Q593" i="2"/>
  <c r="S593" i="2"/>
  <c r="T593" i="2"/>
  <c r="L593" i="2"/>
  <c r="M593" i="2"/>
  <c r="L583" i="2"/>
  <c r="N583" i="2"/>
  <c r="S583" i="2"/>
  <c r="Q583" i="2"/>
  <c r="R583" i="2"/>
  <c r="T583" i="2"/>
  <c r="M583" i="2"/>
  <c r="S573" i="2"/>
  <c r="T573" i="2"/>
  <c r="L573" i="2"/>
  <c r="Q573" i="2"/>
  <c r="M573" i="2"/>
  <c r="N573" i="2"/>
  <c r="R573" i="2"/>
  <c r="Q563" i="2"/>
  <c r="R563" i="2"/>
  <c r="S563" i="2"/>
  <c r="T563" i="2"/>
  <c r="M563" i="2"/>
  <c r="L563" i="2"/>
  <c r="N563" i="2"/>
  <c r="K563" i="2"/>
  <c r="N554" i="2"/>
  <c r="Q554" i="2"/>
  <c r="R554" i="2"/>
  <c r="S554" i="2"/>
  <c r="L554" i="2"/>
  <c r="T554" i="2"/>
  <c r="K554" i="2"/>
  <c r="M554" i="2"/>
  <c r="M545" i="2"/>
  <c r="N545" i="2"/>
  <c r="Q545" i="2"/>
  <c r="R545" i="2"/>
  <c r="S545" i="2"/>
  <c r="K545" i="2"/>
  <c r="L545" i="2"/>
  <c r="T545" i="2"/>
  <c r="S533" i="2"/>
  <c r="T533" i="2"/>
  <c r="L533" i="2"/>
  <c r="M533" i="2"/>
  <c r="Q533" i="2"/>
  <c r="K533" i="2"/>
  <c r="R533" i="2"/>
  <c r="N533" i="2"/>
  <c r="R524" i="2"/>
  <c r="S524" i="2"/>
  <c r="T524" i="2"/>
  <c r="L524" i="2"/>
  <c r="N524" i="2"/>
  <c r="Q524" i="2"/>
  <c r="M524" i="2"/>
  <c r="K524" i="2"/>
  <c r="Q515" i="2"/>
  <c r="R515" i="2"/>
  <c r="S515" i="2"/>
  <c r="T515" i="2"/>
  <c r="M515" i="2"/>
  <c r="L515" i="2"/>
  <c r="N515" i="2"/>
  <c r="K515" i="2"/>
  <c r="M505" i="2"/>
  <c r="N505" i="2"/>
  <c r="Q505" i="2"/>
  <c r="R505" i="2"/>
  <c r="S505" i="2"/>
  <c r="T505" i="2"/>
  <c r="K505" i="2"/>
  <c r="L505" i="2"/>
  <c r="L496" i="2"/>
  <c r="M496" i="2"/>
  <c r="N496" i="2"/>
  <c r="Q496" i="2"/>
  <c r="R496" i="2"/>
  <c r="T496" i="2"/>
  <c r="S496" i="2"/>
  <c r="K496" i="2"/>
  <c r="L488" i="2"/>
  <c r="M488" i="2"/>
  <c r="N488" i="2"/>
  <c r="Q488" i="2"/>
  <c r="R488" i="2"/>
  <c r="T488" i="2"/>
  <c r="S488" i="2"/>
  <c r="K488" i="2"/>
  <c r="L479" i="2"/>
  <c r="M479" i="2"/>
  <c r="N479" i="2"/>
  <c r="Q479" i="2"/>
  <c r="S479" i="2"/>
  <c r="R479" i="2"/>
  <c r="T479" i="2"/>
  <c r="K479" i="2"/>
  <c r="L471" i="2"/>
  <c r="M471" i="2"/>
  <c r="N471" i="2"/>
  <c r="Q471" i="2"/>
  <c r="S471" i="2"/>
  <c r="R471" i="2"/>
  <c r="K471" i="2"/>
  <c r="T471" i="2"/>
  <c r="R460" i="2"/>
  <c r="S460" i="2"/>
  <c r="T460" i="2"/>
  <c r="L460" i="2"/>
  <c r="N460" i="2"/>
  <c r="M460" i="2"/>
  <c r="Q460" i="2"/>
  <c r="K460" i="2"/>
  <c r="R452" i="2"/>
  <c r="S452" i="2"/>
  <c r="T452" i="2"/>
  <c r="L452" i="2"/>
  <c r="N452" i="2"/>
  <c r="M452" i="2"/>
  <c r="Q452" i="2"/>
  <c r="K452" i="2"/>
  <c r="N442" i="2"/>
  <c r="Q442" i="2"/>
  <c r="R442" i="2"/>
  <c r="S442" i="2"/>
  <c r="T442" i="2"/>
  <c r="L442" i="2"/>
  <c r="K442" i="2"/>
  <c r="M442" i="2"/>
  <c r="R420" i="2"/>
  <c r="S420" i="2"/>
  <c r="T420" i="2"/>
  <c r="L420" i="2"/>
  <c r="M420" i="2"/>
  <c r="Q420" i="2"/>
  <c r="N420" i="2"/>
  <c r="K420" i="2"/>
  <c r="N410" i="2"/>
  <c r="Q410" i="2"/>
  <c r="R410" i="2"/>
  <c r="L410" i="2"/>
  <c r="M410" i="2"/>
  <c r="T410" i="2"/>
  <c r="S410" i="2"/>
  <c r="K410" i="2"/>
  <c r="R396" i="2"/>
  <c r="S396" i="2"/>
  <c r="T396" i="2"/>
  <c r="L396" i="2"/>
  <c r="M396" i="2"/>
  <c r="N396" i="2"/>
  <c r="Q396" i="2"/>
  <c r="K396" i="2"/>
  <c r="Q388" i="2"/>
  <c r="R388" i="2"/>
  <c r="S388" i="2"/>
  <c r="T388" i="2"/>
  <c r="M388" i="2"/>
  <c r="L388" i="2"/>
  <c r="N388" i="2"/>
  <c r="K388" i="2"/>
  <c r="Q380" i="2"/>
  <c r="R380" i="2"/>
  <c r="S380" i="2"/>
  <c r="T380" i="2"/>
  <c r="L380" i="2"/>
  <c r="M380" i="2"/>
  <c r="N380" i="2"/>
  <c r="K380" i="2"/>
  <c r="Q372" i="2"/>
  <c r="R372" i="2"/>
  <c r="S372" i="2"/>
  <c r="T372" i="2"/>
  <c r="L372" i="2"/>
  <c r="M372" i="2"/>
  <c r="N372" i="2"/>
  <c r="K372" i="2"/>
  <c r="Q364" i="2"/>
  <c r="R364" i="2"/>
  <c r="S364" i="2"/>
  <c r="T364" i="2"/>
  <c r="N364" i="2"/>
  <c r="L364" i="2"/>
  <c r="M364" i="2"/>
  <c r="K364" i="2"/>
  <c r="Q356" i="2"/>
  <c r="R356" i="2"/>
  <c r="S356" i="2"/>
  <c r="T356" i="2"/>
  <c r="L356" i="2"/>
  <c r="M356" i="2"/>
  <c r="N356" i="2"/>
  <c r="K356" i="2"/>
  <c r="Q348" i="2"/>
  <c r="R348" i="2"/>
  <c r="S348" i="2"/>
  <c r="T348" i="2"/>
  <c r="L348" i="2"/>
  <c r="N348" i="2"/>
  <c r="M348" i="2"/>
  <c r="K348" i="2"/>
  <c r="Q340" i="2"/>
  <c r="R340" i="2"/>
  <c r="S340" i="2"/>
  <c r="T340" i="2"/>
  <c r="M340" i="2"/>
  <c r="N340" i="2"/>
  <c r="L340" i="2"/>
  <c r="K340" i="2"/>
  <c r="Q332" i="2"/>
  <c r="R332" i="2"/>
  <c r="S332" i="2"/>
  <c r="T332" i="2"/>
  <c r="L332" i="2"/>
  <c r="M332" i="2"/>
  <c r="N332" i="2"/>
  <c r="K332" i="2"/>
  <c r="N324" i="2"/>
  <c r="Q324" i="2"/>
  <c r="T324" i="2"/>
  <c r="L324" i="2"/>
  <c r="M324" i="2"/>
  <c r="R324" i="2"/>
  <c r="S324" i="2"/>
  <c r="K324" i="2"/>
  <c r="T314" i="2"/>
  <c r="L314" i="2"/>
  <c r="M314" i="2"/>
  <c r="R314" i="2"/>
  <c r="N314" i="2"/>
  <c r="Q314" i="2"/>
  <c r="S314" i="2"/>
  <c r="K314" i="2"/>
  <c r="N302" i="2"/>
  <c r="R302" i="2"/>
  <c r="S302" i="2"/>
  <c r="L302" i="2"/>
  <c r="M302" i="2"/>
  <c r="Q302" i="2"/>
  <c r="T302" i="2"/>
  <c r="K302" i="2"/>
  <c r="N293" i="2"/>
  <c r="L293" i="2"/>
  <c r="Q293" i="2"/>
  <c r="R293" i="2"/>
  <c r="M293" i="2"/>
  <c r="S293" i="2"/>
  <c r="T293" i="2"/>
  <c r="K293" i="2"/>
  <c r="N285" i="2"/>
  <c r="M285" i="2"/>
  <c r="Q285" i="2"/>
  <c r="T285" i="2"/>
  <c r="L285" i="2"/>
  <c r="R285" i="2"/>
  <c r="S285" i="2"/>
  <c r="K285" i="2"/>
  <c r="Q274" i="2"/>
  <c r="R274" i="2"/>
  <c r="N274" i="2"/>
  <c r="T274" i="2"/>
  <c r="L274" i="2"/>
  <c r="M274" i="2"/>
  <c r="S274" i="2"/>
  <c r="K274" i="2"/>
  <c r="Q266" i="2"/>
  <c r="R266" i="2"/>
  <c r="L266" i="2"/>
  <c r="S266" i="2"/>
  <c r="T266" i="2"/>
  <c r="M266" i="2"/>
  <c r="N266" i="2"/>
  <c r="K266" i="2"/>
  <c r="Q258" i="2"/>
  <c r="R258" i="2"/>
  <c r="L258" i="2"/>
  <c r="N258" i="2"/>
  <c r="S258" i="2"/>
  <c r="M258" i="2"/>
  <c r="T258" i="2"/>
  <c r="K258" i="2"/>
  <c r="Q250" i="2"/>
  <c r="R250" i="2"/>
  <c r="S250" i="2"/>
  <c r="M250" i="2"/>
  <c r="N250" i="2"/>
  <c r="L250" i="2"/>
  <c r="T250" i="2"/>
  <c r="K250" i="2"/>
  <c r="Q242" i="2"/>
  <c r="R242" i="2"/>
  <c r="L242" i="2"/>
  <c r="M242" i="2"/>
  <c r="T242" i="2"/>
  <c r="N242" i="2"/>
  <c r="S242" i="2"/>
  <c r="K242" i="2"/>
  <c r="M231" i="2"/>
  <c r="N231" i="2"/>
  <c r="S231" i="2"/>
  <c r="R231" i="2"/>
  <c r="T231" i="2"/>
  <c r="Q231" i="2"/>
  <c r="L231" i="2"/>
  <c r="K231" i="2"/>
  <c r="M223" i="2"/>
  <c r="N223" i="2"/>
  <c r="S223" i="2"/>
  <c r="Q223" i="2"/>
  <c r="R223" i="2"/>
  <c r="T223" i="2"/>
  <c r="L223" i="2"/>
  <c r="K223" i="2"/>
  <c r="T212" i="2"/>
  <c r="L212" i="2"/>
  <c r="N212" i="2"/>
  <c r="Q212" i="2"/>
  <c r="M212" i="2"/>
  <c r="S212" i="2"/>
  <c r="R212" i="2"/>
  <c r="K212" i="2"/>
  <c r="T204" i="2"/>
  <c r="L204" i="2"/>
  <c r="N204" i="2"/>
  <c r="Q204" i="2"/>
  <c r="R204" i="2"/>
  <c r="S204" i="2"/>
  <c r="M204" i="2"/>
  <c r="K204" i="2"/>
  <c r="Q193" i="2"/>
  <c r="R193" i="2"/>
  <c r="S193" i="2"/>
  <c r="N193" i="2"/>
  <c r="T193" i="2"/>
  <c r="M193" i="2"/>
  <c r="L193" i="2"/>
  <c r="K193" i="2"/>
  <c r="L185" i="2"/>
  <c r="N185" i="2"/>
  <c r="R185" i="2"/>
  <c r="S185" i="2"/>
  <c r="T185" i="2"/>
  <c r="Q185" i="2"/>
  <c r="M185" i="2"/>
  <c r="K185" i="2"/>
  <c r="S174" i="2"/>
  <c r="T174" i="2"/>
  <c r="L174" i="2"/>
  <c r="M174" i="2"/>
  <c r="N174" i="2"/>
  <c r="R174" i="2"/>
  <c r="Q174" i="2"/>
  <c r="K174" i="2"/>
  <c r="S166" i="2"/>
  <c r="T166" i="2"/>
  <c r="Q166" i="2"/>
  <c r="R166" i="2"/>
  <c r="L166" i="2"/>
  <c r="M166" i="2"/>
  <c r="N166" i="2"/>
  <c r="K166" i="2"/>
  <c r="R157" i="2"/>
  <c r="S157" i="2"/>
  <c r="T157" i="2"/>
  <c r="M157" i="2"/>
  <c r="L157" i="2"/>
  <c r="N157" i="2"/>
  <c r="Q157" i="2"/>
  <c r="K157" i="2"/>
  <c r="T143" i="2"/>
  <c r="L143" i="2"/>
  <c r="N143" i="2"/>
  <c r="Q143" i="2"/>
  <c r="R143" i="2"/>
  <c r="M143" i="2"/>
  <c r="S143" i="2"/>
  <c r="K143" i="2"/>
  <c r="T135" i="2"/>
  <c r="L135" i="2"/>
  <c r="S135" i="2"/>
  <c r="M135" i="2"/>
  <c r="N135" i="2"/>
  <c r="Q135" i="2"/>
  <c r="R135" i="2"/>
  <c r="K135" i="2"/>
  <c r="S126" i="2"/>
  <c r="T126" i="2"/>
  <c r="L126" i="2"/>
  <c r="M126" i="2"/>
  <c r="Q126" i="2"/>
  <c r="R126" i="2"/>
  <c r="N126" i="2"/>
  <c r="K126" i="2"/>
  <c r="S118" i="2"/>
  <c r="T118" i="2"/>
  <c r="N118" i="2"/>
  <c r="Q118" i="2"/>
  <c r="R118" i="2"/>
  <c r="L118" i="2"/>
  <c r="M118" i="2"/>
  <c r="K118" i="2"/>
  <c r="N107" i="2"/>
  <c r="Q107" i="2"/>
  <c r="R107" i="2"/>
  <c r="T107" i="2"/>
  <c r="M107" i="2"/>
  <c r="L107" i="2"/>
  <c r="S107" i="2"/>
  <c r="K107" i="2"/>
  <c r="T98" i="2"/>
  <c r="L98" i="2"/>
  <c r="M98" i="2"/>
  <c r="N98" i="2"/>
  <c r="R98" i="2"/>
  <c r="Q98" i="2"/>
  <c r="S98" i="2"/>
  <c r="K98" i="2"/>
  <c r="T90" i="2"/>
  <c r="L90" i="2"/>
  <c r="M90" i="2"/>
  <c r="N90" i="2"/>
  <c r="R90" i="2"/>
  <c r="Q90" i="2"/>
  <c r="S90" i="2"/>
  <c r="K90" i="2"/>
  <c r="R80" i="2"/>
  <c r="S80" i="2"/>
  <c r="T80" i="2"/>
  <c r="L80" i="2"/>
  <c r="N80" i="2"/>
  <c r="Q80" i="2"/>
  <c r="M80" i="2"/>
  <c r="K80" i="2"/>
  <c r="Q71" i="2"/>
  <c r="R71" i="2"/>
  <c r="S71" i="2"/>
  <c r="T71" i="2"/>
  <c r="M71" i="2"/>
  <c r="N71" i="2"/>
  <c r="L71" i="2"/>
  <c r="K71" i="2"/>
  <c r="L60" i="2"/>
  <c r="M60" i="2"/>
  <c r="N60" i="2"/>
  <c r="Q60" i="2"/>
  <c r="R60" i="2"/>
  <c r="T60" i="2"/>
  <c r="S60" i="2"/>
  <c r="K60" i="2"/>
  <c r="L52" i="2"/>
  <c r="M52" i="2"/>
  <c r="N52" i="2"/>
  <c r="Q52" i="2"/>
  <c r="R52" i="2"/>
  <c r="T52" i="2"/>
  <c r="S52" i="2"/>
  <c r="K52" i="2"/>
  <c r="L44" i="2"/>
  <c r="M44" i="2"/>
  <c r="N44" i="2"/>
  <c r="Q44" i="2"/>
  <c r="R44" i="2"/>
  <c r="T44" i="2"/>
  <c r="S44" i="2"/>
  <c r="K44" i="2"/>
  <c r="L36" i="2"/>
  <c r="M36" i="2"/>
  <c r="N36" i="2"/>
  <c r="Q36" i="2"/>
  <c r="R36" i="2"/>
  <c r="T36" i="2"/>
  <c r="S36" i="2"/>
  <c r="K36" i="2"/>
  <c r="L28" i="2"/>
  <c r="M28" i="2"/>
  <c r="N28" i="2"/>
  <c r="Q28" i="2"/>
  <c r="R28" i="2"/>
  <c r="T28" i="2"/>
  <c r="S28" i="2"/>
  <c r="K28" i="2"/>
  <c r="L20" i="2"/>
  <c r="M20" i="2"/>
  <c r="N20" i="2"/>
  <c r="Q20" i="2"/>
  <c r="R20" i="2"/>
  <c r="T20" i="2"/>
  <c r="S20" i="2"/>
  <c r="K20" i="2"/>
  <c r="L12" i="2"/>
  <c r="M12" i="2"/>
  <c r="N12" i="2"/>
  <c r="Q12" i="2"/>
  <c r="R12" i="2"/>
  <c r="T12" i="2"/>
  <c r="S12" i="2"/>
  <c r="K12" i="2"/>
  <c r="L4" i="2"/>
  <c r="M4" i="2"/>
  <c r="N4" i="2"/>
  <c r="Q4" i="2"/>
  <c r="R4" i="2"/>
  <c r="T4" i="2"/>
  <c r="S4" i="2"/>
  <c r="K4" i="2"/>
  <c r="S581" i="2"/>
  <c r="T581" i="2"/>
  <c r="L581" i="2"/>
  <c r="Q581" i="2"/>
  <c r="M581" i="2"/>
  <c r="N581" i="2"/>
  <c r="R581" i="2"/>
  <c r="L543" i="2"/>
  <c r="M543" i="2"/>
  <c r="N543" i="2"/>
  <c r="Q543" i="2"/>
  <c r="S543" i="2"/>
  <c r="K543" i="2"/>
  <c r="R543" i="2"/>
  <c r="T543" i="2"/>
  <c r="L503" i="2"/>
  <c r="M503" i="2"/>
  <c r="N503" i="2"/>
  <c r="Q503" i="2"/>
  <c r="S503" i="2"/>
  <c r="K503" i="2"/>
  <c r="T503" i="2"/>
  <c r="R503" i="2"/>
  <c r="L440" i="2"/>
  <c r="M440" i="2"/>
  <c r="N440" i="2"/>
  <c r="Q440" i="2"/>
  <c r="R440" i="2"/>
  <c r="T440" i="2"/>
  <c r="S440" i="2"/>
  <c r="K440" i="2"/>
  <c r="M386" i="2"/>
  <c r="N386" i="2"/>
  <c r="Q386" i="2"/>
  <c r="R386" i="2"/>
  <c r="S386" i="2"/>
  <c r="L386" i="2"/>
  <c r="T386" i="2"/>
  <c r="K386" i="2"/>
  <c r="M346" i="2"/>
  <c r="N346" i="2"/>
  <c r="Q346" i="2"/>
  <c r="R346" i="2"/>
  <c r="S346" i="2"/>
  <c r="L346" i="2"/>
  <c r="T346" i="2"/>
  <c r="K346" i="2"/>
  <c r="L300" i="2"/>
  <c r="N300" i="2"/>
  <c r="Q300" i="2"/>
  <c r="T300" i="2"/>
  <c r="M300" i="2"/>
  <c r="R300" i="2"/>
  <c r="S300" i="2"/>
  <c r="K300" i="2"/>
  <c r="L221" i="2"/>
  <c r="Q221" i="2"/>
  <c r="M221" i="2"/>
  <c r="R221" i="2"/>
  <c r="S221" i="2"/>
  <c r="T221" i="2"/>
  <c r="N221" i="2"/>
  <c r="K221" i="2"/>
  <c r="Q608" i="2"/>
  <c r="R608" i="2"/>
  <c r="S608" i="2"/>
  <c r="L608" i="2"/>
  <c r="T608" i="2"/>
  <c r="M608" i="2"/>
  <c r="N608" i="2"/>
  <c r="L567" i="2"/>
  <c r="M567" i="2"/>
  <c r="N567" i="2"/>
  <c r="S567" i="2"/>
  <c r="K567" i="2"/>
  <c r="T567" i="2"/>
  <c r="Q567" i="2"/>
  <c r="R567" i="2"/>
  <c r="M529" i="2"/>
  <c r="N529" i="2"/>
  <c r="Q529" i="2"/>
  <c r="R529" i="2"/>
  <c r="S529" i="2"/>
  <c r="K529" i="2"/>
  <c r="L529" i="2"/>
  <c r="T529" i="2"/>
  <c r="Q483" i="2"/>
  <c r="R483" i="2"/>
  <c r="S483" i="2"/>
  <c r="T483" i="2"/>
  <c r="M483" i="2"/>
  <c r="L483" i="2"/>
  <c r="K483" i="2"/>
  <c r="N483" i="2"/>
  <c r="L456" i="2"/>
  <c r="M456" i="2"/>
  <c r="N456" i="2"/>
  <c r="Q456" i="2"/>
  <c r="R456" i="2"/>
  <c r="T456" i="2"/>
  <c r="S456" i="2"/>
  <c r="K456" i="2"/>
  <c r="L400" i="2"/>
  <c r="M400" i="2"/>
  <c r="N400" i="2"/>
  <c r="Q400" i="2"/>
  <c r="R400" i="2"/>
  <c r="S400" i="2"/>
  <c r="T400" i="2"/>
  <c r="K400" i="2"/>
  <c r="L368" i="2"/>
  <c r="M368" i="2"/>
  <c r="N368" i="2"/>
  <c r="Q368" i="2"/>
  <c r="R368" i="2"/>
  <c r="S368" i="2"/>
  <c r="T368" i="2"/>
  <c r="K368" i="2"/>
  <c r="N328" i="2"/>
  <c r="Q328" i="2"/>
  <c r="R328" i="2"/>
  <c r="S328" i="2"/>
  <c r="T328" i="2"/>
  <c r="L328" i="2"/>
  <c r="M328" i="2"/>
  <c r="K328" i="2"/>
  <c r="T298" i="2"/>
  <c r="L298" i="2"/>
  <c r="M298" i="2"/>
  <c r="R298" i="2"/>
  <c r="N298" i="2"/>
  <c r="Q298" i="2"/>
  <c r="K298" i="2"/>
  <c r="S298" i="2"/>
  <c r="L262" i="2"/>
  <c r="Q262" i="2"/>
  <c r="M262" i="2"/>
  <c r="N262" i="2"/>
  <c r="T262" i="2"/>
  <c r="S262" i="2"/>
  <c r="R262" i="2"/>
  <c r="K262" i="2"/>
  <c r="L238" i="2"/>
  <c r="Q238" i="2"/>
  <c r="N238" i="2"/>
  <c r="R238" i="2"/>
  <c r="S238" i="2"/>
  <c r="T238" i="2"/>
  <c r="M238" i="2"/>
  <c r="K238" i="2"/>
  <c r="N200" i="2"/>
  <c r="Q200" i="2"/>
  <c r="R200" i="2"/>
  <c r="T200" i="2"/>
  <c r="L200" i="2"/>
  <c r="M200" i="2"/>
  <c r="S200" i="2"/>
  <c r="K200" i="2"/>
  <c r="L161" i="2"/>
  <c r="M161" i="2"/>
  <c r="N161" i="2"/>
  <c r="S161" i="2"/>
  <c r="T161" i="2"/>
  <c r="R161" i="2"/>
  <c r="Q161" i="2"/>
  <c r="K161" i="2"/>
  <c r="M122" i="2"/>
  <c r="N122" i="2"/>
  <c r="Q122" i="2"/>
  <c r="L122" i="2"/>
  <c r="R122" i="2"/>
  <c r="T122" i="2"/>
  <c r="K122" i="2"/>
  <c r="S122" i="2"/>
  <c r="L75" i="2"/>
  <c r="M75" i="2"/>
  <c r="N75" i="2"/>
  <c r="Q75" i="2"/>
  <c r="S75" i="2"/>
  <c r="T75" i="2"/>
  <c r="R75" i="2"/>
  <c r="K75" i="2"/>
  <c r="R8" i="2"/>
  <c r="S8" i="2"/>
  <c r="T8" i="2"/>
  <c r="L8" i="2"/>
  <c r="N8" i="2"/>
  <c r="M8" i="2"/>
  <c r="Q8" i="2"/>
  <c r="K8" i="2"/>
  <c r="M603" i="2"/>
  <c r="R603" i="2"/>
  <c r="Q603" i="2"/>
  <c r="S603" i="2"/>
  <c r="T603" i="2"/>
  <c r="L603" i="2"/>
  <c r="N603" i="2"/>
  <c r="L612" i="2"/>
  <c r="R612" i="2"/>
  <c r="M612" i="2"/>
  <c r="N612" i="2"/>
  <c r="Q612" i="2"/>
  <c r="S612" i="2"/>
  <c r="T612" i="2"/>
  <c r="L602" i="2"/>
  <c r="N602" i="2"/>
  <c r="M602" i="2"/>
  <c r="Q602" i="2"/>
  <c r="R602" i="2"/>
  <c r="S602" i="2"/>
  <c r="T602" i="2"/>
  <c r="Q592" i="2"/>
  <c r="T592" i="2"/>
  <c r="L592" i="2"/>
  <c r="M592" i="2"/>
  <c r="N592" i="2"/>
  <c r="S592" i="2"/>
  <c r="R592" i="2"/>
  <c r="T582" i="2"/>
  <c r="M582" i="2"/>
  <c r="R582" i="2"/>
  <c r="Q582" i="2"/>
  <c r="L582" i="2"/>
  <c r="N582" i="2"/>
  <c r="S582" i="2"/>
  <c r="R572" i="2"/>
  <c r="S572" i="2"/>
  <c r="T572" i="2"/>
  <c r="N572" i="2"/>
  <c r="L572" i="2"/>
  <c r="M572" i="2"/>
  <c r="Q572" i="2"/>
  <c r="N562" i="2"/>
  <c r="Q562" i="2"/>
  <c r="R562" i="2"/>
  <c r="S562" i="2"/>
  <c r="L562" i="2"/>
  <c r="M562" i="2"/>
  <c r="T562" i="2"/>
  <c r="K562" i="2"/>
  <c r="L552" i="2"/>
  <c r="M552" i="2"/>
  <c r="N552" i="2"/>
  <c r="Q552" i="2"/>
  <c r="T552" i="2"/>
  <c r="K552" i="2"/>
  <c r="R552" i="2"/>
  <c r="S552" i="2"/>
  <c r="L544" i="2"/>
  <c r="M544" i="2"/>
  <c r="N544" i="2"/>
  <c r="Q544" i="2"/>
  <c r="R544" i="2"/>
  <c r="T544" i="2"/>
  <c r="K544" i="2"/>
  <c r="S544" i="2"/>
  <c r="R532" i="2"/>
  <c r="S532" i="2"/>
  <c r="T532" i="2"/>
  <c r="L532" i="2"/>
  <c r="N532" i="2"/>
  <c r="M532" i="2"/>
  <c r="Q532" i="2"/>
  <c r="K532" i="2"/>
  <c r="Q523" i="2"/>
  <c r="R523" i="2"/>
  <c r="S523" i="2"/>
  <c r="T523" i="2"/>
  <c r="M523" i="2"/>
  <c r="L523" i="2"/>
  <c r="N523" i="2"/>
  <c r="K523" i="2"/>
  <c r="N514" i="2"/>
  <c r="Q514" i="2"/>
  <c r="R514" i="2"/>
  <c r="S514" i="2"/>
  <c r="T514" i="2"/>
  <c r="L514" i="2"/>
  <c r="M514" i="2"/>
  <c r="K514" i="2"/>
  <c r="L504" i="2"/>
  <c r="M504" i="2"/>
  <c r="N504" i="2"/>
  <c r="Q504" i="2"/>
  <c r="R504" i="2"/>
  <c r="T504" i="2"/>
  <c r="K504" i="2"/>
  <c r="S504" i="2"/>
  <c r="L495" i="2"/>
  <c r="M495" i="2"/>
  <c r="N495" i="2"/>
  <c r="Q495" i="2"/>
  <c r="S495" i="2"/>
  <c r="R495" i="2"/>
  <c r="T495" i="2"/>
  <c r="K495" i="2"/>
  <c r="L487" i="2"/>
  <c r="M487" i="2"/>
  <c r="N487" i="2"/>
  <c r="Q487" i="2"/>
  <c r="S487" i="2"/>
  <c r="K487" i="2"/>
  <c r="R487" i="2"/>
  <c r="T487" i="2"/>
  <c r="T478" i="2"/>
  <c r="L478" i="2"/>
  <c r="M478" i="2"/>
  <c r="N478" i="2"/>
  <c r="R478" i="2"/>
  <c r="K478" i="2"/>
  <c r="Q478" i="2"/>
  <c r="S478" i="2"/>
  <c r="T470" i="2"/>
  <c r="L470" i="2"/>
  <c r="M470" i="2"/>
  <c r="N470" i="2"/>
  <c r="R470" i="2"/>
  <c r="Q470" i="2"/>
  <c r="S470" i="2"/>
  <c r="K470" i="2"/>
  <c r="Q459" i="2"/>
  <c r="R459" i="2"/>
  <c r="S459" i="2"/>
  <c r="T459" i="2"/>
  <c r="M459" i="2"/>
  <c r="N459" i="2"/>
  <c r="L459" i="2"/>
  <c r="K459" i="2"/>
  <c r="Q451" i="2"/>
  <c r="R451" i="2"/>
  <c r="S451" i="2"/>
  <c r="T451" i="2"/>
  <c r="M451" i="2"/>
  <c r="L451" i="2"/>
  <c r="K451" i="2"/>
  <c r="N451" i="2"/>
  <c r="M441" i="2"/>
  <c r="N441" i="2"/>
  <c r="Q441" i="2"/>
  <c r="R441" i="2"/>
  <c r="S441" i="2"/>
  <c r="L441" i="2"/>
  <c r="T441" i="2"/>
  <c r="K441" i="2"/>
  <c r="Q419" i="2"/>
  <c r="R419" i="2"/>
  <c r="S419" i="2"/>
  <c r="M419" i="2"/>
  <c r="N419" i="2"/>
  <c r="T419" i="2"/>
  <c r="L419" i="2"/>
  <c r="K419" i="2"/>
  <c r="M409" i="2"/>
  <c r="N409" i="2"/>
  <c r="Q409" i="2"/>
  <c r="R409" i="2"/>
  <c r="S409" i="2"/>
  <c r="T409" i="2"/>
  <c r="K409" i="2"/>
  <c r="L409" i="2"/>
  <c r="Q395" i="2"/>
  <c r="R395" i="2"/>
  <c r="S395" i="2"/>
  <c r="T395" i="2"/>
  <c r="M395" i="2"/>
  <c r="N395" i="2"/>
  <c r="L395" i="2"/>
  <c r="K395" i="2"/>
  <c r="N387" i="2"/>
  <c r="Q387" i="2"/>
  <c r="R387" i="2"/>
  <c r="S387" i="2"/>
  <c r="T387" i="2"/>
  <c r="L387" i="2"/>
  <c r="M387" i="2"/>
  <c r="K387" i="2"/>
  <c r="N379" i="2"/>
  <c r="Q379" i="2"/>
  <c r="R379" i="2"/>
  <c r="S379" i="2"/>
  <c r="T379" i="2"/>
  <c r="L379" i="2"/>
  <c r="M379" i="2"/>
  <c r="K379" i="2"/>
  <c r="N371" i="2"/>
  <c r="Q371" i="2"/>
  <c r="R371" i="2"/>
  <c r="S371" i="2"/>
  <c r="T371" i="2"/>
  <c r="L371" i="2"/>
  <c r="M371" i="2"/>
  <c r="K371" i="2"/>
  <c r="N363" i="2"/>
  <c r="Q363" i="2"/>
  <c r="R363" i="2"/>
  <c r="S363" i="2"/>
  <c r="T363" i="2"/>
  <c r="L363" i="2"/>
  <c r="M363" i="2"/>
  <c r="K363" i="2"/>
  <c r="N355" i="2"/>
  <c r="Q355" i="2"/>
  <c r="R355" i="2"/>
  <c r="S355" i="2"/>
  <c r="T355" i="2"/>
  <c r="M355" i="2"/>
  <c r="L355" i="2"/>
  <c r="K355" i="2"/>
  <c r="N347" i="2"/>
  <c r="Q347" i="2"/>
  <c r="R347" i="2"/>
  <c r="S347" i="2"/>
  <c r="T347" i="2"/>
  <c r="L347" i="2"/>
  <c r="M347" i="2"/>
  <c r="K347" i="2"/>
  <c r="N339" i="2"/>
  <c r="Q339" i="2"/>
  <c r="R339" i="2"/>
  <c r="S339" i="2"/>
  <c r="T339" i="2"/>
  <c r="M339" i="2"/>
  <c r="L339" i="2"/>
  <c r="K339" i="2"/>
  <c r="N331" i="2"/>
  <c r="M331" i="2"/>
  <c r="Q331" i="2"/>
  <c r="R331" i="2"/>
  <c r="S331" i="2"/>
  <c r="T331" i="2"/>
  <c r="L331" i="2"/>
  <c r="K331" i="2"/>
  <c r="M323" i="2"/>
  <c r="N323" i="2"/>
  <c r="S323" i="2"/>
  <c r="L323" i="2"/>
  <c r="Q323" i="2"/>
  <c r="R323" i="2"/>
  <c r="T323" i="2"/>
  <c r="K323" i="2"/>
  <c r="S313" i="2"/>
  <c r="L313" i="2"/>
  <c r="Q313" i="2"/>
  <c r="R313" i="2"/>
  <c r="T313" i="2"/>
  <c r="M313" i="2"/>
  <c r="N313" i="2"/>
  <c r="K313" i="2"/>
  <c r="M301" i="2"/>
  <c r="Q301" i="2"/>
  <c r="R301" i="2"/>
  <c r="S301" i="2"/>
  <c r="T301" i="2"/>
  <c r="L301" i="2"/>
  <c r="N301" i="2"/>
  <c r="K301" i="2"/>
  <c r="M292" i="2"/>
  <c r="L292" i="2"/>
  <c r="N292" i="2"/>
  <c r="S292" i="2"/>
  <c r="Q292" i="2"/>
  <c r="R292" i="2"/>
  <c r="T292" i="2"/>
  <c r="K292" i="2"/>
  <c r="T284" i="2"/>
  <c r="M284" i="2"/>
  <c r="S284" i="2"/>
  <c r="Q284" i="2"/>
  <c r="L284" i="2"/>
  <c r="N284" i="2"/>
  <c r="R284" i="2"/>
  <c r="K284" i="2"/>
  <c r="N273" i="2"/>
  <c r="Q273" i="2"/>
  <c r="T273" i="2"/>
  <c r="L273" i="2"/>
  <c r="M273" i="2"/>
  <c r="R273" i="2"/>
  <c r="S273" i="2"/>
  <c r="K273" i="2"/>
  <c r="N265" i="2"/>
  <c r="Q265" i="2"/>
  <c r="T265" i="2"/>
  <c r="M265" i="2"/>
  <c r="S265" i="2"/>
  <c r="L265" i="2"/>
  <c r="R265" i="2"/>
  <c r="K265" i="2"/>
  <c r="N257" i="2"/>
  <c r="Q257" i="2"/>
  <c r="T257" i="2"/>
  <c r="R257" i="2"/>
  <c r="S257" i="2"/>
  <c r="L257" i="2"/>
  <c r="M257" i="2"/>
  <c r="K257" i="2"/>
  <c r="N249" i="2"/>
  <c r="Q249" i="2"/>
  <c r="T249" i="2"/>
  <c r="M249" i="2"/>
  <c r="R249" i="2"/>
  <c r="L249" i="2"/>
  <c r="S249" i="2"/>
  <c r="K249" i="2"/>
  <c r="N241" i="2"/>
  <c r="Q241" i="2"/>
  <c r="T241" i="2"/>
  <c r="R241" i="2"/>
  <c r="L241" i="2"/>
  <c r="M241" i="2"/>
  <c r="S241" i="2"/>
  <c r="K241" i="2"/>
  <c r="L230" i="2"/>
  <c r="M230" i="2"/>
  <c r="R230" i="2"/>
  <c r="N230" i="2"/>
  <c r="S230" i="2"/>
  <c r="T230" i="2"/>
  <c r="Q230" i="2"/>
  <c r="K230" i="2"/>
  <c r="L222" i="2"/>
  <c r="M222" i="2"/>
  <c r="R222" i="2"/>
  <c r="Q222" i="2"/>
  <c r="S222" i="2"/>
  <c r="T222" i="2"/>
  <c r="N222" i="2"/>
  <c r="K222" i="2"/>
  <c r="S211" i="2"/>
  <c r="T211" i="2"/>
  <c r="M211" i="2"/>
  <c r="N211" i="2"/>
  <c r="Q211" i="2"/>
  <c r="R211" i="2"/>
  <c r="L211" i="2"/>
  <c r="K211" i="2"/>
  <c r="S203" i="2"/>
  <c r="T203" i="2"/>
  <c r="M203" i="2"/>
  <c r="N203" i="2"/>
  <c r="L203" i="2"/>
  <c r="R203" i="2"/>
  <c r="Q203" i="2"/>
  <c r="K203" i="2"/>
  <c r="N192" i="2"/>
  <c r="Q192" i="2"/>
  <c r="R192" i="2"/>
  <c r="T192" i="2"/>
  <c r="M192" i="2"/>
  <c r="S192" i="2"/>
  <c r="L192" i="2"/>
  <c r="K192" i="2"/>
  <c r="M184" i="2"/>
  <c r="L184" i="2"/>
  <c r="N184" i="2"/>
  <c r="Q184" i="2"/>
  <c r="S184" i="2"/>
  <c r="R184" i="2"/>
  <c r="T184" i="2"/>
  <c r="K184" i="2"/>
  <c r="R173" i="2"/>
  <c r="S173" i="2"/>
  <c r="T173" i="2"/>
  <c r="L173" i="2"/>
  <c r="M173" i="2"/>
  <c r="N173" i="2"/>
  <c r="Q173" i="2"/>
  <c r="K173" i="2"/>
  <c r="R165" i="2"/>
  <c r="S165" i="2"/>
  <c r="T165" i="2"/>
  <c r="L165" i="2"/>
  <c r="M165" i="2"/>
  <c r="Q165" i="2"/>
  <c r="N165" i="2"/>
  <c r="K165" i="2"/>
  <c r="N155" i="2"/>
  <c r="Q155" i="2"/>
  <c r="R155" i="2"/>
  <c r="L155" i="2"/>
  <c r="M155" i="2"/>
  <c r="S155" i="2"/>
  <c r="T155" i="2"/>
  <c r="K155" i="2"/>
  <c r="S142" i="2"/>
  <c r="T142" i="2"/>
  <c r="L142" i="2"/>
  <c r="N142" i="2"/>
  <c r="Q142" i="2"/>
  <c r="R142" i="2"/>
  <c r="M142" i="2"/>
  <c r="K142" i="2"/>
  <c r="S134" i="2"/>
  <c r="T134" i="2"/>
  <c r="M134" i="2"/>
  <c r="N134" i="2"/>
  <c r="Q134" i="2"/>
  <c r="L134" i="2"/>
  <c r="R134" i="2"/>
  <c r="K134" i="2"/>
  <c r="R125" i="2"/>
  <c r="S125" i="2"/>
  <c r="T125" i="2"/>
  <c r="Q125" i="2"/>
  <c r="L125" i="2"/>
  <c r="M125" i="2"/>
  <c r="N125" i="2"/>
  <c r="K125" i="2"/>
  <c r="R117" i="2"/>
  <c r="S117" i="2"/>
  <c r="T117" i="2"/>
  <c r="L117" i="2"/>
  <c r="N117" i="2"/>
  <c r="Q117" i="2"/>
  <c r="M117" i="2"/>
  <c r="K117" i="2"/>
  <c r="R106" i="2"/>
  <c r="L106" i="2"/>
  <c r="M106" i="2"/>
  <c r="N106" i="2"/>
  <c r="S106" i="2"/>
  <c r="Q106" i="2"/>
  <c r="T106" i="2"/>
  <c r="K106" i="2"/>
  <c r="S97" i="2"/>
  <c r="L97" i="2"/>
  <c r="M97" i="2"/>
  <c r="Q97" i="2"/>
  <c r="N97" i="2"/>
  <c r="R97" i="2"/>
  <c r="T97" i="2"/>
  <c r="K97" i="2"/>
  <c r="Q87" i="2"/>
  <c r="R87" i="2"/>
  <c r="S87" i="2"/>
  <c r="T87" i="2"/>
  <c r="M87" i="2"/>
  <c r="L87" i="2"/>
  <c r="N87" i="2"/>
  <c r="K87" i="2"/>
  <c r="Q79" i="2"/>
  <c r="R79" i="2"/>
  <c r="S79" i="2"/>
  <c r="T79" i="2"/>
  <c r="M79" i="2"/>
  <c r="N79" i="2"/>
  <c r="L79" i="2"/>
  <c r="K79" i="2"/>
  <c r="N70" i="2"/>
  <c r="Q70" i="2"/>
  <c r="R70" i="2"/>
  <c r="S70" i="2"/>
  <c r="T70" i="2"/>
  <c r="L70" i="2"/>
  <c r="M70" i="2"/>
  <c r="K70" i="2"/>
  <c r="L59" i="2"/>
  <c r="M59" i="2"/>
  <c r="N59" i="2"/>
  <c r="Q59" i="2"/>
  <c r="S59" i="2"/>
  <c r="T59" i="2"/>
  <c r="R59" i="2"/>
  <c r="K59" i="2"/>
  <c r="L51" i="2"/>
  <c r="M51" i="2"/>
  <c r="N51" i="2"/>
  <c r="Q51" i="2"/>
  <c r="S51" i="2"/>
  <c r="R51" i="2"/>
  <c r="T51" i="2"/>
  <c r="K51" i="2"/>
  <c r="L43" i="2"/>
  <c r="M43" i="2"/>
  <c r="N43" i="2"/>
  <c r="Q43" i="2"/>
  <c r="S43" i="2"/>
  <c r="T43" i="2"/>
  <c r="R43" i="2"/>
  <c r="K43" i="2"/>
  <c r="L35" i="2"/>
  <c r="M35" i="2"/>
  <c r="N35" i="2"/>
  <c r="Q35" i="2"/>
  <c r="S35" i="2"/>
  <c r="R35" i="2"/>
  <c r="T35" i="2"/>
  <c r="K35" i="2"/>
  <c r="L27" i="2"/>
  <c r="M27" i="2"/>
  <c r="N27" i="2"/>
  <c r="Q27" i="2"/>
  <c r="S27" i="2"/>
  <c r="T27" i="2"/>
  <c r="R27" i="2"/>
  <c r="K27" i="2"/>
  <c r="L19" i="2"/>
  <c r="M19" i="2"/>
  <c r="N19" i="2"/>
  <c r="Q19" i="2"/>
  <c r="S19" i="2"/>
  <c r="T19" i="2"/>
  <c r="R19" i="2"/>
  <c r="K19" i="2"/>
  <c r="L11" i="2"/>
  <c r="M11" i="2"/>
  <c r="N11" i="2"/>
  <c r="Q11" i="2"/>
  <c r="S11" i="2"/>
  <c r="T11" i="2"/>
  <c r="R11" i="2"/>
  <c r="K11" i="2"/>
  <c r="L3" i="2"/>
  <c r="M3" i="2"/>
  <c r="N3" i="2"/>
  <c r="Q3" i="2"/>
  <c r="S3" i="2"/>
  <c r="R3" i="2"/>
  <c r="T3" i="2"/>
  <c r="K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BC834FEE-0B30-48CC-B6E0-0707E55D43DC}">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F985846D-389E-4F75-8F73-224E233D0A89}">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D2D4E164-44B6-4470-BA6A-72064E5C759B}">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E66DD23C-0912-4925-818F-8C6440DE41B2}">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F715C017-367D-41D2-BCCB-52C81691D4B3}">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29BFFECC-F641-483C-8F5A-C123D5DDD9A7}">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A97CACAA-84C7-4AE0-A685-9DD53BBF7F66}">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B8226BC4-B5CC-44B7-9634-D3FDD72B3BCA}">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9A28E202-24E7-4CEC-A63A-F4CAB92BD198}">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F3D3969E-2089-4267-9E2A-C5427E6C5871}">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A65A4D03-2710-412D-80EA-9CB23B81A145}">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506A21B8-4F6B-4628-AF9D-BC7D35600831}">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255D915B-316C-4FC3-8EA6-EDFF1684AD9D}">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16694F0F-0363-47CB-A83F-18B1BC870119}">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1D5D1EA7-5EB8-4067-9B19-048AAD69EAFC}">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DBE57C82-2176-48B2-B342-EE131E0A5363}">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C4C6352C-BE56-45E9-93C5-D26D74BDB927}">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604374E6-8278-49C7-9E60-E41801F5757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EA491DB4-A073-40F8-9440-5D6BF1007BFC}">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D450FE89-BAAB-46BA-8EE1-DEBAF2CDCC89}">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DF596DAC-7356-4002-9CB2-B575588457F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89192C71-9C07-4DDA-A7C8-9E1352C31C8A}">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5F67C77C-AC64-49ED-9918-A0E0CAB15ACD}">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BF32B9E2-B6C0-4E06-A3D9-F693B9B93A42}">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B58196CB-5C2E-4203-ADDE-31C2B4BB410C}">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614FB5F4-D543-45FA-8D30-F31C38FB4BC9}">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DD696361-F383-4A4D-A06B-33A9A1EE1692}">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C8C6D5C6-F9E0-41E8-B496-2BD7353376CE}">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43BD4EB5-C757-4F4B-A359-99E1DBA7A3EA}">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47DE0A4-0B77-48D3-A37A-EBF3359C8FF5}">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327DA5C8-6370-4880-B309-C46DEA5419AD}">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13F0A279-0EC2-498F-AFE7-AE64AF71B206}">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3C333569-DEFB-49D3-A914-3B520778F97B}">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98A04B17-E3C3-4AED-A566-05A34319D094}">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30E8081B-099A-4AFA-B8BF-934170035317}">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36A8AB7F-261E-4A6B-A9C5-0334AD13FB96}">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8822F02-7645-4DFA-A26A-70D8BE1BD102}">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623A4749-2242-4885-B95E-97208A7DADF7}">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4092C2C1-50A2-47F0-9AB5-C04454A1C5A5}">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DBB3147B-0152-4E4C-ADA8-5AFE17EE515F}">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ACDECB21-CAF5-4BE9-82DD-C70EB1795B9A}">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B578E812-0296-4BD4-A239-9698A0CA406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CD8A358E-EBEB-4E86-916C-454D18196E0D}">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B59A762C-F85F-43D9-86B8-634666F06B4D}">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3FCDFFCB-DE45-48F3-8ADD-C80E69E50649}">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4123A737-0E87-478D-9288-D4BEF03C6AEE}">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952581C8-A29F-4533-9083-69A9736D645F}">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DB0CC40B-D84F-49B4-9511-805B356BBDAE}">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3498EC43-0963-404A-8C65-077A9713A2C7}">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8456DEB8-D743-41FA-8921-B5CA3A8B86FE}">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D3D90775-13B2-4074-9EC6-AFF9B0D65067}">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2DD1FEE2-0716-4932-8204-08FD3A7E59C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FDC7FCB1-D645-4C98-80AD-4BABA5FFEC66}">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6CD3A91D-3495-4963-A1E5-CE39383BE398}">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AAF3231D-5211-44A5-A39A-035AD80FF9C2}">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AA9923EF-7E60-4D3F-9033-1B4827CCC469}">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5944C927-ED69-4CDB-9AB3-70B165329645}">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6DAEAB53-193A-4D26-BB53-192DEF01B73F}">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A4F1E004-0C59-4B4D-8F45-822B089F345C}">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8F0BAB4C-2C19-481F-A22B-423938BD1A21}">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29DBFAAE-484A-456F-8B88-D7CC4AF4698C}">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88E300E8-D041-4C47-B653-EC185FF0B9B5}">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4EDCA025-F343-46D6-9BC2-752003AD27EF}">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9E9CFCBD-CEFB-44E0-BC74-1D93A24D1062}">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9841C8E4-B5A2-4875-B619-1C88E55649C3}">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DA87E8F2-9E76-4091-8C4F-94D539D4992A}">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6CF72F14-CC95-4190-94DE-E394A0080FB4}">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C0CF0A4F-0E4C-4392-AA1F-38DAB5865815}">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F6CDDB7E-9EDE-438A-BECA-225A6C119172}">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8DBF6119-80D4-4B80-80FF-3A4A79AFEE27}">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D4F994B4-A850-4B30-A0A5-23B12DCFCE8F}">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CD0B484F-666F-4F3E-97CF-083C3BEED7B6}">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FA0AFF80-3297-4EB6-986E-AD367F710957}">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E1CF8613-FFB0-4FD4-9B99-B90B84EAB232}">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5E380976-B458-4C86-B2EA-F4755506FE85}">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144451BD-8ABA-4397-860A-F284993DB692}">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642DFCF3-7AA8-44E2-A72C-EBFA664029E4}">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ECEA8339-4399-43AA-8D96-F81DF8203F69}">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D8E48967-A3C8-4341-9B2E-308BC388AC02}">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5D133FD0-7D35-46F2-A006-55F377E826CD}">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BB720898-4447-4DFC-AB66-3E2CA283958C}">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16B42E65-B4FC-4261-8B55-B5C4E0B9D8B2}">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326A552D-7ED5-4CEC-8863-C501E3353565}">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3A6DCCE0-395E-46E4-8480-DF03859E34F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34B8304C-AF8F-488B-8A1D-3A6F15089C98}">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53080CA0-A22E-4797-83E9-232BAB127CAE}">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520B0FA6-1A29-4B99-9399-686381279B76}">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CDDC45B1-02F6-4B3F-A7ED-795AC3F63C81}">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46A5E249-8D74-46FD-9D0E-77B1B9AD7E96}">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955156C0-5FCB-459F-A0A8-7C1B7CC34471}">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117CA478-8758-4EFA-9B48-03A98B1560A9}">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901ABF49-C217-4AFB-81E6-53FD870BA8A4}">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<sst xmlns="http://schemas.openxmlformats.org/spreadsheetml/2006/main" count="17407" uniqueCount="2931">
  <si>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</si>
  <si>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</si>
  <si>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</si>
  <si>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</si>
  <si>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</si>
  <si>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</si>
  <si>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</si>
  <si>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</si>
  <si>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</si>
  <si>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</si>
  <si>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</si>
  <si>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</si>
  <si>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</si>
  <si>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</si>
  <si>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</si>
  <si>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</si>
  <si>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</si>
  <si>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</si>
  <si>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</si>
  <si>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</si>
  <si>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</si>
  <si>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</si>
  <si>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</si>
  <si>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</si>
  <si>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</si>
  <si>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</si>
  <si>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</si>
  <si>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</si>
  <si>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</si>
  <si>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</si>
  <si>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</si>
  <si>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</si>
  <si>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</si>
  <si>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</si>
  <si>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</si>
  <si>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</si>
  <si>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</si>
  <si>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</si>
  <si>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</si>
  <si>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</si>
  <si>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</si>
  <si>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</si>
  <si>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</si>
  <si>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</si>
  <si>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</si>
  <si>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</si>
  <si>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</si>
  <si>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</si>
  <si>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</si>
  <si>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</si>
  <si>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</si>
  <si>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</si>
  <si>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</si>
  <si>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</si>
  <si>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</si>
  <si>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</si>
  <si>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</si>
  <si>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</si>
  <si>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</si>
  <si>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</si>
  <si>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</si>
  <si>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</si>
  <si>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</si>
  <si>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</si>
  <si>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</si>
  <si>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</si>
  <si>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</si>
  <si>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</si>
  <si>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</si>
  <si>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</si>
  <si>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</si>
  <si>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</si>
  <si>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</si>
  <si>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</si>
  <si>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</si>
  <si>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</si>
  <si>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</si>
  <si>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</si>
  <si>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</si>
  <si>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</si>
  <si>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</si>
  <si>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</si>
  <si>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</si>
  <si>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</si>
  <si>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</si>
  <si>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</si>
  <si>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</si>
  <si>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</si>
  <si>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</si>
  <si>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</si>
  <si>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</si>
  <si>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</si>
  <si>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</si>
  <si>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</si>
  <si>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</si>
  <si>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</si>
  <si>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</si>
  <si>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</si>
  <si>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</si>
  <si>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</si>
  <si>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</si>
  <si>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</si>
  <si>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</si>
  <si>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</si>
  <si>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</si>
  <si>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</si>
  <si>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</si>
  <si>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</si>
  <si>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</si>
  <si>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</si>
  <si>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</si>
  <si>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</si>
  <si>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</si>
  <si>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</si>
  <si>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</si>
  <si>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</si>
  <si>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</si>
  <si>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</si>
  <si>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</si>
  <si>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</si>
  <si>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</si>
  <si>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</si>
  <si>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</si>
  <si>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</si>
  <si>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</si>
  <si>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</si>
  <si>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</si>
  <si>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</si>
  <si>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</si>
  <si>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</si>
  <si>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</si>
  <si>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</si>
  <si>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</si>
  <si>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</si>
  <si>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</si>
  <si>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</si>
  <si>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</si>
  <si>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</si>
  <si>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</si>
  <si>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</si>
  <si>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</si>
  <si>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</si>
  <si>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</si>
  <si>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</si>
  <si>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</si>
  <si>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</si>
  <si>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</si>
  <si>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</si>
  <si>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</si>
  <si>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</si>
  <si>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</si>
  <si>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</si>
  <si>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</si>
  <si>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</si>
  <si>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</si>
  <si>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</si>
  <si>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</si>
  <si>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</si>
  <si>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</si>
  <si>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</si>
  <si>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</si>
  <si>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</si>
  <si>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</si>
  <si>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</si>
  <si>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</si>
  <si>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</si>
  <si>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</si>
  <si>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</si>
  <si>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</si>
  <si>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</si>
  <si>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</si>
  <si>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</si>
  <si>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</si>
  <si>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</si>
  <si>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</si>
  <si>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</si>
  <si>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</si>
  <si>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</si>
  <si>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</si>
  <si>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</si>
  <si>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</si>
  <si>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</si>
  <si>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</si>
  <si>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</si>
  <si>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</si>
  <si>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</si>
  <si>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</si>
  <si>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</si>
  <si>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</si>
  <si>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</si>
  <si>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</si>
  <si>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</si>
  <si>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</si>
  <si>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</si>
  <si>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</si>
  <si>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</si>
  <si>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</si>
  <si>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</si>
  <si>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</si>
  <si>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</si>
  <si>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</si>
  <si>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</si>
  <si>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</si>
  <si>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</si>
  <si>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</si>
  <si>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</si>
  <si>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</si>
  <si>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</si>
  <si>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</si>
  <si>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</si>
  <si>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</si>
  <si>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</si>
  <si>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</si>
  <si>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</si>
  <si>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</si>
  <si>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</si>
  <si>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</si>
  <si>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</si>
  <si>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</si>
  <si>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</si>
  <si>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</si>
  <si>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</si>
  <si>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</si>
  <si>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</si>
  <si>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</si>
  <si>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</si>
  <si>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</si>
  <si>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</si>
  <si>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</si>
  <si>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</si>
  <si>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</si>
  <si>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</si>
  <si>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</si>
  <si>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</si>
  <si>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</si>
  <si>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</si>
  <si>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</si>
  <si>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</si>
  <si>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</si>
  <si>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</si>
  <si>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</si>
  <si>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</si>
  <si>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</si>
  <si>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</si>
  <si>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</si>
  <si>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</si>
  <si>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</si>
  <si>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</si>
  <si>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</si>
  <si>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</si>
  <si>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</si>
  <si>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</si>
  <si>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</si>
  <si>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</si>
  <si>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</si>
  <si>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</si>
  <si>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</si>
  <si>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</si>
  <si>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</si>
  <si>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</si>
  <si>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</si>
  <si>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</si>
  <si>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</si>
  <si>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</si>
  <si>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</si>
  <si>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</si>
  <si>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</si>
  <si>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</si>
  <si>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</si>
  <si>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</si>
  <si>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</si>
  <si>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</si>
  <si>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</si>
  <si>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</si>
  <si>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</si>
  <si>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</si>
  <si>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</si>
  <si>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</si>
  <si>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</si>
  <si>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</si>
  <si>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</si>
  <si>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</si>
  <si>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</si>
  <si>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</si>
  <si>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</si>
  <si>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</si>
  <si>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</si>
  <si>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</si>
  <si>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</si>
  <si>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</si>
  <si>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</si>
  <si>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</si>
  <si>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</si>
  <si>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</si>
  <si>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</si>
  <si>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</si>
  <si>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</si>
  <si>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</si>
  <si>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</si>
  <si>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</si>
  <si>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</si>
  <si>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</si>
  <si>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</si>
  <si>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</si>
  <si>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</si>
  <si>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</si>
  <si>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</si>
  <si>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</si>
  <si>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</si>
  <si>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</si>
  <si>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</si>
  <si>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</si>
  <si>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</si>
  <si>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</si>
  <si>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</si>
  <si>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</si>
  <si>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</si>
  <si>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</si>
  <si>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</si>
  <si>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</si>
  <si>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</si>
  <si>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</si>
  <si>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</si>
  <si>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</si>
  <si>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</si>
  <si>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</si>
  <si>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</si>
  <si>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</si>
  <si>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</si>
  <si>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</si>
  <si>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</si>
  <si>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</si>
  <si>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</si>
  <si>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</si>
  <si>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</si>
  <si>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</si>
  <si>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</si>
  <si>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</si>
  <si>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</si>
  <si>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</si>
  <si>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</si>
  <si>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</si>
  <si>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</si>
  <si>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</si>
  <si>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</si>
  <si>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</si>
  <si>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</si>
  <si>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</si>
  <si>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</si>
  <si>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</si>
  <si>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</si>
  <si>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</si>
  <si>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</si>
  <si>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</si>
  <si>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</si>
  <si>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</si>
  <si>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</si>
  <si>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</si>
  <si>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</si>
  <si>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</si>
  <si>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</si>
  <si>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</si>
  <si>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</si>
  <si>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</si>
  <si>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</si>
  <si>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</si>
  <si>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</si>
  <si>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</si>
  <si>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</si>
  <si>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</si>
  <si>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</si>
  <si>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</si>
  <si>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</si>
  <si>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</si>
  <si>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</si>
  <si>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</si>
  <si>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</si>
  <si>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</si>
  <si>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</si>
  <si>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</si>
  <si>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</si>
  <si>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</si>
  <si>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</si>
  <si>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</si>
  <si>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</si>
  <si>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</si>
  <si>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</si>
  <si>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</si>
  <si>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</si>
  <si>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</si>
  <si>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</si>
  <si>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</si>
  <si>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</si>
  <si>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</si>
  <si>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</si>
  <si>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</si>
  <si>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</si>
  <si>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</si>
  <si>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</si>
  <si>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</si>
  <si>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</si>
  <si>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</si>
  <si>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</si>
  <si>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</si>
  <si>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</si>
  <si>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</si>
  <si>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</si>
  <si>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</si>
  <si>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</si>
  <si>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</si>
  <si>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</si>
  <si>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</si>
  <si>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</si>
  <si>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</si>
  <si>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</si>
  <si>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</si>
  <si>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</si>
  <si>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</si>
  <si>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</si>
  <si>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</si>
  <si>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</si>
  <si>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</si>
  <si>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</si>
  <si>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</si>
  <si>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</si>
  <si>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</si>
  <si>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</si>
  <si>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</si>
  <si>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</si>
  <si>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</si>
  <si>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</si>
  <si>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</si>
  <si>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</si>
  <si>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</si>
  <si>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</si>
  <si>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</si>
  <si>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</si>
  <si>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</si>
  <si>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</si>
  <si>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</si>
  <si>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</si>
  <si>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</si>
  <si>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</si>
  <si>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</si>
  <si>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</si>
  <si>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</si>
  <si>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</si>
  <si>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</si>
  <si>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</si>
  <si>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</si>
  <si>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</si>
  <si>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</si>
  <si>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</si>
  <si>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</si>
  <si>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</si>
  <si>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</si>
  <si>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</si>
  <si>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</si>
  <si>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</si>
  <si>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</si>
  <si>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</si>
  <si>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</si>
  <si>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</si>
  <si>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</si>
  <si>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</si>
  <si>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</si>
  <si>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</si>
  <si>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</si>
  <si>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</si>
  <si>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</si>
  <si>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</si>
  <si>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</si>
  <si>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</si>
  <si>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</si>
  <si>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</si>
  <si>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</si>
  <si>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</si>
  <si>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</si>
  <si>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</si>
  <si>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</si>
  <si>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</si>
  <si>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</si>
  <si>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</si>
  <si>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</si>
  <si>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</si>
  <si>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</si>
  <si>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</si>
  <si>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</si>
  <si>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</si>
  <si>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</si>
  <si>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</si>
  <si>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</si>
  <si>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</si>
  <si>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</si>
  <si>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</si>
  <si>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</si>
  <si>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</si>
  <si>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</si>
  <si>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</si>
  <si>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</si>
  <si>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</si>
  <si>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</si>
  <si>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</si>
  <si>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</si>
  <si>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</si>
  <si>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</si>
  <si>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</si>
  <si>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</si>
  <si>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</si>
  <si>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</si>
  <si>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</si>
  <si>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</si>
  <si>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</si>
  <si>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</si>
  <si>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</si>
  <si>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</si>
  <si>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</si>
  <si>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</si>
  <si>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</si>
  <si>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</si>
  <si>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</si>
  <si>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</si>
  <si>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</si>
  <si>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</si>
  <si>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</si>
  <si>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</si>
  <si>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</si>
  <si>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</si>
  <si>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</si>
  <si>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</si>
  <si>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</si>
  <si>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</si>
  <si>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</si>
  <si>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</si>
  <si>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</si>
  <si>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</si>
  <si>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</si>
  <si>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</si>
  <si>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</si>
  <si>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</si>
  <si>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</si>
  <si>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</si>
  <si>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</si>
  <si>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</si>
  <si>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</si>
  <si>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</si>
  <si>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</si>
  <si>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</si>
  <si>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</si>
  <si>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</si>
  <si>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</si>
  <si>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</si>
  <si>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</si>
  <si>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</si>
  <si>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</si>
  <si>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</si>
  <si>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</si>
  <si>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</si>
  <si>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</si>
  <si>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</si>
  <si>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</si>
  <si>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</si>
  <si>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</si>
  <si>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</si>
  <si>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</si>
  <si>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</si>
  <si>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</si>
  <si>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</si>
  <si>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</si>
  <si>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</si>
  <si>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</si>
  <si>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</si>
  <si>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</si>
  <si>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</si>
  <si>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</si>
  <si>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</si>
  <si>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</si>
  <si>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</si>
  <si>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</si>
  <si>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</si>
  <si>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</si>
  <si>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</si>
  <si>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</si>
  <si>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</si>
  <si>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</si>
  <si>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</si>
  <si>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</si>
  <si>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</si>
  <si>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</si>
  <si>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</si>
  <si>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</si>
  <si>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</si>
  <si>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</si>
  <si>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</si>
  <si>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</si>
  <si>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</si>
  <si>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</si>
  <si>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</si>
  <si>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</si>
  <si>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</si>
  <si>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</si>
  <si>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</si>
  <si>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</si>
  <si>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</si>
  <si>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</si>
  <si>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</si>
  <si>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</si>
  <si>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</si>
  <si>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</si>
  <si>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</si>
  <si>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</si>
  <si>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</si>
  <si>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</si>
  <si>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</si>
  <si>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</si>
  <si>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</si>
  <si>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</si>
  <si>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</si>
  <si>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</si>
  <si>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</si>
  <si>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</si>
  <si>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</si>
  <si>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</si>
  <si>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</si>
  <si>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</si>
  <si>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</si>
  <si>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</si>
  <si>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</si>
  <si>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</si>
  <si>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</si>
  <si>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</si>
  <si>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</si>
  <si>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</si>
  <si>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</si>
  <si>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</si>
  <si>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</si>
  <si>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</si>
  <si>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</si>
  <si>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</si>
  <si>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</si>
  <si>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</si>
  <si>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</si>
  <si>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</si>
  <si>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</si>
  <si>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</si>
  <si>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</si>
  <si>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</si>
  <si>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</si>
  <si>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</si>
  <si>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</si>
  <si>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</si>
  <si>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</si>
  <si>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</si>
  <si>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</si>
  <si>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</si>
  <si>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</si>
  <si>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</si>
  <si>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</si>
  <si>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</si>
  <si>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</si>
  <si>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</si>
  <si>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</si>
  <si>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</si>
  <si>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</si>
  <si>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</si>
  <si>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</si>
  <si>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</si>
  <si>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</si>
  <si>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</si>
  <si>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</si>
  <si>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</si>
  <si>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</si>
  <si>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</si>
  <si>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</si>
  <si>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</si>
  <si>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</si>
  <si>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</si>
  <si>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</si>
  <si>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</si>
  <si>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</si>
  <si>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</si>
  <si>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</si>
  <si>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</si>
  <si>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</si>
  <si>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</si>
  <si>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</si>
  <si>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</si>
  <si>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</si>
  <si>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</si>
  <si>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</si>
  <si>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</si>
  <si>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</si>
  <si>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</si>
  <si>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</si>
  <si>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</si>
  <si>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</si>
  <si>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</si>
  <si>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</si>
  <si>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</si>
  <si>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</si>
  <si>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</si>
  <si>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</si>
  <si>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</si>
  <si>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</si>
  <si>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</si>
  <si>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</si>
  <si>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</si>
  <si>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</si>
  <si>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</si>
  <si>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</si>
  <si>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</si>
  <si>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</si>
  <si>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</si>
  <si>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</si>
  <si>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</si>
  <si>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</si>
  <si>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</si>
  <si>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</si>
  <si>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</si>
  <si>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</si>
  <si>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</si>
  <si>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</si>
  <si>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</si>
  <si>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</si>
  <si>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</si>
  <si>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</si>
  <si>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</si>
  <si>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</si>
  <si>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</si>
  <si>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</si>
  <si>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</si>
  <si>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</si>
  <si>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</si>
  <si>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</si>
  <si>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</si>
  <si>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</si>
  <si>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</si>
  <si>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</si>
  <si>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</si>
  <si>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</si>
  <si>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</si>
  <si>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</si>
  <si>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</si>
  <si>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</si>
  <si>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</si>
  <si>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</si>
  <si>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</si>
  <si>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</si>
  <si>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</si>
  <si>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</si>
  <si>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</si>
  <si>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</si>
  <si>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</si>
  <si>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</si>
  <si>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</si>
  <si>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</si>
  <si>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</si>
  <si>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</si>
  <si>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</si>
  <si>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</si>
  <si>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</si>
  <si>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</si>
  <si>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</si>
  <si>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</si>
  <si>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</si>
  <si>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</si>
  <si>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</si>
  <si>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</si>
  <si>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</si>
  <si>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</si>
  <si>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</si>
  <si>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</si>
  <si>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</si>
  <si>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</si>
  <si>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</si>
  <si>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</si>
  <si>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</si>
  <si>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</si>
  <si>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</si>
  <si>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</si>
  <si>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</si>
  <si>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</si>
  <si>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</si>
  <si>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</si>
  <si>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</si>
  <si>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</si>
  <si>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</si>
  <si>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</si>
  <si>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</si>
  <si>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</si>
  <si>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</si>
  <si>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</si>
  <si>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</si>
  <si>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</si>
  <si>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</si>
  <si>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</si>
  <si>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</si>
  <si>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</si>
  <si>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</si>
  <si>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</si>
  <si>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</si>
  <si>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</si>
  <si>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</si>
  <si>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</si>
  <si>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</si>
  <si>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</si>
  <si>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</si>
  <si>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</si>
  <si>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</si>
  <si>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</si>
  <si>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</si>
  <si>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</si>
  <si>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</si>
  <si>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</si>
  <si>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</si>
  <si>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</si>
  <si>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</si>
  <si>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</si>
  <si>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</si>
  <si>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</si>
  <si>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</si>
  <si>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</si>
  <si>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</si>
  <si>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</si>
  <si>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</si>
  <si>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</si>
  <si>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</si>
  <si>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</si>
  <si>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</si>
  <si>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</si>
  <si>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</si>
  <si>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</si>
  <si>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</si>
  <si>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</si>
  <si>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</si>
  <si>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</si>
  <si>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</si>
  <si>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</si>
  <si>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</si>
  <si>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</si>
  <si>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</si>
  <si>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</si>
  <si>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</si>
  <si>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</si>
  <si>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</si>
  <si>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</si>
  <si>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</si>
  <si>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</si>
  <si>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</si>
  <si>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</si>
  <si>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</si>
  <si>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</si>
  <si>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</si>
  <si>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</si>
  <si>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</si>
  <si>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</si>
  <si>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</si>
  <si>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</si>
  <si>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</si>
  <si>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</si>
  <si>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</si>
  <si>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</si>
  <si>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</si>
  <si>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</si>
  <si>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</si>
  <si>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</si>
  <si>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</si>
  <si>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</si>
  <si>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</si>
  <si>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</si>
  <si>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</si>
  <si>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</si>
  <si>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</si>
  <si>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</si>
  <si>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</si>
  <si>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</si>
  <si>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</si>
  <si>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</si>
  <si>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</si>
  <si>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</si>
  <si>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</si>
  <si>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</si>
  <si>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</si>
  <si>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</si>
  <si>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</si>
  <si>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</si>
  <si>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</si>
  <si>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</si>
  <si>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</si>
  <si>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</si>
  <si>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</si>
  <si>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</si>
  <si>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</si>
  <si>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</si>
  <si>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</si>
  <si>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</si>
  <si>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</si>
  <si>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</si>
  <si>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</si>
  <si>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</si>
  <si>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</si>
  <si>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</si>
  <si>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</si>
  <si>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</si>
  <si>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</si>
  <si>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</si>
  <si>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</si>
  <si>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</si>
  <si>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</si>
  <si>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</si>
  <si>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</si>
  <si>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</si>
  <si>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</si>
  <si>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</si>
  <si>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</si>
  <si>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</si>
  <si>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</si>
  <si>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</si>
  <si>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</si>
  <si>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</si>
  <si>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</si>
  <si>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</si>
  <si>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</si>
  <si>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</si>
  <si>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</si>
  <si>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</si>
  <si>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</si>
  <si>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</si>
  <si>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</si>
  <si>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</si>
  <si>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</si>
  <si>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</si>
  <si>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</si>
  <si>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</si>
  <si>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</si>
  <si>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</si>
  <si>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</si>
  <si>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</si>
  <si>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</si>
  <si>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</si>
  <si>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</si>
  <si>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</si>
  <si>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</si>
  <si>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</si>
  <si>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</si>
  <si>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</si>
  <si>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</si>
  <si>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</si>
  <si>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</si>
  <si>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</si>
  <si>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</si>
  <si>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</si>
  <si>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</si>
  <si>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</si>
  <si>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</si>
  <si>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</si>
  <si>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</si>
  <si>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</si>
  <si>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</si>
  <si>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</si>
  <si>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</si>
  <si>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</si>
  <si>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</si>
  <si>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</si>
  <si>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</si>
  <si>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</si>
  <si>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</si>
  <si>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</si>
  <si>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</si>
  <si>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</si>
  <si>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</si>
  <si>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</si>
  <si>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</si>
  <si>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</si>
  <si>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</si>
  <si>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</si>
  <si>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</si>
  <si>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</si>
  <si>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</si>
  <si>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</si>
  <si>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</si>
  <si>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</si>
  <si>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</si>
  <si>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</si>
  <si>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</si>
  <si>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</si>
  <si>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</si>
  <si>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</si>
  <si>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</si>
  <si>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</si>
  <si>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</si>
  <si>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</si>
  <si>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</si>
  <si>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</si>
  <si>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</si>
  <si>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</si>
  <si>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</si>
  <si>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</si>
  <si>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</si>
  <si>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</si>
  <si>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</si>
  <si>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</si>
  <si>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</si>
  <si>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</si>
  <si>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</si>
  <si>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</si>
  <si>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</si>
  <si>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</si>
  <si>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</si>
  <si>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</si>
  <si>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</si>
  <si>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</si>
  <si>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</si>
  <si>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</si>
  <si>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</si>
  <si>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</si>
  <si>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</si>
  <si>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</si>
  <si>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</si>
  <si>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</si>
  <si>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</si>
  <si>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</si>
  <si>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</si>
  <si>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</si>
  <si>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</si>
  <si>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</si>
  <si>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</si>
  <si>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</si>
  <si>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</si>
  <si>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</si>
  <si>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</si>
  <si>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</si>
  <si>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</si>
  <si>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</si>
  <si>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</si>
  <si>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</si>
  <si>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</si>
  <si>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</si>
  <si>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</si>
  <si>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</si>
  <si>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</si>
  <si>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</si>
  <si>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</si>
  <si>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</si>
  <si>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</si>
  <si>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</si>
  <si>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</si>
  <si>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</si>
  <si>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</si>
  <si>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</si>
  <si>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</si>
  <si>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</si>
  <si>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</si>
  <si>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</si>
  <si>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</si>
  <si>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</si>
  <si>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</si>
  <si>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</si>
  <si>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</si>
  <si>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</si>
  <si>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</si>
  <si>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</si>
  <si>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</si>
  <si>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</si>
  <si>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</si>
  <si>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</si>
  <si>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</si>
  <si>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</si>
  <si>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</si>
  <si>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</si>
  <si>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</si>
  <si>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</si>
  <si>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</si>
  <si>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</si>
  <si>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</si>
  <si>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</si>
  <si>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</si>
  <si>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</si>
  <si>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</si>
  <si>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</si>
  <si>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</si>
  <si>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</si>
  <si>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</si>
  <si>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</si>
  <si>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</si>
  <si>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</si>
  <si>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</si>
  <si>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</si>
  <si>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</si>
  <si>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</si>
  <si>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</si>
  <si>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</si>
  <si>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</si>
  <si>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</si>
  <si>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</si>
  <si>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</si>
  <si>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</si>
  <si>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</si>
  <si>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</si>
  <si>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</si>
  <si>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</si>
  <si>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</si>
  <si>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</si>
  <si>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</si>
  <si>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</si>
  <si>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</si>
  <si>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</si>
  <si>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</si>
  <si>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</si>
  <si>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</si>
  <si>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</si>
  <si>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</si>
  <si>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</si>
  <si>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</si>
  <si>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</si>
  <si>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</si>
  <si>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</si>
  <si>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</si>
  <si>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</si>
  <si>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</si>
  <si>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</si>
  <si>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</si>
  <si>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</si>
  <si>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</si>
  <si>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</si>
  <si>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</si>
  <si>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</si>
  <si>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</si>
  <si>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</si>
  <si>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</si>
  <si>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</si>
  <si>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</si>
  <si>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</si>
  <si>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</si>
  <si>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</si>
  <si>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</si>
  <si>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</si>
  <si>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</si>
  <si>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</si>
  <si>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</si>
  <si>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</si>
  <si>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</si>
  <si>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</si>
  <si>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</si>
  <si>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</si>
  <si>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</si>
  <si>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</si>
  <si>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</si>
  <si>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</si>
  <si>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</si>
  <si>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</si>
  <si>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</si>
  <si>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</si>
  <si>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</si>
  <si>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</si>
  <si>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</si>
  <si>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</si>
  <si>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</si>
  <si>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</si>
  <si>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</si>
  <si>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</si>
  <si>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</si>
  <si>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</si>
  <si>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</si>
  <si>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</si>
  <si>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</si>
  <si>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</si>
  <si>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</si>
  <si>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</si>
  <si>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</si>
  <si>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</si>
  <si>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</si>
  <si>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</si>
  <si>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</si>
  <si>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</si>
  <si>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</si>
  <si>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</si>
  <si>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</si>
  <si>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</si>
  <si>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</si>
  <si>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</si>
  <si>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</si>
  <si>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</si>
  <si>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</si>
  <si>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</si>
  <si>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</si>
  <si>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</si>
  <si>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</si>
  <si>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</si>
  <si>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</si>
  <si>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</si>
  <si>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</si>
  <si>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</si>
  <si>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</si>
  <si>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</si>
  <si>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</si>
  <si>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</si>
  <si>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</si>
  <si>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</si>
  <si>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</si>
  <si>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</si>
  <si>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</si>
  <si>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</si>
  <si>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</si>
  <si>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</si>
  <si>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</si>
  <si>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</si>
  <si>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</si>
  <si>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</si>
  <si>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</si>
  <si>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</si>
  <si>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</si>
  <si>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</si>
  <si>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</si>
  <si>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</si>
  <si>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</si>
  <si>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</si>
  <si>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</si>
  <si>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</si>
  <si>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</si>
  <si>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</si>
  <si>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</si>
  <si>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</si>
  <si>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</si>
  <si>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</si>
  <si>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</si>
  <si>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</si>
  <si>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</si>
  <si>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</si>
  <si>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</si>
  <si>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</si>
  <si>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</si>
  <si>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</si>
  <si>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</si>
  <si>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</si>
  <si>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</si>
  <si>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</si>
  <si>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</si>
  <si>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</si>
  <si>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</si>
  <si>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</si>
  <si>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</si>
  <si>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</si>
  <si>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</si>
  <si>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</si>
  <si>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</si>
  <si>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</si>
  <si>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</si>
  <si>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</si>
  <si>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</si>
  <si>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</si>
  <si>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</si>
  <si>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</si>
  <si>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</si>
  <si>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</si>
  <si>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</si>
  <si>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</si>
  <si>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</si>
  <si>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</si>
  <si>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</si>
  <si>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</si>
  <si>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</si>
  <si>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</si>
  <si>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</si>
  <si>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</si>
  <si>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</si>
  <si>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</si>
  <si>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</si>
  <si>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</si>
  <si>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</si>
  <si>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</si>
  <si>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</si>
  <si>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</si>
  <si>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</si>
  <si>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</si>
  <si>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</si>
  <si>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</si>
  <si>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</si>
  <si>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</si>
  <si>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</si>
  <si>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</si>
  <si>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</si>
  <si>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</si>
  <si>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</si>
  <si>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</si>
  <si>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</si>
  <si>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</si>
  <si>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</si>
  <si>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</si>
  <si>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</si>
  <si>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</si>
  <si>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</si>
  <si>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</si>
  <si>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</si>
  <si>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</si>
  <si>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</si>
  <si>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</si>
  <si>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</si>
  <si>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</si>
  <si>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</si>
  <si>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</si>
  <si>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</si>
  <si>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</si>
  <si>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</si>
  <si>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</si>
  <si>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</si>
  <si>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</si>
  <si>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</si>
  <si>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</si>
  <si>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</si>
  <si>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</si>
  <si>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</si>
  <si>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</si>
  <si>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</si>
  <si>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</si>
  <si>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</si>
  <si>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</si>
  <si>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</si>
  <si>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</si>
  <si>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</si>
  <si>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</si>
  <si>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</si>
  <si>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</si>
  <si>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</si>
  <si>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</si>
  <si>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</si>
  <si>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</si>
  <si>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</si>
  <si>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</si>
  <si>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</si>
  <si>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</si>
  <si>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</si>
  <si>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</si>
  <si>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</si>
  <si>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</si>
  <si>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</si>
  <si>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</si>
  <si>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</si>
  <si>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</si>
  <si>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</si>
  <si>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</si>
  <si>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</si>
  <si>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</si>
  <si>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</si>
  <si>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</si>
  <si>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</si>
  <si>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</si>
  <si>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</si>
  <si>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</si>
  <si>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</si>
  <si>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</si>
  <si>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</si>
  <si>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</si>
  <si>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</si>
  <si>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</si>
  <si>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</si>
  <si>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</si>
  <si>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</si>
  <si>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</si>
  <si>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</si>
  <si>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</si>
  <si>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</si>
  <si>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</si>
  <si>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</si>
  <si>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</si>
  <si>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</si>
  <si>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</si>
  <si>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</si>
  <si>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</si>
  <si>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</si>
  <si>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</si>
  <si>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</si>
  <si>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</si>
  <si>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</si>
  <si>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</si>
  <si>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</si>
  <si>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</si>
  <si>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</si>
  <si>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</si>
  <si>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</si>
  <si>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</si>
  <si>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</si>
  <si>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</si>
  <si>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</si>
  <si>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</si>
  <si>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</si>
  <si>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</si>
  <si>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</si>
  <si>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</si>
  <si>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</si>
  <si>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</si>
  <si>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</si>
  <si>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</si>
  <si>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</si>
  <si>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</si>
  <si>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</si>
  <si>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</si>
  <si>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</si>
  <si>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</si>
  <si>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</si>
  <si>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</si>
  <si>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</si>
  <si>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</si>
  <si>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</si>
  <si>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</si>
  <si>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</si>
  <si>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</si>
  <si>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</si>
  <si>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</si>
  <si>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</si>
  <si>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</si>
  <si>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</si>
  <si>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</si>
  <si>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</si>
  <si>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</si>
  <si>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</si>
  <si>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</si>
  <si>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</si>
  <si>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</si>
  <si>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</si>
  <si>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</si>
  <si>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</si>
  <si>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</si>
  <si>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</si>
  <si>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</si>
  <si>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</si>
  <si>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</si>
  <si>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</si>
  <si>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</si>
  <si>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</si>
  <si>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</si>
  <si>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</si>
  <si>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</si>
  <si>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</si>
  <si>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</si>
  <si>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</si>
  <si>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</si>
  <si>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</si>
  <si>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</si>
  <si>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</si>
  <si>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</si>
  <si>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</si>
  <si>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</si>
  <si>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</si>
  <si>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</si>
  <si>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</si>
  <si>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</si>
  <si>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</si>
  <si>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</si>
  <si>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</si>
  <si>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</si>
  <si>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</si>
  <si>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</si>
  <si>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</si>
  <si>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</si>
  <si>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</si>
  <si>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</si>
  <si>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</si>
  <si>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</si>
  <si>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</si>
  <si>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</si>
  <si>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</si>
  <si>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</si>
  <si>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</si>
  <si>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</si>
  <si>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</si>
  <si>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</si>
  <si>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</si>
  <si>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</si>
  <si>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</si>
  <si>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</si>
  <si>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</si>
  <si>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</si>
  <si>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</si>
  <si>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</si>
  <si>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</si>
  <si>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</si>
  <si>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</si>
  <si>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</si>
  <si>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</si>
  <si>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</si>
  <si>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</si>
  <si>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</si>
  <si>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</si>
  <si>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</si>
  <si>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</si>
  <si>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</si>
  <si>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</si>
  <si>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</si>
  <si>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</si>
  <si>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</si>
  <si>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</si>
  <si>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</si>
  <si>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</si>
  <si>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</si>
  <si>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</si>
  <si>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</si>
  <si>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</si>
  <si>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</si>
  <si>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</si>
  <si>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</si>
  <si>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</si>
  <si>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</si>
  <si>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</si>
  <si>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</si>
  <si>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</si>
  <si>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</si>
  <si>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</si>
  <si>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</si>
  <si>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</si>
  <si>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</si>
  <si>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</si>
  <si>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</si>
  <si>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</si>
  <si>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</si>
  <si>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</si>
  <si>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</si>
  <si>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</si>
  <si>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</si>
  <si>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</si>
  <si>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</si>
  <si>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</si>
  <si>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</si>
  <si>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</si>
  <si>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</si>
  <si>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</si>
  <si>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</si>
  <si>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</si>
  <si>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</si>
  <si>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</si>
  <si>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</si>
  <si>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</si>
  <si>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</si>
  <si>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</si>
  <si>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</si>
  <si>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</si>
  <si>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</si>
  <si>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</si>
  <si>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</si>
  <si>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</si>
  <si>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</si>
  <si>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</si>
  <si>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</si>
  <si>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</si>
  <si>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</si>
  <si>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</si>
  <si>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</si>
  <si>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</si>
  <si>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</si>
  <si>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</si>
  <si>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</si>
  <si>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</si>
  <si>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</si>
  <si>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</si>
  <si>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</si>
  <si>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</si>
  <si>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</si>
  <si>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</si>
  <si>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</si>
  <si>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</si>
  <si>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</si>
  <si>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</si>
  <si>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</si>
  <si>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</si>
  <si>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</si>
  <si>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</si>
  <si>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</si>
  <si>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</si>
  <si>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</si>
  <si>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</si>
  <si>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</si>
  <si>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</si>
  <si>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</si>
  <si>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</si>
  <si>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</si>
  <si>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</si>
  <si>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</si>
  <si>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</si>
  <si>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</si>
  <si>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</si>
  <si>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</si>
  <si>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</si>
  <si>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</si>
  <si>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</si>
  <si>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</si>
  <si>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</si>
  <si>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</si>
  <si>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</si>
  <si>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</si>
  <si>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</si>
  <si>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</si>
  <si>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</si>
  <si>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</si>
  <si>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</si>
  <si>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</si>
  <si>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</si>
  <si>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</si>
  <si>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</si>
  <si>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</si>
  <si>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</si>
  <si>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</si>
  <si>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</si>
  <si>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</si>
  <si>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</si>
  <si>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</si>
  <si>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</si>
  <si>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</si>
  <si>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</si>
  <si>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</si>
  <si>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</si>
  <si>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</si>
  <si>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</si>
  <si>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</si>
  <si>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</si>
  <si>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</si>
  <si>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</si>
  <si>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</si>
  <si>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</si>
  <si>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</si>
  <si>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</si>
  <si>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</si>
  <si>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</si>
  <si>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</si>
  <si>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</si>
  <si>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</si>
  <si>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</si>
  <si>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</si>
  <si>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</si>
  <si>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</si>
  <si>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</si>
  <si>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</si>
  <si>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</si>
  <si>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</si>
  <si>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</si>
  <si>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</si>
  <si>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</si>
  <si>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</si>
  <si>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</si>
  <si>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</si>
  <si>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</si>
  <si>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</si>
  <si>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</si>
  <si>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</si>
  <si>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</si>
  <si>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</si>
  <si>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</si>
  <si>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</si>
  <si>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</si>
  <si>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</si>
  <si>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</si>
  <si>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</si>
  <si>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</si>
  <si>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</si>
  <si>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</si>
  <si>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</si>
  <si>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</si>
  <si>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</si>
  <si>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</si>
  <si>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</si>
  <si>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</si>
  <si>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</si>
  <si>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</si>
  <si>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</si>
  <si>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</si>
  <si>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</si>
  <si>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</si>
  <si>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</si>
  <si>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</si>
  <si>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</si>
  <si>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</si>
  <si>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</si>
  <si>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</si>
  <si>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</si>
  <si>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</si>
  <si>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</si>
  <si>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</si>
  <si>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</si>
  <si>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</si>
  <si>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</si>
  <si>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</si>
  <si>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</si>
  <si>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</si>
  <si>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</si>
  <si>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</si>
  <si>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</si>
  <si>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</si>
  <si>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</si>
  <si>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</si>
  <si>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</si>
  <si>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</si>
  <si>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</si>
  <si>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</si>
  <si>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</si>
  <si>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</si>
  <si>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</si>
  <si>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</si>
  <si>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</si>
  <si>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</si>
  <si>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</si>
  <si>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</si>
  <si>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</si>
  <si>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</si>
  <si>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</si>
  <si>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</si>
  <si>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</si>
  <si>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</si>
  <si>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</si>
  <si>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</si>
  <si>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</si>
  <si>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</si>
  <si>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</si>
  <si>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</si>
  <si>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</si>
  <si>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</si>
  <si>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</si>
  <si>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</si>
  <si>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</si>
  <si>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</si>
  <si>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</si>
  <si>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</si>
  <si>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</si>
  <si>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</si>
  <si>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</si>
  <si>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</si>
  <si>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</si>
  <si>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</si>
  <si>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</si>
  <si>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</si>
  <si>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</si>
  <si>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</si>
  <si>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</si>
  <si>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</si>
  <si>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</si>
  <si>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</si>
  <si>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</si>
  <si>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</si>
  <si>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</si>
  <si>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</si>
  <si>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</si>
  <si>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</si>
  <si>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</si>
  <si>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</si>
  <si>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</si>
  <si>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</si>
  <si>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</si>
  <si>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</si>
  <si>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</si>
  <si>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</si>
  <si>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</si>
  <si>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</si>
  <si>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</si>
  <si>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</si>
  <si>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</si>
  <si>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</si>
  <si>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</si>
  <si>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</si>
  <si>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</si>
  <si>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</si>
  <si>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</si>
  <si>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</si>
  <si>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</si>
  <si>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</si>
  <si>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</si>
  <si>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</si>
  <si>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</si>
  <si>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</si>
  <si>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</si>
  <si>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</si>
  <si>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</si>
  <si>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</si>
  <si>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</si>
  <si>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</si>
  <si>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</si>
  <si>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</si>
  <si>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</si>
  <si>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</si>
  <si>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</si>
  <si>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</si>
  <si>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</si>
  <si>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</si>
  <si>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</si>
  <si>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</si>
  <si>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</si>
  <si>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</si>
  <si>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</si>
  <si>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</si>
  <si>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</si>
  <si>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</si>
  <si>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</si>
  <si>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</si>
  <si>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</si>
  <si>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</si>
  <si>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</si>
  <si>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</si>
  <si>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</si>
  <si>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</si>
  <si>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</si>
  <si>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</si>
  <si>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</si>
  <si>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</si>
  <si>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</si>
  <si>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</si>
  <si>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</si>
  <si>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</si>
  <si>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</si>
  <si>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</si>
  <si>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</si>
  <si>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</si>
  <si>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</si>
  <si>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</si>
  <si>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</si>
  <si>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</si>
  <si>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</si>
  <si>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</si>
  <si>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</si>
  <si>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</si>
  <si>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</si>
  <si>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</si>
  <si>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</si>
  <si>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</si>
  <si>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</si>
  <si>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</si>
  <si>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</si>
  <si>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</si>
  <si>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</si>
  <si>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</si>
  <si>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</si>
  <si>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</si>
  <si>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</si>
  <si>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</si>
  <si>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</si>
  <si>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</si>
  <si>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</si>
  <si>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</si>
  <si>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</si>
  <si>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</si>
  <si>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</si>
  <si>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</si>
  <si>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</si>
  <si>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</si>
  <si>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</si>
  <si>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</si>
  <si>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</si>
  <si>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</si>
  <si>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</si>
  <si>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</si>
  <si>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</si>
  <si>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</si>
  <si>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</si>
  <si>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</si>
  <si>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</si>
  <si>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</si>
  <si>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</si>
  <si>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</si>
  <si>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</si>
  <si>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</si>
  <si>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</si>
  <si>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</si>
  <si>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</si>
  <si>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</si>
  <si>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</si>
  <si>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</si>
  <si>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</si>
  <si>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</si>
  <si>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</si>
  <si>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</si>
  <si>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</si>
  <si>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</si>
  <si>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</si>
  <si>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</si>
  <si>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</si>
  <si>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</si>
  <si>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</si>
  <si>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</si>
  <si>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</si>
  <si>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</si>
  <si>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</si>
  <si>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</si>
  <si>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</si>
  <si>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</si>
  <si>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</si>
  <si>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</si>
  <si>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</si>
  <si>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</si>
  <si>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</si>
  <si>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</si>
  <si>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</si>
  <si>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</si>
  <si>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</si>
  <si>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</si>
  <si>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</si>
  <si>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</si>
  <si>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</si>
  <si>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</si>
  <si>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</si>
  <si>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</si>
  <si>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</si>
  <si>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</si>
  <si>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</si>
  <si>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</si>
  <si>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</si>
  <si>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</si>
  <si>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</si>
  <si>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</si>
  <si>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</si>
  <si>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</si>
  <si>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</si>
  <si>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</si>
  <si>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</si>
  <si>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</si>
  <si>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</si>
  <si>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</si>
  <si>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</si>
  <si>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</si>
  <si>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</si>
  <si>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</si>
  <si>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</si>
  <si>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</si>
  <si>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</si>
  <si>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</si>
  <si>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</si>
  <si>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</si>
  <si>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</si>
  <si>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</si>
  <si>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</si>
  <si>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</si>
  <si>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</si>
  <si>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</si>
  <si>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</si>
  <si>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</si>
  <si>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</si>
  <si>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</si>
  <si>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</si>
  <si>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</si>
  <si>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</si>
  <si>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</si>
  <si>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</si>
  <si>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</si>
  <si>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</si>
  <si>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</si>
  <si>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</si>
  <si>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</si>
  <si>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</si>
  <si>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</si>
  <si>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</si>
  <si>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</si>
  <si>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</si>
  <si>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</si>
  <si>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</si>
  <si>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</si>
  <si>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</si>
  <si>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</si>
  <si>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</si>
  <si>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</si>
  <si>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</si>
  <si>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</si>
  <si>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</si>
  <si>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</si>
  <si>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</si>
  <si>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</si>
  <si>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</si>
  <si>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</si>
  <si>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</si>
  <si>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</si>
  <si>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</si>
  <si>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</si>
  <si>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</si>
  <si>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</si>
  <si>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</si>
  <si>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</si>
  <si>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</si>
  <si>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</si>
  <si>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</si>
  <si>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</si>
  <si>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</si>
  <si>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</si>
  <si>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</si>
  <si>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</si>
  <si>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</si>
  <si>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</si>
  <si>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</si>
  <si>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</si>
  <si>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</si>
  <si>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</si>
  <si>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</si>
  <si>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</si>
  <si>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</si>
  <si>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</si>
  <si>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</si>
  <si>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</si>
  <si>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</si>
  <si>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</si>
  <si>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</si>
  <si>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</si>
  <si>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</si>
  <si>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</si>
  <si>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</si>
  <si>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</si>
  <si>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</si>
  <si>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</si>
  <si>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</si>
  <si>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</si>
  <si>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</si>
  <si>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</si>
  <si>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</si>
  <si>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</si>
  <si>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</si>
  <si>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</si>
  <si>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</si>
  <si>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</si>
  <si>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</si>
  <si>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</si>
  <si>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</si>
  <si>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</si>
  <si>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</si>
  <si>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</si>
  <si>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</si>
  <si>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</si>
  <si>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</si>
  <si>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</si>
  <si>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</si>
  <si>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</si>
  <si>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</si>
  <si>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</si>
  <si>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</si>
  <si>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</si>
  <si>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</si>
  <si>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</si>
  <si>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</si>
  <si>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</si>
  <si>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</si>
  <si>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</si>
  <si>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</si>
  <si>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</si>
  <si>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</si>
  <si>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</si>
  <si>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</si>
  <si>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</si>
  <si>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</si>
  <si>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</si>
  <si>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</si>
  <si>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</si>
  <si>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</si>
  <si>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</si>
  <si>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</si>
  <si>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</si>
  <si>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</si>
  <si>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</si>
  <si>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</si>
  <si>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</si>
  <si>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</si>
  <si>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</si>
  <si>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</si>
  <si>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</si>
  <si>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</si>
  <si>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</si>
  <si>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</si>
  <si>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</si>
  <si>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</si>
  <si>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</si>
  <si>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</si>
  <si>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</si>
  <si>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</si>
  <si>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</si>
  <si>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</si>
  <si>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</si>
  <si>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</si>
  <si>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</si>
  <si>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</si>
  <si>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</si>
  <si>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</si>
  <si>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</si>
  <si>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</si>
  <si>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</si>
  <si>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</si>
  <si>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</si>
  <si>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</si>
  <si>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</si>
  <si>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</si>
  <si>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</si>
  <si>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</si>
  <si>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</si>
  <si>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</si>
  <si>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</si>
  <si>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</si>
  <si>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</si>
  <si>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</si>
  <si>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</si>
  <si>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</si>
  <si>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</si>
  <si>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</si>
  <si>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</si>
  <si>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</si>
  <si>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</si>
  <si>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</si>
  <si>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</si>
  <si>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</si>
  <si>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</si>
  <si>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</si>
  <si>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</si>
  <si>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</si>
  <si>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</si>
  <si>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</si>
  <si>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</si>
  <si>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</si>
  <si>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</si>
  <si>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</si>
  <si>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</si>
  <si>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</si>
  <si>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</si>
  <si>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</si>
  <si>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</si>
  <si>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</si>
  <si>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</si>
  <si>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</si>
  <si>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</si>
  <si>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</si>
  <si>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</si>
  <si>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</si>
  <si>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</si>
  <si>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</si>
  <si>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</si>
  <si>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</si>
  <si>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</si>
  <si>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</si>
  <si>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</si>
  <si>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</si>
  <si>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</si>
  <si>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</si>
  <si>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</si>
  <si>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</si>
  <si>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</si>
  <si>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</si>
  <si>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</si>
  <si>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</si>
  <si>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</si>
  <si>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</si>
  <si>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</si>
  <si>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</si>
  <si>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</si>
  <si>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</si>
  <si>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</si>
  <si>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</si>
  <si>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</si>
  <si>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</si>
  <si>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</si>
  <si>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</si>
  <si>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</si>
  <si>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</si>
  <si>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</si>
  <si>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</si>
  <si>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</si>
  <si>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</si>
  <si>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</si>
  <si>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</si>
  <si>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</si>
  <si>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</si>
  <si>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</si>
  <si>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</si>
  <si>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</si>
  <si>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</si>
  <si>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</si>
  <si>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</si>
  <si>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</si>
  <si>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</si>
  <si>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</si>
  <si>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</si>
  <si>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</si>
  <si>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</si>
  <si>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</si>
  <si>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</si>
  <si>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</si>
  <si>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</si>
  <si>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</si>
  <si>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</si>
  <si>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</si>
  <si>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</si>
  <si>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</si>
  <si>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</si>
  <si>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</si>
  <si>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</si>
  <si>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</si>
  <si>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</si>
  <si>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</si>
  <si>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</si>
  <si>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</si>
  <si>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Simulador de Políticas de Emissões do Brasil</t>
  </si>
  <si>
    <t>O EPS Brasil, simulador livre e de código aberto, permite que você crie e avalie diferentes cenários. Confira os impactos em emissões de gases de efeito estufa, custos e economias, geração de eletricidade, novas tecnologias veiculares e industriais e muito mais.</t>
  </si>
  <si>
    <t>Rio de Janeiro à noite</t>
  </si>
  <si>
    <t>Brasil</t>
  </si>
  <si>
    <t>Soluções para Políticas de Energia</t>
  </si>
  <si>
    <t>Mudar a região</t>
  </si>
  <si>
    <t>Saiba mais</t>
  </si>
  <si>
    <t>Entrar</t>
  </si>
  <si>
    <t>Quais são as melhores políticas para combater a mudança do clima?</t>
  </si>
  <si>
    <t>Desenhar políticas de energia corretamente é uma tarefa árdua. Políticas de energia bem planejadas reduzem a poluição e os custos para o consumidor e diminuem a dependência do fornecimento de energia importada. Se feitas de forma equivocada, as políticas podem fazer o oposto, e aumentar a poluição, manter o uso de tecnologias sujas ou desperdiçar recursos financeiros.</t>
  </si>
  <si>
    <t>Quais políticas de energia podem reduzir as emissões de gases de efeito estufa no Brasil e quanto custarão? Descubra os efeitos de diversas políticas de energia, construa seu pacote de políticas favorito e compartilhe com amigos usando o EPS Brasil. Tente clicando no botão abaixo:</t>
  </si>
  <si>
    <t>Entrar no Simulator</t>
  </si>
  <si>
    <t>WRI Brasil</t>
  </si>
  <si>
    <t>Centro de Economia Energética e Ambiental</t>
  </si>
  <si>
    <t>© 2015–21 Energy Innovation. Todos os direitos reservados.</t>
  </si>
  <si>
    <t xml:space="preserve">Logo EPS </t>
  </si>
  <si>
    <t>Dispositivo ou navegador não comportado pelo sistema</t>
  </si>
  <si>
    <t>O EPS opera apenas em computadores desktop, laptops e tablets, não em celulares. Também não é compatível com o Internet Explorer. Por favor, utilize uma das configurações a seguir, comportadas pelo sistema:</t>
  </si>
  <si>
    <t>e</t>
  </si>
  <si>
    <t>Tablet iOS</t>
  </si>
  <si>
    <t>Tablet Android</t>
  </si>
  <si>
    <t>Celular iOS ou Android</t>
  </si>
  <si>
    <t>atualmente não lido pelo sistema; por favor utilize um tablet ou um navegador em um computador desktop</t>
  </si>
  <si>
    <t>Recursos do EPS</t>
  </si>
  <si>
    <t>América do Norte</t>
  </si>
  <si>
    <t>América Latina</t>
  </si>
  <si>
    <t>Ásia</t>
  </si>
  <si>
    <t>Europa</t>
  </si>
  <si>
    <t>União Europeia</t>
  </si>
  <si>
    <t>Oriente Médio</t>
  </si>
  <si>
    <t>Canadá</t>
  </si>
  <si>
    <t>Indonésia</t>
  </si>
  <si>
    <t>Índia</t>
  </si>
  <si>
    <t>México</t>
  </si>
  <si>
    <t>Polônia</t>
  </si>
  <si>
    <t>Arábia Saudita</t>
  </si>
  <si>
    <t>Estados Unidos</t>
  </si>
  <si>
    <t>Califórnia</t>
  </si>
  <si>
    <t>Flórida</t>
  </si>
  <si>
    <t>Geórgia</t>
  </si>
  <si>
    <t>Luisiana</t>
  </si>
  <si>
    <t>Mississipi</t>
  </si>
  <si>
    <t>Nova Hampshire</t>
  </si>
  <si>
    <t>Nova Jersey</t>
  </si>
  <si>
    <t>Novo México</t>
  </si>
  <si>
    <t>Nova York</t>
  </si>
  <si>
    <t>Carolina do Norte</t>
  </si>
  <si>
    <t>Dakota do Norte</t>
  </si>
  <si>
    <t>Pensilvânia</t>
  </si>
  <si>
    <t>Carolina do Sul</t>
  </si>
  <si>
    <t>Dakota do Sul</t>
  </si>
  <si>
    <t>Virgínia</t>
  </si>
  <si>
    <t>Virgínia do Oeste</t>
  </si>
  <si>
    <t>Pare o cursor sobre cada botão para saber o que ele faz.</t>
  </si>
  <si>
    <t>Selecione os cenários de referência e cenários de políticas que você salvou.</t>
  </si>
  <si>
    <t>Navegue por alavancas políticas em cada setor.</t>
  </si>
  <si>
    <t>Selecione gráficos que mostram o efeito de suas políticas.</t>
  </si>
  <si>
    <t>“{title}” é um cenário construído que não pode ser deletado.</t>
  </si>
  <si>
    <t>“{title}” é um cenário construído que não pode ser renomeado.</t>
  </si>
  <si>
    <t>US$/tonelada métrica de CO2</t>
  </si>
  <si>
    <t>% crescimento anual</t>
  </si>
  <si>
    <t>% variação</t>
  </si>
  <si>
    <t>% variação em exportações</t>
  </si>
  <si>
    <t>% variação em importações</t>
  </si>
  <si>
    <t>% redução da demanda</t>
  </si>
  <si>
    <t>% aumento em km/gal</t>
  </si>
  <si>
    <t>% de calor não-CHP convertido</t>
  </si>
  <si>
    <t>% do preço no cenário BAU</t>
  </si>
  <si>
    <t>% de CO2 capturado</t>
  </si>
  <si>
    <t>% de geração de eletricidade</t>
  </si>
  <si>
    <t>% de construções existentes</t>
  </si>
  <si>
    <t>% de combustível substituído</t>
  </si>
  <si>
    <t>% de uso de combustível</t>
  </si>
  <si>
    <t>% de produção de hidrogênio</t>
  </si>
  <si>
    <t>% de potencial atingido</t>
  </si>
  <si>
    <t>% de preços desregulamentados</t>
  </si>
  <si>
    <t>% redução de produtos de origem animal</t>
  </si>
  <si>
    <t>% redução de custos</t>
  </si>
  <si>
    <t>% redução de exportações</t>
  </si>
  <si>
    <t>% redução de uso de combustível</t>
  </si>
  <si>
    <t>(alterações não salvas)</t>
  </si>
  <si>
    <t>** Descrição:** A cada ano, a porcentagem especificada de edificações selecionadas que existiam no início da modelagem será atualizada com sistemas mais eficientes de aquecimento, refrigeração e componentes de envelopagem. // **Orientações para estabelecer valores:**</t>
  </si>
  <si>
    <t>** Descrição:** Esta configuração ajusta o impacto no PIB da recessão econômica causada pelo SARS-CoV-2 (Covid-19). Está configurada em termos da taxa de crescimento do PIB para 2020 em relação a 2019 (com os valores negativos indicando retração econômica). Os impactos da recessão se estendem para além de 2020 e podem ser ajustados usando a ferramenta "Cronograma de implementação".  // **Orientações para estabelecer valores:**</t>
  </si>
  <si>
    <t>**Descrição:** Esta política evita a liberação de CO2 das florestas ao reduzir a extração de madeira. // **Orientações para estabelecer valores:**</t>
  </si>
  <si>
    <t>**Descrição:** Esta política faz com que uma porcentagem do hidrogênio de mercado (isto é, o hidrogênio produzido para venda, não o hidrogênio produzido e consumido in loco, dentro de uma instalação) seja produzida por eletrólise em vez de outras vias. // **Orientações para estabelecer valores:** Hoje, nos Estados Unidos, cerca de 95% do hidrogênio é produzido por reforma do gás natural e 5% por eletrólise. Não há projeções de que essas parcelas mudem se mantido o cenário BAU.</t>
  </si>
  <si>
    <t>** Descrição: ** Esta política faz com que uma porcentagem do aquecimento distrital que seria gerado por usinas de aquecimento dedicadas seja, em vez disso, gerado por usinas CHP. Esse modelo faz com que não consumam nenhum combustível adicional, uma vez que se presume que as usinas CHP funcionariam de qualquer maneira para produzir eletricidade. // **Orientações para estabelecer valores:**</t>
  </si>
  <si>
    <t>**Descrição:** Esta política faz com que uma porcentagem do aquecimento distrital seja gerado pela queima de hidrogênio em vez dos combustíveis usados no cenário tendencial (BAU). // **Orientações para estabelecer valores:**</t>
  </si>
  <si>
    <t>**Descrição:** Esta política faz com que a tecnologia de captura direta de ar (CDA) seja usada para remover o dióxido de carbono da atmosfera. A tecnologia modelada é baseada em adsorventes hidróxidos, por ser a tecnologia CDA mais madura. As alternativas (como as tecnologias baseadas em aminas) provavelmente não terão um impacto perceptível até 2050. Observe que todas as tecnologias CDA, mesmo adsorventes hidróxidos, têm seus maiores efeitos potenciais após 2050, o que não pode ser previsto em um modelo que termina em 2050. (CDA refere-se apenas a métodos mecânicos de remoção de dióxido de carbono, não ao florestamento e outras medidas de uso da terra. Para essas medidas, consulte as alavancas de política na categoria "Agricultura, Uso da Terra e Florestas".) // **Orientações para estabelecer valores:** Estabelecer um valor de 100% implica amplos investimentos em pesquisa e desenvolvimento em CDA a partir de hoje, além de implementação veemente, em linha com uma trajetória global compatível à meta de 1,5°C, a partir de um artigo de 2019 de Realmonte et al., publicado na revista Nature. Segundo o artigo, a taxa de implantação global foi dimensionada para os Estados Unidos a partir da participação do Brasil no PIB mundial em 2017 (cerca de 3%).</t>
  </si>
  <si>
    <t>**Descrição:** Esta política faz com que o armazenamento de eletricidade em baterias cresça anualmente conforme a porcentagem especificada, acima da quantidade prevista no cenário BAU. //  **Orientações para estabelecer valores:** O Brasil possui boa capacidade de armazenamento a partir de hidrelétricas com reservas de regulação plurianual. Acredita-se que o custo das baterias não será competitivo até 2050. No entanto, uma queda nos custos, além do esperado, pode alterar as projeções para de viabilização econômica desta tecnologia.</t>
  </si>
  <si>
    <t>**Descrição:** Esta política faz com que produtos animais sejam substituídos por produtos de origem não animal, o que pode ser obtido por meio de mudanças nas preferências dos consumidores ou nos custos de produtos da agricultura (como redirecionar os subsídios atualmente oferecidos a produtores que criam animais ou culturas para sua alimentação para produtores que cultivam frutas, vegetais e outros alimentos baseados em plantas para consumo humano). Uma configuração moderada nessa alavanca de política não implica uma dieta vegana: por exemplo, estabelecer um valor de 50% poderia representar cada indivíduo consumindo metade dos produtos de origem animal em vez de metade da população consumindo produtos não animais. // **Orientações para estabelecer valores:** De acordo com estatísticas da OCDE, o Brasil tem um consumo de carne per capita de 78kg/pessoa/ano. Se o país quiser atingir uma taxa similar à da Europa (70kg/pessoa/ano) ou do Japão (36kg/pessoa/ano), essa seria uma redução de 10% ou 54%, respectivamente.</t>
  </si>
  <si>
    <t>**Descrição:**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</si>
  <si>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custo de capital dos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</si>
  <si>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custo de capital dos equipamentos selecionados diminua na porcentagem definida no modelo. O progresso em P&amp;D causado por essa política é adicional a qualquer P&amp;D necessário para cumprir outras políticas, como padrões mais rígidos de economia de combustível. Nenhum custo adicional associado à condução dessa P&amp;D (como investimentos em laboratórios ou salários de engenheiros) está incluído no modelo. // **Orientações para estabelecer valores:** **//**Eletricidade: Hidro: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 //**Eletricidade: Eólica Onshore: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 //**Eletricidade: Solar Fotovoltaica: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 //**Eletricidade: Solar Termal: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 //**Eletricidade: Biomassa :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 //**Eletricidade: Eólica Offshore: ** Em geral, esta política deve ser definida como zero, a menos que você esteja explorando um cenário com um avanço tecnológico incomum e inesperado. Se definir um valor diferente de zero, tecnologias mais maduras, como carvão, devem ter valores mais baixos do que tecnologias mais recentes, como a solar. Uma configuração de 30% implica uma melhora anual média de cerca de 1%, o que é bastante considerável.</t>
  </si>
  <si>
    <t>**Descrição:** Esta política faz com que o custo de capital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**//**Indústria: Cimento:**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Gás Natural e Petróleo: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Ferro e Aço: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Química: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Mineração: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Água &amp; Resíduos: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Agricultura :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//**Indústria: Outras Indústrias: **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</si>
  <si>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custo de capital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 **Veículos: Elétricos:**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**Veículos: Híbridos plug-in:**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**Veículos: Movidos a hidrogênio:**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t>
  </si>
  <si>
    <t>**Descrição:**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</si>
  <si>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 **Captura e Sequestro de Carbono:**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</si>
  <si>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 **Eletricidade: Carvão Metalúrgico:**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**Eletricidade: Gás Natural Nonpeaker:**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**Eletricidade: Nuclear:**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**Eletricidade: Gás Natural Peaker:**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**Eletricidade: Linhito:**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</si>
  <si>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 **Indústria: Cimento:**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Gás Natural e Petróleo:**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Ferro e Aço:**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Química:**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Mineração:**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Água &amp; Resíduos:**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Agricultura:**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**Indústria: Outras Indústrias:**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</si>
  <si>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 **Veículos: Motor a Gasolina:**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**Veículos: Motor a Diesel:**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**Veículos: GLP:**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t>
  </si>
  <si>
    <t>**Descrição:**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t>
  </si>
  <si>
    <t>**Descrição:** Esta política aumenta o sequestro de CO2 pelas florestas por meio de melhores práticas de manejo florestal. // **Orientações para estabelecer valores:**</t>
  </si>
  <si>
    <t>**Descrição:** Esta política aumenta ou diminui a quantidade de eletricidade exportada pelos Estados Unidos para o Canadá e o México. Não leva nem à construção nem à remoção de linhas de transmissão que unem esses países. // **Orientações para estabelecer valores:** Entre 2010 e 2014, as exportações de eletricidade caíram em 30%.</t>
  </si>
  <si>
    <t>**Descrição:** Esta política aumenta ou diminui a quantidade de eletricidade importada pelos Estados Unidos do Canadá e do México. Não leva nem à construção nem à remoção de linhas de transmissão que unem esses países. // **Orientações para estabelecer valores:**</t>
  </si>
  <si>
    <t>**Descrição:** Esta política aumenta o sequestro de CO2 por meio do plantio de florestas. Presume-se que as florestas plantadas sejam manejadas com as melhores práticas e que não sejam usadas para a extração de madeira. // **Orientações para estabelecer valores:** Se esta política for implementada em sua totalidade, teremos um adicional de 12,8 milhões de acres de florestas plantadas entre 2020 e 2050 no Brasil.</t>
  </si>
  <si>
    <t>**Descrição:**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t>
  </si>
  <si>
    <t>**Descrição:** Esta política evita que nova capacidade de geração de energia das fontes selecionadas seja construída ou implementada. //</t>
  </si>
  <si>
    <t>**Descrição:** Esta política evita que o imposto sobre o carbono incida sobre as emissões de processo (emissões de gases de efeito estufa não relacionadas à energia originadas por operações industriais e agrícolas).</t>
  </si>
  <si>
    <t>**Descrição:** Esta política reduz as emissões de gases fluorados (gases F) com alto potencial de aquecimento global, recuperando-os dos equipamentos no final de sua vida útil e destruindo ou reciclando esses gases. // **Orientações para estabelecer valores:** Se esta política for implementada em sua totalidade, as emissões de gases F em 2050 serão reduzidas em 17%.</t>
  </si>
  <si>
    <t>**Descrição:** Esta política reduz as emissões de gases fluorados (gases F) com alto potencial de aquecimento global do setor industrial destruindo os gases F gerados como coprodutos durante a criação de outros produtos. //  **Orientações para estabelecer valores:** Se esta política for implementada em sua totalidade, as emissões de gases F em 2050 serão reduzidas em 5%.</t>
  </si>
  <si>
    <t>**Descrição:** Esta política reduz as emissões de gases fluorados (gases F) com alto potencial de aquecimento global do setor industrial reduzindo os vazamentos e perdas por meio de melhores processos de inspeção, manutenção e atualização de equipamentos. //  **Orientações para estabelecer valores:** Se esta política for implementada em sua totalidade, as emissões de gases F em 2050 serão reduzidas em 2%.</t>
  </si>
  <si>
    <t>**Descrição:** Esta política reduz as emissões de gases fluorados (gases F) com alto potencial de aquecimento global do setor industrial por meio de substituição por produtos químicos menos prejudiciais. //  **Orientações para estabelecer valores:** Se esta política for implementada em sua totalidade, as emissões de gases F em 2050 serão reduzidas em 66%.</t>
  </si>
  <si>
    <t>**Descrição:** Esta política reduz o consumo de combustível no setor industrial melhorando a maneira como os componentes são dispostos e a forma como os materiais ou a energia fluem entre eles. // **Orientações para estabelecer valores:**</t>
  </si>
  <si>
    <t>**Descrição:** Esta política reduz as emissões de gases de efeito estufa da agricultura por meio de melhores práticas, como rotações de culturas, redução do preparo do solo e melhoras na composição e aplicação dos fertilizantes. Medidas específicas relativas ao cultivo de arroz incluem melhores práticas de alagamento do solo que evitam condições anaeróbicas de formação de metano. // **Orientações para estabelecer valores:** Se esta política for implementada em sua totalidade, as emissões de processo da agricultura em 2050 serão reduzidas em 5%.</t>
  </si>
  <si>
    <t>**Descrição:** Esta política reduz as emissões de gases de efeito estufa da agricultura por meio de medidas relacionadas à pecuária, como a adoção de suplementos alimentares ou de medicamentos para prevenir a formação de metano entérico. // **Orientações para estabelecer valores:** Se esta política for implementada em sua totalidade, as emissões de processo da agricultura em 2050 serão reduzidas em 5%.</t>
  </si>
  <si>
    <t>**Descrição:**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t>
  </si>
  <si>
    <t>**Descrição:** Esta política reduz as emissões de metano dos setores industriais selecionados aumentando a queima do metano que atualmente é liberado na atmosfera (ou seja, por meio da queima em vez de ventilação/vazamento). // **Orientações para estabelecer valores: ** // **Indústria de Petróleo e Gás Natural:** Se esta política for implementada em sua totalidade, as emissões de processo da indústria de petróleo e gás natural serão reduzidas em 3% em 2050. // **Indústria de Água &amp; Resíduos:** Se esta política for implementada em sua totalidade, as emissões de processo do setor de gestão de resíduos serão reduzidas em 14% em 2050.</t>
  </si>
  <si>
    <t>**Descrição:** Esta política reduz as emissões de metano dos setores industriais selecionados aumentando a captura do metano que atualmente é liberado na atmosfera (por exemplo, interrompendo vazamentos de cabeças de poço, tubos, minas de carvão, aterros sanitários etc.). // **Orientações para estabelecer valores: ** // **Indústria de Petróleo e Gás Natural:** Se esta política for implementada em sua totalidade, as emissões de processo da indústria de petróleo e gás natural serão reduzidas em 22% em 2050. // **Indústria de Água &amp; Resíduos:** Se esta política for implementada em sua totalidade, as emissões de processo do setor de gestão de resíduos serão reduzidas em 36% em 2050.</t>
  </si>
  <si>
    <t>**Descrição:**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t>
  </si>
  <si>
    <t>**Descrição:** Esta política reduz os subsídios pagos para a produção de energia a partir das fontes selecionadas no cenário BAU. // **Orientações para estabelecer valores:**</t>
  </si>
  <si>
    <t>**Descrição:**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t>
  </si>
  <si>
    <t>**Descrição:** Esta política representa regulações que podem levar ao aumento da capacidade de resposta à demanda na rede elétrica. Responder à demanda oferece a flexibilidade que permite a integração de fontes renováveis, como energia eólica e solar fotovoltaiva, se o sistema elétrico tiver restrições de flexibilidade. // **Orientações para estabelecer valores:** Estabelecer um valor de 100% fornece uma capacidade adicional de resposta à demanda em 2050.</t>
  </si>
  <si>
    <t>**Descrição:** Esta política restaura florestas degradadas, aumentando o índice de sequestro de carbono da floresta. // **Orientações para estabelecer valores:** Se esta política for implementada em sua totalidade, pode restaurar 40,5 milhões de acres, o que representa 76% da responsabilidade ambiental legal brasileira no setor.</t>
  </si>
  <si>
    <t>**Descrição:** Esta política especifica um aumento na fração de geração de eletricidade que deve vir de fontes livres de carbono (eólica, solar, biomassa, nuclear, hidrelétrica e geotermal) em 2050. Esta política não tem efeito até que o valor definido pelo usuário exceda a fração existente de eletricidade livre de carbono e quaisquer padrões de eletricidade livre de carbono que tenham sido promulgados em nível estadual, o que no total chega a 51% em 2050 como uma média nacional ponderada de geração. Em 2020, o valor é de 36%. Para definir um padrão de eletricidade livre de carbono que comece a aumentar em 2021, o recurso Personalizar Cronograma de Implementação abaixo permite que os usuários personalizem a configuração do ano inicial. Basta pegar o valor de 36%, dividir pela configuração de política escolhida e inserir o valor resultante na caixa "% de implementação" para 2020. // **Orientações para estabelecer valores:** Entre as ações para cumprir a NDC brasileira, o Governo pretende expandir o uso de fontes renováveis de energia, aumentando a participação destas (em adição à hidrelétrica) na geração de eletricidade para pelo menos 23% até 2030, considerando o aumento da participação das fontes eólica, biomassa e solar. Em 2019, a participação das fontes livres de carbono na geração brasileira de energia era de 84,4%, dos quais 18,3% foram das fontes eólica, solar e biomassa.</t>
  </si>
  <si>
    <t>**Descrição:**0</t>
  </si>
  <si>
    <t>**Descrição:**0**Orientações para estabelecer valores: **</t>
  </si>
  <si>
    <t>**Descrição:**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t>
  </si>
  <si>
    <t>**Descrição:**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t>
  </si>
  <si>
    <t>**Descrição:** No Brasil, uma média de 24.073 km² de biomas foram desmatados anualmente entre 2010 e 2016. Essa, portanto, é a área cujo desmatamento pode ser evitado por ano. Em outras palavras, o desmatamento pode manter os níveis observados no período entre 2010 e 2050 ou pode ser completamente eliminado, por políticas de controle e comando. // **Orientações para estabelecer valores:** // Esta política deve ser configurada como de valor único, para o ano no qual seja atingido o nível de desmatamento evitado. Usando a ferramenta "Personalizar o cronograma de implementação" abaixo, digite 1 para o ano no qual você deseja que a política seja implementada e 0 para todos os outros.</t>
  </si>
  <si>
    <t>**Descrição:** Esta política especifica a fração das emissões de CO2 de usinas termelétricas que é capturada e armazenada, adicional à quantidade prevista no cenário BAU. // **Orientações para estabelecer valores:** // **Setor de Eletricidade:** No simulador do Brasil, esta política se aplica a todas as usinas de energia que utilizam combustíveis fósseis. Como hoje existem poucas usinas equipadas para armazenamento e captura de carbono (CAC), um valor acima de 20% ou mais é provavelmente muito otimista na maioria dos cenários. (A principal exceção seria um cenário no qual a maioria das usinas fósseis fosse aposentada em decorrência de outras políticas, tornando viável equipar com sistemas CAC uma alta porcentagem das poucas instalações remanescentes que ainda utilizarem combustíveis fósseis. A interface web da alavanca é limitada abaixo desse nível, mas você pode testar integrações de CAC de até 100% usando a versão para download do simulador).</t>
  </si>
  <si>
    <t>Dólar em 2018 / toneladas de CO2e abatidas, Média anual de potencial de abatimento (MtCO2e)</t>
  </si>
  <si>
    <t>US$ 2019 / barril</t>
  </si>
  <si>
    <t>US$ 2019 / funcionário-ano</t>
  </si>
  <si>
    <t>US$ 2019 / kg</t>
  </si>
  <si>
    <t>US$ 2019 / quilowatt-hora (kWh)</t>
  </si>
  <si>
    <t>US$ 2019 / megawatt-hora (MWh)</t>
  </si>
  <si>
    <t>US$ 2019 / mil pés cúbicos</t>
  </si>
  <si>
    <t>Dólar em 2019 / litros</t>
  </si>
  <si>
    <t>Dólar em 2019 / tonelada métrica</t>
  </si>
  <si>
    <t>Meta da NDC em 2025 (QCN)</t>
  </si>
  <si>
    <t>Meta da NDC em 2025 (TCN)</t>
  </si>
  <si>
    <t>Meta da NDC em 2030 (QCN)</t>
  </si>
  <si>
    <t>Meta da NDC em 2030 (TCN)</t>
  </si>
  <si>
    <t>Abatimento</t>
  </si>
  <si>
    <t>Sobre Soluções para Políticas de Energia</t>
  </si>
  <si>
    <t>De acordo com as emissões de 2005 verificadas na Terceira Comunicação Nacional (TCN).</t>
  </si>
  <si>
    <t>De acordo com as emissões de 2005 verificadas na Quarta Comunicação Nacional (QCN).</t>
  </si>
  <si>
    <t>Florestamento e reflorestamento</t>
  </si>
  <si>
    <t>Agricultura, Florestas e Outros Usos da Terra</t>
  </si>
  <si>
    <t>Você tem certeza que deseja deletar “{title}”?</t>
  </si>
  <si>
    <t>Você tem certeza que deseja substituir “{scenarioName}” por este cenário?</t>
  </si>
  <si>
    <t>Você tem certeza que deseja reverter todas as políticas em “{title}” para os últimos valores salvos?</t>
  </si>
  <si>
    <t>Você tem certeza?</t>
  </si>
  <si>
    <t>Desmatamento Evitado</t>
  </si>
  <si>
    <t>Crises de Asma Evitadas</t>
  </si>
  <si>
    <t>Diagrama de Mortes Evitadas</t>
  </si>
  <si>
    <t>Internações Hospitalares Evitadas</t>
  </si>
  <si>
    <t>Dias de Trabalho Perdidos Evitados</t>
  </si>
  <si>
    <t>Dias de Restrição de Atividades Evitados</t>
  </si>
  <si>
    <t>Ataques Cardíacos Não Fatais Evitados</t>
  </si>
  <si>
    <t>Mortes Prematuras Evitadas</t>
  </si>
  <si>
    <t>Idas ao Pronto-Socorro por Motivos Respiratórios Evitadas</t>
  </si>
  <si>
    <t>Bronquites e Sintomas Respiratórios Evitados</t>
  </si>
  <si>
    <t>Banimento de Novas Usinas de Energia</t>
  </si>
  <si>
    <t>Baterias</t>
  </si>
  <si>
    <t>Veículo Elétrico a Bateria, Veículo de Combustão Interna a Gasolina</t>
  </si>
  <si>
    <t>Biodiesel</t>
  </si>
  <si>
    <t>Gasolina com adição de etanol anidro</t>
  </si>
  <si>
    <t>Biomassa</t>
  </si>
  <si>
    <t>Combustíveis de Biomassa &amp; Resíduos sólidos urbanos (rede), Derivados de Petróleo, Petróleo Bruto, Gás Natural, Carvão Metalúrgico e Linhito</t>
  </si>
  <si>
    <t>Consumo de Biomassa</t>
  </si>
  <si>
    <t>Uso de Biomassa</t>
  </si>
  <si>
    <t>Componentes do Fluxo de Caixa do Fornecedor de Biomassa e Biocombustível</t>
  </si>
  <si>
    <t>Edificações</t>
  </si>
  <si>
    <t>Edificações: Eletrodomésticos</t>
  </si>
  <si>
    <t xml:space="preserve">Edificações: uso de combustíveis por equipamentos </t>
  </si>
  <si>
    <t>Edificações: Uso de Energia</t>
  </si>
  <si>
    <t>Edificações: Envoltório</t>
  </si>
  <si>
    <t>Edificações: Aquecimento</t>
  </si>
  <si>
    <t>Edificações: Iluminação</t>
  </si>
  <si>
    <t>Cenário Business as Usual (BAU)</t>
  </si>
  <si>
    <t>Por Componente de Edificação</t>
  </si>
  <si>
    <t>Por Tipo de Edificação</t>
  </si>
  <si>
    <t>Por Fonte de Energia</t>
  </si>
  <si>
    <t>Por Combustível (Excluindo Matérias-Primas)</t>
  </si>
  <si>
    <t>Por Combustível (Incluindo Matérias-Primas)</t>
  </si>
  <si>
    <t>Por Indústria (Excluindo Matérias-Primas)</t>
  </si>
  <si>
    <t>Por Indústria (Incluindo Matérias-Primas)</t>
  </si>
  <si>
    <t>Por Poluente</t>
  </si>
  <si>
    <t>Por Setor</t>
  </si>
  <si>
    <t>Por Setor (vetores de energia realocados)</t>
  </si>
  <si>
    <t>Por Tipo de Fonte</t>
  </si>
  <si>
    <t>Equipamento de Capital da Captura e Armazenamento de Carbono (CAC)</t>
  </si>
  <si>
    <t>Emissões de CO2 por Tipo de Veículo</t>
  </si>
  <si>
    <t>Recessão Econômica em face da Covid-19</t>
  </si>
  <si>
    <t>Cancelar</t>
  </si>
  <si>
    <t>Cancelar Conta</t>
  </si>
  <si>
    <t>Cancelar minha conta</t>
  </si>
  <si>
    <t>Capacidade</t>
  </si>
  <si>
    <t>Redução de Custo de Capital</t>
  </si>
  <si>
    <t>Captura e Armazenamento de Carbono</t>
  </si>
  <si>
    <t>Imposto Sobre o Carbono</t>
  </si>
  <si>
    <t>Imposto Sobre o Carbono Aplica-se a Emissões de Processo</t>
  </si>
  <si>
    <t>Isenções do Imposto sobre o Carbono</t>
  </si>
  <si>
    <t>Receita do Imposto sobre o Carbono</t>
  </si>
  <si>
    <t>Imposto Sobre o Carbono para Emissões de Processo</t>
  </si>
  <si>
    <t>Padrão de Eletricidade Livre de Carbono</t>
  </si>
  <si>
    <t>Variação no Fluxo de Caixa (por Entidade)</t>
  </si>
  <si>
    <t>Cimento e Outros Carbonatos, Mineração, Ferro-gusa e Aço, Químicos, Petróleo e Gás Natural, Outras Indústrias</t>
  </si>
  <si>
    <t>Variação nas Exportações de Eletricidade</t>
  </si>
  <si>
    <t>Variação nas Importações de Eletricidade</t>
  </si>
  <si>
    <t>Mudar Minha Senha</t>
  </si>
  <si>
    <t>Variação no Capex + Opex (impostos neutros em relação à receita)</t>
  </si>
  <si>
    <t>Variação na Compensação por Funcionário</t>
  </si>
  <si>
    <t>Variação no Imposto de Renda, Mudança nos Impostos sobre Salários, Mudança nos Impostos Domésticos, Mudança no Déficit Orçamentário, Mudança nos Gastos Governamentais</t>
  </si>
  <si>
    <t>Variação na Receita Doméstica, Variação na Receita de Exportação, Variação nas Despesas com Energia (invertida), Variação nas Despesas Não Relacionadas à Energia (invertida), Total</t>
  </si>
  <si>
    <t>Variação no CO2 Embutido em Combustíveis Exportados</t>
  </si>
  <si>
    <t>Variação na Compensação dos Funcionários</t>
  </si>
  <si>
    <t>Variação na Receita da Exportação de Energia</t>
  </si>
  <si>
    <t>Variação nas Exportações de Energia</t>
  </si>
  <si>
    <t>Variação nas Despesas com Importação de Energia</t>
  </si>
  <si>
    <t>Variação nas Importações de Energia</t>
  </si>
  <si>
    <t>Variação na Produção de Energia</t>
  </si>
  <si>
    <t>Variação no PIB</t>
  </si>
  <si>
    <t>Variação nos Juros Pagos sobre a Dívida Nacional</t>
  </si>
  <si>
    <t>Variação nos Empregos</t>
  </si>
  <si>
    <t>Variação na Receita, Variação nas Despesas com Energia (invertida), Variação nas Despesas Não Relacionadas à Energia (invertida), Total</t>
  </si>
  <si>
    <t>Variação nos Empregos Sindicalizados e Não Sindicalizados</t>
  </si>
  <si>
    <t>Mude sua senha</t>
  </si>
  <si>
    <t>Ver meu cenário no Simulador {regionName}:</t>
  </si>
  <si>
    <t>Componentes do Fluxo de Caixa do Fornecedor de Carvão</t>
  </si>
  <si>
    <t>Uso de Carvão</t>
  </si>
  <si>
    <t>Setor de Edificações Comerciais</t>
  </si>
  <si>
    <t>Setor de Edificações Comerciais, Setor de Eletricidade, Setor de Transportes, Setor Industrial</t>
  </si>
  <si>
    <t>Setor de Edificações Comerciais, Setor de Edificações Residenciais, Setor de Eletricidade, Setor Industrial, Setores de Aquecimento Distrital &amp; Hidrogênio</t>
  </si>
  <si>
    <t>Setor de Edificações Comerciais, Setor de Edificações Residenciais, Setor de Eletricidade, Setor de Transportes, Setor Industrial, Setores de Aquecimento Distrital &amp; Hidrogênio</t>
  </si>
  <si>
    <t>Setor de Edificações Comerciais, Setor de Edificações Residenciais, Setor de Transportes, Setor Industrial</t>
  </si>
  <si>
    <t>Setor de Edificações Comerciais, Setor de Edificações Residenciais, Setor de Transportes, Setor Industrial, Setores de Aquecimento Distrital &amp; Hidrogênio</t>
  </si>
  <si>
    <t>Comercial, Residencial</t>
  </si>
  <si>
    <t>Comparações</t>
  </si>
  <si>
    <t>Confirmar nova senha</t>
  </si>
  <si>
    <t>Configurações de Controle</t>
  </si>
  <si>
    <t>Copiar para o quadro</t>
  </si>
  <si>
    <t>Imposto de Renda</t>
  </si>
  <si>
    <t>Custo/tonelada</t>
  </si>
  <si>
    <t>Medidas para Manejo do Cultivo de Arroz e Outras Culturas Agrícolas</t>
  </si>
  <si>
    <t>Transversal</t>
  </si>
  <si>
    <t>Petróleo Bruto</t>
  </si>
  <si>
    <t>Uso de Petróleo Bruto</t>
  </si>
  <si>
    <t>Variação Acumulada na Dívida Nacional</t>
  </si>
  <si>
    <t>Senha atual</t>
  </si>
  <si>
    <t>Atualmente esperando confirmação para:</t>
  </si>
  <si>
    <t>Redução na Geração de Eletricidade de Fontes Renováveis</t>
  </si>
  <si>
    <t>Personalizar o cronograma de implementação</t>
  </si>
  <si>
    <t>Gastos Deficitários</t>
  </si>
  <si>
    <t>Deletar</t>
  </si>
  <si>
    <t>Deletar o cenário</t>
  </si>
  <si>
    <t>Capacidade de Resposta à Demanda</t>
  </si>
  <si>
    <t>Captura Direta do Ar</t>
  </si>
  <si>
    <t>Variação Direta e Indireta nos Empregos</t>
  </si>
  <si>
    <t>Direta, Indireta, Induzida, Total</t>
  </si>
  <si>
    <t>Variação Direta/Indireta/Induzida em Compensação</t>
  </si>
  <si>
    <t>Variação Direta/Indireta/Induzida no PIB</t>
  </si>
  <si>
    <t>Variação Direta/Indireta/Induzida nos Empregos</t>
  </si>
  <si>
    <t>Descartar mudanças em “{title}”?</t>
  </si>
  <si>
    <t>Aquecimento Distrital &amp; Hidrogênio</t>
  </si>
  <si>
    <t>Setor de Aquecimento Distrital &amp; Hidrogênio</t>
  </si>
  <si>
    <t>Aquecimento Distrital &amp; Hidrogênio, Agricultura, Edificações, Água &amp; Resíduos, Transportes, Eletricidade, Indústria</t>
  </si>
  <si>
    <t>Aquecimento Distrital &amp; Hidrogênio, Água &amp; Resíduos, Agricultura, Edificações, Transportes, Eletricidade, Indústria, Usos da Terra</t>
  </si>
  <si>
    <t>Aquecimento Distrital &amp; Hidrogênio, Água &amp; Resíduos, Agricultura, Transportes, Indústria, Edificações</t>
  </si>
  <si>
    <t>Aquecimento Distrital CHP</t>
  </si>
  <si>
    <t>Mudança de Combustível no Aquecimento Distrital</t>
  </si>
  <si>
    <t>Aquecimento Distrital e Hidrogênio</t>
  </si>
  <si>
    <t>Feito</t>
  </si>
  <si>
    <t>Ainda não tem uma conta? Cadastre-se aqui.</t>
  </si>
  <si>
    <t>Faça o download dos gráficos e das configurações de políticas.</t>
  </si>
  <si>
    <t>Encerramento Antecipado de Termelétricas</t>
  </si>
  <si>
    <t>Editar</t>
  </si>
  <si>
    <t>Efeitos por Política: Curva de Custo do Abatimento de CO2e</t>
  </si>
  <si>
    <t>Efeitos por Política: Diagramas de CO2e</t>
  </si>
  <si>
    <t>Eletricidade</t>
  </si>
  <si>
    <t>Subsídio para Construção de Capacidade de Eletricidade</t>
  </si>
  <si>
    <t>Consumo de Eletricidade</t>
  </si>
  <si>
    <t>Demanda de Eletricidade por Setor</t>
  </si>
  <si>
    <t>Subsídio para Geração de Eletricidade</t>
  </si>
  <si>
    <t>Geração, Capacidade e Demanda de Eletricidade</t>
  </si>
  <si>
    <t>Importações e Exportações de Eletricidade</t>
  </si>
  <si>
    <t>Setor de Eletricidade</t>
  </si>
  <si>
    <t>Setor de Eletricidade, Setor Industrial, Setores de Aquecimento Distrital &amp; Hidrogênio</t>
  </si>
  <si>
    <t>Componentes de Fluxo de Caixa do Fornecedor de Eletricidade</t>
  </si>
  <si>
    <t>Uso de Eletricidade</t>
  </si>
  <si>
    <t>Eletricidade, Biocombustíveis Líquidos, Biomassa, Carvão, Gás Natural, Derivados de petróleo, Petróleo Bruto</t>
  </si>
  <si>
    <t>Eletricidade, Biocombustíveis Líquidos, Biomassa, Urânio, Carvão, Gás Natural, Derivados de Petróleo, Petróleo Bruto</t>
  </si>
  <si>
    <t>Eletricidade: Biomassa</t>
  </si>
  <si>
    <t>Eletricidade: Carvão Metalúrgico</t>
  </si>
  <si>
    <t>Eletricidade: Hidro</t>
  </si>
  <si>
    <t>Eletricidade: Custos Nivelados, Redução na Geração e Uso de Água</t>
  </si>
  <si>
    <t>Eletricidade: Linhito</t>
  </si>
  <si>
    <t>Eletricidade: Gás Natural Nonpeaker</t>
  </si>
  <si>
    <t>Eletricidade: Gás Natural Peaker</t>
  </si>
  <si>
    <t>Eletricidade: Nuclear</t>
  </si>
  <si>
    <t>Eletricidade: Eólica offshore</t>
  </si>
  <si>
    <t>Eletricidade: Eólica onshore</t>
  </si>
  <si>
    <t>Eletricidade: Solar Fotovoltaica</t>
  </si>
  <si>
    <t>Eletricidade: Termossolar</t>
  </si>
  <si>
    <t>Eletrificação + Hidrogênio</t>
  </si>
  <si>
    <t>Endereços de email separados por vírgulas</t>
  </si>
  <si>
    <t>CO2 Embutido em Combustíveis Exportados</t>
  </si>
  <si>
    <t>Emissões (por Poluente)</t>
  </si>
  <si>
    <t>Emissões: CO2e</t>
  </si>
  <si>
    <t>Emissões: CO2 Relacionado à Energia</t>
  </si>
  <si>
    <t>Retirar Subsídios Existentes</t>
  </si>
  <si>
    <t>Consumo de Energia</t>
  </si>
  <si>
    <t>Receita da Exportação de Energia</t>
  </si>
  <si>
    <t>Exportações de Energia</t>
  </si>
  <si>
    <t>Produção, Importações e Exportações de Energia</t>
  </si>
  <si>
    <t>Despesas com Importação de Energia</t>
  </si>
  <si>
    <t>Importações de Energia</t>
  </si>
  <si>
    <t>A ferramenta EPS é um projeto da Energy Innovation que visa subsidiar formuladores de políticas e outros atores estratégicos a respeito de quais políticas energéticas e de usos e outros usos da terra são mais relevantes para reduzir as emissões. A EPS é uma ferramenta online que analisa os custos e os impactos das emissões de um amplo conjunto de políticas, permitindo que os tomadores de decisão comparem alternativas e façam escolhas inteligentes sobre como gerenciar uma transição de baixo carbono.</t>
  </si>
  <si>
    <t>Soluções de Políticas de Energia: I %{verb} total de emissões de CO2e %{co2e_reduction}% até %{end_year}</t>
  </si>
  <si>
    <t>Produção de Energia</t>
  </si>
  <si>
    <t>Emissões Relacionadas à Energia por Indústria</t>
  </si>
  <si>
    <t>Emissões Relacionadas à Energia por Poluente</t>
  </si>
  <si>
    <t>Digite uma porcentagem entre 0% e 100%.</t>
  </si>
  <si>
    <t>Digite um único ano entre {first} e {last}.</t>
  </si>
  <si>
    <t>Isenção de Emissões não Relacionadas a CO2 no Imposto de  Carbono</t>
  </si>
  <si>
    <t>Destruição de Gases Fluorados</t>
  </si>
  <si>
    <t>Manutenção &amp; Atualização de Equipamentos de Gases Fluorados</t>
  </si>
  <si>
    <t>Recuperação de Gases Fluorados</t>
  </si>
  <si>
    <t>Substituição de Gases Fluorados</t>
  </si>
  <si>
    <t>Medidas para Gases Fluorados</t>
  </si>
  <si>
    <t>Gases Fluorados (em CO2e)</t>
  </si>
  <si>
    <t>Financeiro: Variações Diretas no Fluxo de Caixa</t>
  </si>
  <si>
    <t>Financeiro: Empregos, PIB e Renda</t>
  </si>
  <si>
    <t xml:space="preserve">Financeiro: Custo/Economia de Pacote de Políticas </t>
  </si>
  <si>
    <t>Finalizar</t>
  </si>
  <si>
    <t>Primeiro nome</t>
  </si>
  <si>
    <t>Preços de Energia Fixos</t>
  </si>
  <si>
    <t>Composição da Frota: Ônibus</t>
  </si>
  <si>
    <t>Composição da Frota: Carros e SUVs</t>
  </si>
  <si>
    <t>Composição da Frota: Caminhões Leves de Carga</t>
  </si>
  <si>
    <t>Composição da Frota: Caminhões Médios &amp; Pesados de Carga</t>
  </si>
  <si>
    <t>Composição da Frota: Motocicletas</t>
  </si>
  <si>
    <t>Componentes de Fluxo de Caixa de Entidades Estrangeiras</t>
  </si>
  <si>
    <t>Restauração Florestal</t>
  </si>
  <si>
    <t>Reservas Florestais</t>
  </si>
  <si>
    <t>Esqueceu a senha?</t>
  </si>
  <si>
    <t>Esqueceu sua senha?</t>
  </si>
  <si>
    <t>Empregos em Combustíveis Fósseis e Serviços, Empregos em Fabricação e Construção, Outros Empregos, Total</t>
  </si>
  <si>
    <t>Combustíveis Fósseis e Serviços, Fabricação e Construção, Outros Contribuintes, Total</t>
  </si>
  <si>
    <t>Combustíveis Fósseis e Serviços, Fabricação e Construção, Outros, Total</t>
  </si>
  <si>
    <t>Aeronaves de Carga, Caminhões Leves de Carga, Navios de Carga, Trens de Carga, Caminhões Médios e Pesados</t>
  </si>
  <si>
    <t>De:</t>
  </si>
  <si>
    <t>Combustível + O&amp;M, Equipamento/ Capital, Imposto de Carbono sobre Emissões de Processo, Redução de Imposto (Líquida), Total</t>
  </si>
  <si>
    <t>Custos de Combustível (por Combustível, por Setor)</t>
  </si>
  <si>
    <t>Desregulamentação do Preço do Combustível</t>
  </si>
  <si>
    <t>Subsídio para Combustível</t>
  </si>
  <si>
    <t>Receita Tributária de Combustível</t>
  </si>
  <si>
    <t>Impostos sobre Combustível</t>
  </si>
  <si>
    <t>Redução do Uso de Combustível</t>
  </si>
  <si>
    <t>Uso de Combustível por Tipo de Combustível</t>
  </si>
  <si>
    <t>Uso de Combustível por Tipo de Veículo</t>
  </si>
  <si>
    <t>Taxa de Crescimento do PIB (%)</t>
  </si>
  <si>
    <t>Geração</t>
  </si>
  <si>
    <t>Cogeração, Agricultura, Aquecimento Distrital &amp; Hidrogênio, Edificações, Transportes, Eletricidade, Indústria</t>
  </si>
  <si>
    <t>Geotérmica</t>
  </si>
  <si>
    <t>Geotérmica, Biomassa, Termossolar, Solar Fotovoltaica Distribuída, Instalação Solar Fotovoltaica, Eólica Onshore, Eólica Offshore, Hidro, Nuclear, Não Solar Distribuída, Resíduos Sólidos Urbanos, Petróleo, Gás Natural Peaker, Gás Natural Nonpeaker, Linhito, Carvão Metalúrgico</t>
  </si>
  <si>
    <t>Geotérmica, Biomassa, Termossolar, Solar Fotovoltaica Distribuída, Instalação Solar Fotovoltaica, Eólica Onshore, Eólica Offshore, Hidro, Nuclear, Não Solar Distribuída, Resíduos Sólidos Urbanos, Petróleo, Gás Natural Peaker, Gás Natural Nonpeaker, Linhito, Carvão Metalúrgico, Eletricidade Importada</t>
  </si>
  <si>
    <t>Geotérmica, Biomassa, Solar Termal, Solar Fotovoltaica Distribuída, Instalação Solar Fotovoltaica, Eólica Onshore, Eólica Offshore, Hidro, Nuclear, Resíduos Sólidos Urbanos, Petróleo, Gás Natural Peaker, Gás Natural Nonpeaker, Linhito, Carvão Metalúrgico</t>
  </si>
  <si>
    <t>Geotérmica, Biomassa, Termossolar, Solar Fotovoltaica Distribuída, Instalação Solar Fotovoltaica, Eólica Onshore, Eólica Offshore, Hidro, Nuclear, Resíduos Sólidos Urbanos, Petróleo, Gás Natural Peaker, Gás Natural Nonpeaker, Linhito, Carvão Metalúrgico, Eletricidade Importada</t>
  </si>
  <si>
    <t>Geotérmica, Biomassa, TErmossolar, Solar Fotovoltaica Distribuída, Instalação Solar Fotovoltaica, Hidro, Nuclear, Resíduos Sólidos Urbanos, Petróleo, Gás Natural Peaker, Gás Natural Nonpeaker, Linhito, Carvão Metalúrgico</t>
  </si>
  <si>
    <t>Geotérmica, Biomassa, Termossolar, Solar Fotovoltaica Distribuída, Instalação Solar Fotovoltaica, Nuclear, Resíduos Sólidos Urbanos, Petróleo, Gás Natural Peaker, Gás Natural Nonpeaker, Linhito, Carvão Metalúrgico</t>
  </si>
  <si>
    <t>Geotérmica, Biomassa, Termossolar, Instalação Solar Fotovoltaica, Eólica Onshore, Eólica Offshore, Hidro, Nuclear, Resíduos Sólidos Urbanos, Petróleo, Gás Natural Peaker, Gás Natural Nonpeaker, Linhito, Carvão Metalúrgico</t>
  </si>
  <si>
    <t>Geotérmica, Biocombustíveis Líquidos, Resíduos Sólidos Urabnos, Biomassa, Solar, Eólica, Hidro, Nuclear, Derivados de Petróleo, Petróleo Bruto, Gás Natural, Linhito, Carvão Metalúrgico</t>
  </si>
  <si>
    <t>Fluxo de Caixa do Governo</t>
  </si>
  <si>
    <t>Componentes do Fluxo de Caixa do Governo</t>
  </si>
  <si>
    <t>Receita do Governo</t>
  </si>
  <si>
    <t>Governo, Indústrias Não Energéticas, Trabalho e Consumidores, Entidades Estrangeiras, Fornecedores de Eletricidade, Fornecedores de Carvão, Fornecedores de Petróleo e Gás Natural, Fornecedores de Biomassa e Biocombustíveis, Outros Fornecedores de Energia</t>
  </si>
  <si>
    <t>Armazenamento de Eletricidade na Rede</t>
  </si>
  <si>
    <t>Carvão Metalúrgico</t>
  </si>
  <si>
    <t>Consumo de Carvão Metalúrgico</t>
  </si>
  <si>
    <t>Calor</t>
  </si>
  <si>
    <t>Aquecimento</t>
  </si>
  <si>
    <t>Óleo Combustível</t>
  </si>
  <si>
    <t>Uso de Óleo Combustível</t>
  </si>
  <si>
    <t>Impostos Domésticos</t>
  </si>
  <si>
    <t>Como personalizar o cronograma de implementação</t>
  </si>
  <si>
    <t>Como planejar bem essa política</t>
  </si>
  <si>
    <t>Benefícios Sociais e de Saúde Humana</t>
  </si>
  <si>
    <t>Hidro</t>
  </si>
  <si>
    <t>Hidrogênio</t>
  </si>
  <si>
    <t>Consumo de Hidrogênio</t>
  </si>
  <si>
    <t>Eletrólise de Hidrogênio</t>
  </si>
  <si>
    <t>Eletrolisadores de Hidrogênio</t>
  </si>
  <si>
    <t>Uso de Hidrogênio</t>
  </si>
  <si>
    <t>Veículo a Hidrogênio, Veículo Elétrico a Bateria, Veículo Híbrido Plug-in, Veículo a Gás Natural, Veículo a GLP, Veículo com Motor a Diesel, Veículo com Motor a Gasolina</t>
  </si>
  <si>
    <t>Veículo a Hidrogênio, Veículo Elétrico a Bateria, Veículo Híbrido Plug-in, Veículo a Gás Natural, Veículo a GLP, Veículo com Motor a Gasolina, Veículo com Motor a Diesel</t>
  </si>
  <si>
    <t>Hidrogênio, Aquecimento Distrital, Biomassa, Eletricidade, Gás Natural, GLP de Butano e Propano, Carvão Metalúrgico, Óleo Combustível, Petróleo Bruto, Outros de Petróleo</t>
  </si>
  <si>
    <t>Hidrogênio, Eletricidade, Aquecimento Distrital, Resíduos Sólidos Urbanos, Biocombustíveis Líquidos, Urânio, Carvão, Gás Natural, Derivados de Petróleo, Petróleo Bruto</t>
  </si>
  <si>
    <t>Hidrogênio, Eletricidade, Gás Natural, Combustível de Aviação, GLP, Diesel Biocombustível, Gasolina Biocombustível, Diesel, Gasolina</t>
  </si>
  <si>
    <t>Hidrogênio, Carvão Metalúrgico, Aquecimento Distrital, Biomassa, Outros de Petróleo, GLP de Butano e Propano, Gás Natural, Eletricidade</t>
  </si>
  <si>
    <t>Implementação %</t>
  </si>
  <si>
    <t>Melhorias de Manejo Florestal</t>
  </si>
  <si>
    <t>Melhorias de Design do Sistema</t>
  </si>
  <si>
    <t>Setor Industrial</t>
  </si>
  <si>
    <t>Setor Industrial, Setor de Eletricidade</t>
  </si>
  <si>
    <t>Indústria: Agricultura</t>
  </si>
  <si>
    <t>Indústria: Emissões de CO2</t>
  </si>
  <si>
    <t>Indústria: Cimento</t>
  </si>
  <si>
    <t>Indústria: Produtos Químicos</t>
  </si>
  <si>
    <t>Indústria: Uso de Combustível</t>
  </si>
  <si>
    <t>Indústria: Ferro-gusa e Aço</t>
  </si>
  <si>
    <t>Indústria: Mineração</t>
  </si>
  <si>
    <t>Indústria: Petróleo e Gás Natural</t>
  </si>
  <si>
    <t>Indústria: Outras Indústrias</t>
  </si>
  <si>
    <t>Indústria: Água &amp; Resíduos</t>
  </si>
  <si>
    <t>Combustível de aviação/querosene</t>
  </si>
  <si>
    <t>Consumo de GLP de Propano e Butano</t>
  </si>
  <si>
    <t>GLP de Propano ou Butano</t>
  </si>
  <si>
    <t>Uso de GLP de Propano ou Butano</t>
  </si>
  <si>
    <t>GLP/Propano/Butano</t>
  </si>
  <si>
    <t>Componentes de Fluxo de Caixa de Trabalho e Consumidores</t>
  </si>
  <si>
    <t>Usos da Terra</t>
  </si>
  <si>
    <t>Último nome</t>
  </si>
  <si>
    <t>Veja mais sobre essa política</t>
  </si>
  <si>
    <t>Deixe esses campos em branco se você não deseja mudar sua senha.</t>
  </si>
  <si>
    <t>Custo Nivelado da Eletricidade (depois de subsídios)</t>
  </si>
  <si>
    <t>Linhito</t>
  </si>
  <si>
    <t>Consumo de Linhito</t>
  </si>
  <si>
    <t>Link copiado</t>
  </si>
  <si>
    <t>Consumo de Biocombustíveis Líquidos</t>
  </si>
  <si>
    <t>Biocombustíveis Líquidos, Biomassa, Carvão, Gás Natural, Derivados de Petróleo, Petróleo Bruto</t>
  </si>
  <si>
    <t>Medidas de Manejo para Pecuária</t>
  </si>
  <si>
    <t>MW/ano</t>
  </si>
  <si>
    <t>Eficiência do Material, Longevidade &amp; Reúso</t>
  </si>
  <si>
    <t>Captura de Metano</t>
  </si>
  <si>
    <t>Captura e Destruição de Metano</t>
  </si>
  <si>
    <t>Destruição de Metano</t>
  </si>
  <si>
    <t>Benefícios Climáticos &amp; Mortes Evitadas Monetizadas</t>
  </si>
  <si>
    <t>Motocicletas, Navios de Carga, Barcos de Lazer, Trens de Carga, Trens de Passageiros, Aeronaves de Carga, Ônibus, Caminhões Leves de Carga, Aeronaves de Passageiros, Caminhões Médios &amp; Pesados, Carros e SUVs</t>
  </si>
  <si>
    <t>Motocicletas, Trens de Passageiros, Aeronaves de Passageiros, Ônibus, Carros &amp; SUVs</t>
  </si>
  <si>
    <t>Valores múltiplos</t>
  </si>
  <si>
    <t>Resíduos Sólidos Urbanos</t>
  </si>
  <si>
    <t>Consumo de Resíduos Sólidos Urbanos</t>
  </si>
  <si>
    <t>Meus Cenários</t>
  </si>
  <si>
    <t>Minha conta</t>
  </si>
  <si>
    <t>Meus comentários neste cenário</t>
  </si>
  <si>
    <t>Minhas configurações de políticas</t>
  </si>
  <si>
    <t>N2O, Gases Fluorados, CH4, CO2</t>
  </si>
  <si>
    <t>Valor Presente Liquido (VPL) até 2050 (sem previsão de uso da receita)</t>
  </si>
  <si>
    <t>Valor Presente Liquido (VPL) até 2050 (impostos neutros em termos de receita)</t>
  </si>
  <si>
    <t>Juros da Dívida Nacional</t>
  </si>
  <si>
    <t>Consumo de Gás Natural</t>
  </si>
  <si>
    <t>Gás Natural Nonpeaker</t>
  </si>
  <si>
    <t>Gás Natural Peaker</t>
  </si>
  <si>
    <t>Uso de Gás Natural</t>
  </si>
  <si>
    <t>Componentes de Fluxo de Caixa do Fornecedor de Petróleo e Gás Natural</t>
  </si>
  <si>
    <t>Novo Cenário</t>
  </si>
  <si>
    <t>Nova senha</t>
  </si>
  <si>
    <t>Próximo</t>
  </si>
  <si>
    <t>Próxima dica inicial rápida</t>
  </si>
  <si>
    <t>Não</t>
  </si>
  <si>
    <t>Sem Despacho Garantido no Cenário BAU</t>
  </si>
  <si>
    <t>Componentes de Fluxo de Caixa de Indústrias não energéticas</t>
  </si>
  <si>
    <t>SELETOR DE GRÁFICO</t>
  </si>
  <si>
    <t>Eólica Offshore</t>
  </si>
  <si>
    <t>Turbinas Eólicas Offhore</t>
  </si>
  <si>
    <t>Eólica Offhsore, Eólica Onshore, Instalação Solar Fotovoltaica</t>
  </si>
  <si>
    <t>Eólica Onshore</t>
  </si>
  <si>
    <t>Turbinas Eólicas Onshore</t>
  </si>
  <si>
    <t>Comentários opcionais</t>
  </si>
  <si>
    <t>Organização</t>
  </si>
  <si>
    <t>Outros Componentes, Eletrodomésticos, Iluminação, Refrigeração e Ventilação, Aquecimento</t>
  </si>
  <si>
    <t>Componentes de Fluxo de Caixa do Fornecedor de Outras Fontes de Energia</t>
  </si>
  <si>
    <t>PJ/dólar em 2019</t>
  </si>
  <si>
    <t>PJ/ano</t>
  </si>
  <si>
    <t>CRONOGRAMA DE IMPLEMENTAÇÃO DA POLÍTICA</t>
  </si>
  <si>
    <t>SELETOR DE CENÁRIO DE POLÍTICA</t>
  </si>
  <si>
    <t>CONFIGURAÇÕES DA POLÍTICA</t>
  </si>
  <si>
    <t>Senha</t>
  </si>
  <si>
    <t>Confirmação da senha</t>
  </si>
  <si>
    <t>Impostos sobre Salários</t>
  </si>
  <si>
    <t>Restauração de Turfeiras</t>
  </si>
  <si>
    <t>PIB por Unidade</t>
  </si>
  <si>
    <t>Variação Percentual no PIB</t>
  </si>
  <si>
    <t>Redução Percentual nas Exportações de Combustíveis Fósseis</t>
  </si>
  <si>
    <t>Petróleo</t>
  </si>
  <si>
    <t>Diesel de Petróleo</t>
  </si>
  <si>
    <t>Consumo de Derivados de Petróleo</t>
  </si>
  <si>
    <t>Gasolina</t>
  </si>
  <si>
    <t>Uso de Petróleo</t>
  </si>
  <si>
    <t>Grupo de Políticas,Potencial de abatimento médio anual [MtCO2e],Custo-benefício [US$/tCO2e]</t>
  </si>
  <si>
    <t>Grupos de políticas fornecendo menos do que</t>
  </si>
  <si>
    <t>Política,Valor</t>
  </si>
  <si>
    <t>Variação de Capacidade em Função das Políticas</t>
  </si>
  <si>
    <t>Variação de Geração em Função das Políticas</t>
  </si>
  <si>
    <t>Energia Primária por Setor de Uso Final</t>
  </si>
  <si>
    <t>Energia Primária por Fonte</t>
  </si>
  <si>
    <t>Emissões de Processo por Indústria</t>
  </si>
  <si>
    <t>Emissões de Processo por Poluente</t>
  </si>
  <si>
    <t>Emissões de Processo, Energia, Geoengenharia, Usos da Terra</t>
  </si>
  <si>
    <t>Produção de Aquecimento Distrital com Hidrogênio</t>
  </si>
  <si>
    <t>Uso de Calor Adquirido</t>
  </si>
  <si>
    <t>Início Rápido</t>
  </si>
  <si>
    <t>Reduções de Custos Capitais em face a P&amp;D</t>
  </si>
  <si>
    <t>Reduções de Uso de Combustível em face a P&amp;D</t>
  </si>
  <si>
    <t>Políticas de P&amp;D sem arrependimento</t>
  </si>
  <si>
    <t>Abatimento para Produtos Eficientes</t>
  </si>
  <si>
    <t>Redução das Exportações de Combustíveis Fósseis</t>
  </si>
  <si>
    <t>Cenários de Referência</t>
  </si>
  <si>
    <t>Registrar</t>
  </si>
  <si>
    <t>Gastos Regulares</t>
  </si>
  <si>
    <t>Fluxo de Caixa Remanescente do Governo</t>
  </si>
  <si>
    <t>Lembrar-me</t>
  </si>
  <si>
    <t>Renomear</t>
  </si>
  <si>
    <t>Renomear o cenário</t>
  </si>
  <si>
    <t>Substituir o cenário</t>
  </si>
  <si>
    <t>Pesquisa e Desenvolvimento</t>
  </si>
  <si>
    <t>Recuperar a Senha</t>
  </si>
  <si>
    <t>Residencial</t>
  </si>
  <si>
    <t>Setor de Edificações Residenciais</t>
  </si>
  <si>
    <t>Vendas: Ônibus</t>
  </si>
  <si>
    <t>Vendas: Carros e SUVs</t>
  </si>
  <si>
    <t>Vendas: Caminhões Leves de Carga</t>
  </si>
  <si>
    <t>Vendas: Caminhões de Carga Média &amp; Pesada</t>
  </si>
  <si>
    <t>Vendas: Motocicletas</t>
  </si>
  <si>
    <t>Salvar</t>
  </si>
  <si>
    <t>Salvar cenário para continuar</t>
  </si>
  <si>
    <t>Salvar o cenário</t>
  </si>
  <si>
    <t>Salvar o cenário com novo nome</t>
  </si>
  <si>
    <t>Selecionar um cenário</t>
  </si>
  <si>
    <t>Selecionar cenário e comparações</t>
  </si>
  <si>
    <t>Selecionar o idioma</t>
  </si>
  <si>
    <t>Envie um e-mail para uma ou mais pessoas com um link para seu cenário no site da EPS. O link sempre acessará a versão mais atualizada deste cenário, portanto, se deseja compartilhar vários cenários, salve cada um com seu próprio nome.</t>
  </si>
  <si>
    <t>Compartilhar</t>
  </si>
  <si>
    <t>Compartilhar o cenário</t>
  </si>
  <si>
    <t>Compartilhar seu cenário</t>
  </si>
  <si>
    <t>Cenário compartilhado</t>
  </si>
  <si>
    <t>Mudança da Produção de Hidrogênio para Eletrólise</t>
  </si>
  <si>
    <t>Mudança para Consumo de Produtos de Origem Não Animal</t>
  </si>
  <si>
    <t>Entrar ou cadastrar uma conta para salvar cenários</t>
  </si>
  <si>
    <t>Entre para continuar</t>
  </si>
  <si>
    <t>Sair</t>
  </si>
  <si>
    <t>Pular tutorial</t>
  </si>
  <si>
    <t>Solar Fotovoltaica</t>
  </si>
  <si>
    <t>Solar Fotovoltaica (Escala de Utilidade)</t>
  </si>
  <si>
    <t>Termossolar</t>
  </si>
  <si>
    <t>% aumento na capacidade de transmissão</t>
  </si>
  <si>
    <t>% de custos do sistema fotovoltaico</t>
  </si>
  <si>
    <t>% do pacote de medidas de TDM implementadas</t>
  </si>
  <si>
    <t>% dos custos de construção</t>
  </si>
  <si>
    <t>% da taxa de práticas globais recomendadas</t>
  </si>
  <si>
    <t>% de perdas evitadas</t>
  </si>
  <si>
    <t>% de novos veículos vendidos</t>
  </si>
  <si>
    <t>% de equipamentos de edificações não elétricos recém-vendidos</t>
  </si>
  <si>
    <t>% do custo do veículo</t>
  </si>
  <si>
    <t>% redução de emissões de carbono</t>
  </si>
  <si>
    <t>% redução na preocupação</t>
  </si>
  <si>
    <t>% redução de emissões</t>
  </si>
  <si>
    <t>% redução de uso de energia</t>
  </si>
  <si>
    <t>% redução de custos indiretos</t>
  </si>
  <si>
    <t>**Descrição:** O cenário BAU inclui todas as adições de capacidade planejadas (fornecidas pela Administração de Informações de Energia dos EUA). Esta política bloqueia todas as adições planejadas do (s) tipo (s) selecionado (s) que ainda não receberam a aprovação regulamentar. //</t>
  </si>
  <si>
    <t>**Descrição:** Esta política faz com que seja construída uma capacidade de transmissão adicional em relação ao cenário tendencial (BAU). A transmissão aumenta a flexibilidade da matriz, permitindo a integração de mais energia solar e eólica, se o sistema de eletricidade tiver restrições de flexibilidade. // **Orientações para estabelecer valores:** O estudo de “Opções de mitigação de gases de efeito estufa em setores-chave do Brasil – MOP” indica o possível aumento de 70%, até 2050, na extensão das linhas de transmissão, em comparação com a estimativa de 2020 para o cenário referencial.</t>
  </si>
  <si>
    <t>**Descrição:**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t>
  </si>
  <si>
    <t>**Descrição:** Esta política faz com que o governo reembolse proprietários de imóveis por uma porcentagem dos custos com a instalação, nos próprios edifícios ou em seu entorno, de energia solar fotovoltaica distribuída. // **Orientações para estabelecer valores:**</t>
  </si>
  <si>
    <t>**Descrição:** Esta política estende a vida útil de todas as usinas termonucleares pelo número de anos especificado.</t>
  </si>
  <si>
    <t>**Descrição:** Esta política implementa uma taxa sobre a venda de veículos leves ineficientes (os LDVs, carros e SUVs) que é redirecionada para compradores de veículos leves eficientes. Essa política de incentivo é neutra em termos de receita, já que o ponto central (o nível de eficiência que não incorre nem em um abatimento nem em uma taxa) é definido de forma que o total de todas as taxas seja igual ao total de todos os abatimentos. // **Orientações para estabelecer valores:** O incentivo é estabelecido como uma fração da melhor prática global. A taxa da melhor prática global é de US$ 2.000 por (centésimo de gal/milha), o equivalente a uma taxa de US$ 2.000 em um LDV que obtém 20 mpg se o ponto central for 25 mpg. (Para visualizar: 20 mpg é 0,04 gpm. 25 mpg é 0,05 gpm. A diferença é de -0,01 gpm. Portanto, para cobrar uma taxa de US$ 2.000 em um carro de 20 mpg quando o ponto central é 25 mpg, precisamos de uma taxa de US$ 2.000 / 0,01 gpm.). Para o Brasil, o efeito do feebate foi um aumento de 0,0566% na economia de combustível com a implementação total da política, devido ao programa Inovar Auto.</t>
  </si>
  <si>
    <t>**Descrição:**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t>
  </si>
  <si>
    <t>**Descrição:**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t>
  </si>
  <si>
    <t>**Descrição:** Esta política reduz as emissões de CO2 da indústria do cimento pela substituição insumos, como cinzas volantes, por uma parte do clínquer no cimento. // **Orientações para estabelecer valores:** Se esta política for implementada em sua totalidade a parcela de clínquer no cimento é reduzida para 45%.</t>
  </si>
  <si>
    <t>**Descrição:**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t>
  </si>
  <si>
    <t>**Descrição:** Esta política reduz o consumo de combustível no setor industrial aumentando o uso da cogeração de energia. // **Orientações para estabelecer valores:** Se esta política for implementada em sua totalidade, o uso de combustível será reduzido em 8,1% em todas os segmentos industriais em 2050.</t>
  </si>
  <si>
    <t>**Descrição:** Esta política reduz o consumo de combustível no setor industrial por meio do encerramento de instalações industriais mais antigas e ineficientes antes do final da vida útil. Esta política não afeta a demanda por produtos industriais, de forma que se assume que qualquer instalação fechada sob esta política será substituída por novas instalações ou pelo aumento de capacidade das já existentes no mesmo ano. // **Orientações para estabelecer valores:**</t>
  </si>
  <si>
    <t>**Descrição:**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t>
  </si>
  <si>
    <t>**Descrição:** Esta política representa um programa que exige que aparelhos de aquecimento, ventilação e refrigeração recém-vendidos apresentem rótulos visíveis e bem desenhados destacando sua eficiência energética. A política reduz o consumo de energia de componentes recém-vendidos destas categorias em 10%.</t>
  </si>
  <si>
    <t>**Descrição:** Esta política consiste em um programa para treinar profissionais nas práticas de instalação de produtos que promovam a eficiência energética. Isso inclui atividades como vedação de ar, otimização de de edifícações e a escolha e aplicação de materiais de isolamento. Esta política afeta componentes de revestimento recém-vendidos que reduzem o uso de energia de sistemas de refrigeração e ventilação em edifícios em 3,7% (com base em um estudo de 2006 do Centro de Energia de Wisconsin).</t>
  </si>
  <si>
    <t>**Descrição:** Esta política representa o aumento da instalação de estações de carregamento de veículos elétricos, incluindo estações Level 2 e DC Fast. A política é estabelecida em carregadores por 100.000 habitantes (de forma cumulativa, não por ano) adicionais aos já existentes no cenário BAU. Esta política afeta somente os passageiros de veículos leves. // **Orientações para estabelecer valores:** Em 2020, o Brasil tinha 250 carregadores, pouco menos de 0,12 carregador por 100.000 habitantes. Em 2019, o país tinha 40.524 postos de combustíveis, com uma média de 8 bombas de combustível cada, ou 154 bombas por 100.000 habitantes. Portanto, estabelecer um valor de 154 faria com que a densidade populacional dos carregadores de veículos elétricos fosse igual à das bombas de combustível em 2019.</t>
  </si>
  <si>
    <t>**Descrição:**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t>
  </si>
  <si>
    <t>**Descrição:** Esta política exige que pelo menos a porcentagem especificada da demanda total de eletricidade seja atendida por sistemas de energia solar distribuída de edificações comerciais e residenciais (em geral, por painéis solares no telhado). // **Orientações para estabelecer valores:** Em "Modelagem setorial de opções de baixo carbono para o setor de construção" (2017), o Ministério da Ciência, Tecnologia e Inovações (MCTIC) considera que, em 2050, a parcela máxima da geração fotovoltaica no setor de edificações (para o cenário de baixo carbono) seja de 34% em relação ao cenário BAU.</t>
  </si>
  <si>
    <t>**Descrição:** Esta política exige que seja especificada uma porcentagem para a venda de veículos elétricos movidos a bateria em relação à venda de veículos. Se essa porcentagem for alcançada no cenário BAU, em decorrência de vendas e dos efeitos de outras políticas, como subsídio aos veículos elétricos, esta política não tem nenhum efeito. Os fabricantes podem atender ao padrão de vendas a partir de técnicas como mais investimento em marketing para veículos elétricos, redução do preço desses veículos ou aumento do preço dos veículos não elétricos. // **Orientações para estabelecer valores:** // **Veículos Leves para Transporte de Passageiros:** No Brasil, atualmente, não existe nenhuma política de incentivo que estabeleça obrigatoriedade de vendas para veículos elétricos. // **Veículos Leves de Carga:** Hoje, a parcela de caminhões de carga elétricos é muito baixa. Contudo, a eletrificação é particularmente promissora para determinados tipos de caminhões, como aqueles usados para entregas dentro das cidades, os envolvidos em operações portuárias, caminhões de lixo e outros que realizam paradas frequentes. // **Veículos Pesados para Transporte de Passageiros:** Em 2020, o número de ônibus elétricos ainda era muito baixo. No entanto, há indicações por parte do Ministério de Minas e Energia de que as aquisições destes veículos no setor de transporte começarão a partir de nichos, como ônibus de frotas urbanas, com maiores externalidades positivas e evitando custos de subsídios. // **Veículos Pesados de Carga:** Hoje, a parcela de caminhões leves de carga elétricos é muito baixa, mas a eletrificação é particularmente promissora para determinados tipos de caminhões, como aqueles usados para entregas dentro das cidades, os envolvidos em operações portuárias, caminhões de lixo e outros que realizam paradas frequentes. // **Aviões para Transporte de Passageiros:** A eletricidade em aeronaves é geralmente utilizada por drones, sendo que pequenos aviões elétricos manuais já foram desenvolvidos. No entanto, a limitação em termos de carga e alcance pode prejudicar o potencial de eletrificação de aeronaves grandes para longos percursos. Portanto, estabelecer um percentual baixo para o nível de implementação dessa política pode ser mais realista. // **Aviões de Carga:** A eletricidade em aeronaves é geralmente utilizada por drones, sendo que pequenos aviões elétricos manuais já foram desenvolvidos. No entanto, a limitação em termos de carga e alcance pode prejudicar o potencial de eletrificação de aeronaves grandes para longos percursos. Portanto, estabelecer um percentual baixo para o nível de implementação dessa política pode ser mais realista. // **Transporte Ferroviário de Passageiros:** Hoje, no Brasil, praticamente toda a energia usada para trens de passageiros consiste em eletricidade, principalmente por sistemas de metrô e trens urbanos. // **Transporte Ferroviário de Carga:** Hoje, no Brasil, uma parcela muito pequena, se é que existente, do transporte ferroviário de carga é eletrificada. Corredores ferroviários eletrificados precisam ter transformadores de boa capacidade, além de outras capacidades elétricas, para acomodar as cargas pesadas do transporte ferroviário de mercadorias. Investimentos na infraestrutura necessária podem ser substanciais e levar muitos anos para serem completados. // **Navios para Transporte de Passageiros:** No Brasil, atualmente nenhum dos barcos utilizados para transportar passageiros na região amazônica e no Rio de Janeiro é elétrico e não existem políticas de incentivo para uma mudança da motorização da frota. // **Navios de Carga:** No Brasil, atualmente, nenhum navio é eletrificado e não existem políticas de incentivo para a mudança de motorização da frota. // **Motocicletas para Transporte de Passageiros:** No Brasil, as motocicletas em geral são utilizadas para deslocamentos urbanos, sendo que modelos elétricos ainda não representam uma parcela significativa da frota.</t>
  </si>
  <si>
    <t>**Descrição:**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t>
  </si>
  <si>
    <t>**Descrição:**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t>
  </si>
  <si>
    <t>**Descrição:** Esta política especifica uma porcentagem de redução da preocupação dos consumidores sobre a autonomia dos veículos elétricos (distância que consegue percorrer a cada carregamento completo) e o tempo de carga necessário.  Estabelecer um valor de 100% implica que os consumidores não têm mais preocupação em relação à autonomia e tempo de carga dos veículos elétricos do que em relação à autonomia e tempo de abastecimento de veículos a gasolina. Isso não significa que o alcance dos veículos elétricos seja ilimitado e nem que o carregamento seja instantâneo. // **Orientações para estabelecer valores:** Em 2019, os veículos puramente elétricos (não híbridos) disponíveis no Brasil apresentavam uma autonomia de 285 km a 471 km (mediana de 374 km), e o tempo de carregamento típico era de 0,5 hora (com um carregador rápido DC) ou de 3,5 horas (com um carregador de Nível 2).</t>
  </si>
  <si>
    <t>**Descrição:** Esta política especifica uma redução nos custos indiretos (outros custos além de equipamento/capital) para novas usinas das fontes selecionadas, como custos com licenciamento, financiamento, gerenciamento de projeto, montagem etc. // **Orientações para estabelecer valores:** // **Eólica Onshore:**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**Solar Fotovoltaica:**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**Eólica Offshore:**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t>
  </si>
  <si>
    <t>**Descrição:** Esta política especifica a redução percentual nas emissões de carbono do setor de transportes que precisa ser alcançada por meio da troca de combustível. Esse valor é adicional ao previsto no cenário BAU. // **Orientações para estabelecer valores:** O Ministério de Minas e Energia, por meio da RenovaBio (Política Nacional de Biocombustíveis), estabeleceu uma redução de 10% na intensidade de carbono da matriz de combustíveis no Brasil até 2028, com incentivos ao uso de biocombustíveis.</t>
  </si>
  <si>
    <t>**Descrição:**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t>
  </si>
  <si>
    <t>**Descrição:** Esta política especifica a redução nas perdas de transmissão e distribuição que será atingida até 2050. // **Orientações para estabelecer valores:** As perdas totais do sistema de transmissão e distribuição são de aproximadamente 19,5% da energia gerada no país. As perdas técnicas na transmissão ocorrem em linhas de transmissão, transformadores e subestações. Na distribuição, do total das perdas estimadas, 40% são perdas técnicas e 60% são perdas não técnicas. No Brasil, devido às dimensões do país e ao fato de a geração de energia ser predominantemente hidrelétrica, as perdas não podem ser tão baixas quanto em países menores, mas mesmo assim podem ser consideravelmente reduzidas. Portanto, uma redução de 10% em relação aos valores atuais seria uma política factível para as perdas de transmissão e distribuição.</t>
  </si>
  <si>
    <t>**Descrição:**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t>
  </si>
  <si>
    <t>**Descrição:** Esta política amplia as definições que qualificam fontes livres de carbono para que o padrão de eletricidade livre de carbono seja eólica, solar, hidrelétrica, nuclear e resíduos sólidos urbanos. // **Orientações para estabelecer valores:**</t>
  </si>
  <si>
    <t>Agricultura</t>
  </si>
  <si>
    <t>Aeronave</t>
  </si>
  <si>
    <t>Eletrodomésticos</t>
  </si>
  <si>
    <t>Carbono Negro</t>
  </si>
  <si>
    <t>Eletrificação de Componentes da Edificação</t>
  </si>
  <si>
    <t>Padrões de Eficiência Energética de Edificações</t>
  </si>
  <si>
    <t>Substituição do Clínquer de Cimento</t>
  </si>
  <si>
    <t>Indústria do Cimento</t>
  </si>
  <si>
    <t>Indústria Química</t>
  </si>
  <si>
    <t>Indústria de Mineração de Carvão</t>
  </si>
  <si>
    <t>Cogeração e Recuperação de Calor Residual</t>
  </si>
  <si>
    <t>Comercial</t>
  </si>
  <si>
    <t xml:space="preserve">Treinamento de Mão de Obra </t>
  </si>
  <si>
    <t>Padrão para Poluente Convencional</t>
  </si>
  <si>
    <t>Padrões para Poluente Convencional</t>
  </si>
  <si>
    <t>Refrigeração e Ventilação</t>
  </si>
  <si>
    <t>Requerimento para Energia Solar Distribuída</t>
  </si>
  <si>
    <t>Promoção de Energia Solar Distribuída</t>
  </si>
  <si>
    <t>Subsídio para Energia Solar Distribuída</t>
  </si>
  <si>
    <t>Instalação de Carregadores para Veículos Elétricos (VEs)</t>
  </si>
  <si>
    <t>Autonomia e tempo de recarga de veículos elétricos  (VEs)</t>
  </si>
  <si>
    <t>Mandato de Venda para Veículos Elétricos (VEs)</t>
  </si>
  <si>
    <t>Subsídio para Veículos Elétricos (VEs)</t>
  </si>
  <si>
    <t>Encerramento Antecipado de Instalações Industriais</t>
  </si>
  <si>
    <t>Instalação de Carregador de Veículo Elétrico</t>
  </si>
  <si>
    <t xml:space="preserve">Autonomia e tempo de recarga de veículos elétricos </t>
  </si>
  <si>
    <t>Mandato de Venda para Veículo Elétrico</t>
  </si>
  <si>
    <t>Subsídio para Veículo Elétrico</t>
  </si>
  <si>
    <t>Envelopagem</t>
  </si>
  <si>
    <t>Incentivo</t>
  </si>
  <si>
    <t>Carga</t>
  </si>
  <si>
    <t>Padrão de Economia de Combustível</t>
  </si>
  <si>
    <t>Veículos Pesados</t>
  </si>
  <si>
    <t>Mandato de Venda para Veículos de Hidrogênio</t>
  </si>
  <si>
    <t>Melhorias de Etiquetagem</t>
  </si>
  <si>
    <t>Ampliação de linhas de transmissão</t>
  </si>
  <si>
    <t>Indústria</t>
  </si>
  <si>
    <t>Melhoria da Eficiência em Equipamentos</t>
  </si>
  <si>
    <t>Indústria de Ferro</t>
  </si>
  <si>
    <t>Veículos Leves</t>
  </si>
  <si>
    <t>Iluminação</t>
  </si>
  <si>
    <t>Padrão de Combustível de Baixo Carbono</t>
  </si>
  <si>
    <t>Motocicletas</t>
  </si>
  <si>
    <t>Gás Natural</t>
  </si>
  <si>
    <t>Indústria de Petróleo e Gás Natural</t>
  </si>
  <si>
    <t>Novo</t>
  </si>
  <si>
    <t>Sem Construção de Capacidade Mandatória no Cenário BAU</t>
  </si>
  <si>
    <t>Sem Recursos de Qualificação RPS no Cenário BAU</t>
  </si>
  <si>
    <t>Extensão da Vida Útil da Energia Nuclear</t>
  </si>
  <si>
    <t>Extensão da Vida Útil de Usinas Nucleares</t>
  </si>
  <si>
    <t>OC (carbono orgânico)</t>
  </si>
  <si>
    <t>Outros Componentes</t>
  </si>
  <si>
    <t>Outras Indústrias</t>
  </si>
  <si>
    <t>MP10</t>
  </si>
  <si>
    <t>MP2,5</t>
  </si>
  <si>
    <t>Passageiro</t>
  </si>
  <si>
    <t>Passageiros</t>
  </si>
  <si>
    <t>Preexistente</t>
  </si>
  <si>
    <t>Transporte Ferroviário</t>
  </si>
  <si>
    <t>Redução do Tempo Ocioso da Usina</t>
  </si>
  <si>
    <t>Redução dos Custos Indiretos</t>
  </si>
  <si>
    <t>Redução das Perdas de T&amp;D</t>
  </si>
  <si>
    <t>Redução das Perdas de Transmissão &amp; Distribuição (T&amp;D)</t>
  </si>
  <si>
    <t>Retrofit de Edificações Existentes</t>
  </si>
  <si>
    <t>Residencial Rural</t>
  </si>
  <si>
    <t>Navios</t>
  </si>
  <si>
    <t>Começar um novo cenário</t>
  </si>
  <si>
    <t>Subsídio para Construção de Capacidade</t>
  </si>
  <si>
    <t>Subsídio para Produção de Eletricidade</t>
  </si>
  <si>
    <t>Metas</t>
  </si>
  <si>
    <t>Custo das tecnologias</t>
  </si>
  <si>
    <t>As configurações da política a seguir estavam precisas no momento em que este cenário foi compartilhado. O link acima o levará à versão mais atualizada deste cenário. O autor do cenário pode ter alterado as configurações da política desde que o cenário foi compartilhado.</t>
  </si>
  <si>
    <t>O cenário não pode ser salvo usando o nome de um dos cenários default (pré-estabelecidos).</t>
  </si>
  <si>
    <t>Já existe um cenário com o nome “{scenarioName}”. Por favor, escolha outro nome.</t>
  </si>
  <si>
    <t>Título</t>
  </si>
  <si>
    <t>Para ajustar o cronograma de implementação desta política, insira os pares de números acima. A porcentagem de implementação representa o nível de implementação da vigente no ano. Os valores de anos que você não especificar serão interpolados de forma linear automaticamente. Por exemplo, se você deseja que uma política comece em 2025, aumentando o nível de implementação até 2040 e permanecendo constante depois disso, você deve inserir ({startYear}, 0%) (2025,0%) (2040,100%) ({endYear},100%). Para políticas booleanas (on/off), insira 0% (off) ou 100% (on).</t>
  </si>
  <si>
    <t>Alternar um ou dois gráficos</t>
  </si>
  <si>
    <t>Total (exclui usos da terra)</t>
  </si>
  <si>
    <t>Total (inclui usos da terra)</t>
  </si>
  <si>
    <t>Total por Indústria</t>
  </si>
  <si>
    <t>Total por Poluente</t>
  </si>
  <si>
    <t>Transporte: Demanda de Viagens, Uso de Combustível e Emissões</t>
  </si>
  <si>
    <t>Transporte: Veículos por Tecnologia</t>
  </si>
  <si>
    <t>Transporte</t>
  </si>
  <si>
    <t>Gestão de Demanda de Viagens</t>
  </si>
  <si>
    <t>Setor de Transportes</t>
  </si>
  <si>
    <t>Setor de Transportes, Setor Industrial</t>
  </si>
  <si>
    <t>Demanda de Viagens (Transporte de Carga)</t>
  </si>
  <si>
    <t>Demanda de Viagens (Transporte de Passageiros)</t>
  </si>
  <si>
    <t>Não ficou satisfeito? Estamos tristes de vê-lo sair.</t>
  </si>
  <si>
    <t>Empregos Sindicalizados, Empregos Não Sindicalizados, Total</t>
  </si>
  <si>
    <t>Atualizar</t>
  </si>
  <si>
    <t>Residencial Urbano</t>
  </si>
  <si>
    <t>Uso de CHP para Aquecimento Distrital</t>
  </si>
  <si>
    <t>COV</t>
  </si>
  <si>
    <t>COVs</t>
  </si>
  <si>
    <t>Padrões de Economia de Combustível Veicular</t>
  </si>
  <si>
    <t>Veículos: Elétrico a Bateria</t>
  </si>
  <si>
    <t>Veículos: Motor a Diesel</t>
  </si>
  <si>
    <t>Veículos: Motor a Gasolina</t>
  </si>
  <si>
    <t>Veículos: Hidrogênio</t>
  </si>
  <si>
    <t>Veículos: GLP</t>
  </si>
  <si>
    <t>Veículos: Gás Natural</t>
  </si>
  <si>
    <t>Veículos: Híbrido Plug-in</t>
  </si>
  <si>
    <t>Ver meu</t>
  </si>
  <si>
    <t>Ver o guia online</t>
  </si>
  <si>
    <t>Água &amp; Resíduos</t>
  </si>
  <si>
    <t>Água &amp; Resíduos, Agricultura, Edificações, Transportes, Indústria</t>
  </si>
  <si>
    <t>Consumo de Água por Termelétricas</t>
  </si>
  <si>
    <t>Retiradas de Água por Termelétricas</t>
  </si>
  <si>
    <t>Enviaremos instruções para recuperar a senha.</t>
  </si>
  <si>
    <t>Ano</t>
  </si>
  <si>
    <t>Sim</t>
  </si>
  <si>
    <t>Você está logado como: {username}</t>
  </si>
  <si>
    <t>Você precisa salvar o cenário antes de compartilhá-lo.</t>
  </si>
  <si>
    <t>Você precisa entrar para continuar. Você pode cadastrar uma conta se você ainda não tem uma.</t>
  </si>
  <si>
    <t>Seu nome</t>
  </si>
  <si>
    <t>^ Apenas o Total</t>
  </si>
  <si>
    <t>US$ 2019 bilhão / ano</t>
  </si>
  <si>
    <t>carregadores / 100 mil habitantes</t>
  </si>
  <si>
    <t>custo de equipamento para capturar 1 tonelada métrica de CO2e / ano (US$ 2019)</t>
  </si>
  <si>
    <t>custo de equipamento para produzir 1 kg de H2/ano (US$ 2019)</t>
  </si>
  <si>
    <t>Quilômetro cúbico / ano</t>
  </si>
  <si>
    <t>cenário de política de energia</t>
  </si>
  <si>
    <t>g CO2 / US$ 2019</t>
  </si>
  <si>
    <t>g CO2e / US$ 2019</t>
  </si>
  <si>
    <t>gigawatts (GW) / ano</t>
  </si>
  <si>
    <t>incidentes / ano</t>
  </si>
  <si>
    <t>aumento</t>
  </si>
  <si>
    <t>empregos</t>
  </si>
  <si>
    <t>US$ 2019 milhão / megawatt (MW)</t>
  </si>
  <si>
    <t>milhão de barris / ano</t>
  </si>
  <si>
    <t>milhão de litros / ano</t>
  </si>
  <si>
    <t>milhão de toneladas métricas / ano</t>
  </si>
  <si>
    <t>milhão de veículos</t>
  </si>
  <si>
    <t>milhão de veículos / ano</t>
  </si>
  <si>
    <t>milhões de toneladas métricas / ano</t>
  </si>
  <si>
    <t>% mínima de eletricidade proveniente de energia solar</t>
  </si>
  <si>
    <t>no site da EPS</t>
  </si>
  <si>
    <t>reduzido</t>
  </si>
  <si>
    <t>terawatt-hora (TWh) / ano</t>
  </si>
  <si>
    <t>milhares de toneladas métricas / ano</t>
  </si>
  <si>
    <t>milhares de veículos</t>
  </si>
  <si>
    <t>milhares de veículos / ano</t>
  </si>
  <si>
    <t>aumento total em todos os anos</t>
  </si>
  <si>
    <t>redução total</t>
  </si>
  <si>
    <t>redução total em todos os anos</t>
  </si>
  <si>
    <t>trilhão de pés cúbicos / ano</t>
  </si>
  <si>
    <t>trilhão de km-carga / ano</t>
  </si>
  <si>
    <t>trilhão de km-passageiros / ano</t>
  </si>
  <si>
    <t>peso</t>
  </si>
  <si>
    <t>ano(s)</t>
  </si>
  <si>
    <t>Adicione-me à lista de e-mail EPS</t>
  </si>
  <si>
    <t>"{title}" is a built-in scenario that cannot be deleted.</t>
  </si>
  <si>
    <t>"{title}" is a built-in scenario that cannot be renamed.</t>
  </si>
  <si>
    <t>**Description:** This policy requires the specified percentage of newly sold vehicles of the selected type(s) to consist of battery electric vehicles. If that percentage would already be achieved through BAU sales plus the effects of other policies, such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</si>
</sst>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
      <sz val="10"/>
      <color rgb="FF000000"/>
      <name val="Arial Unicode MS"/>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8" fillId="0" borderId="0" applyNumberFormat="0" applyFill="0" applyBorder="0" applyAlignment="0" applyProtection="0"/>
    <xf numFmtId="9" fontId="44" fillId="0" borderId="0" applyFont="0" applyFill="0" applyBorder="0" applyAlignment="0" applyProtection="0"/>
    <xf numFmtId="0" fontId="11" fillId="0" borderId="21"/>
    <xf numFmtId="0" fontId="8" fillId="0" borderId="21" applyNumberFormat="0" applyFill="0" applyBorder="0" applyAlignment="0" applyProtection="0"/>
    <xf numFmtId="9" fontId="11" fillId="0" borderId="21" applyFont="0" applyFill="0" applyBorder="0" applyAlignment="0" applyProtection="0"/>
    <xf numFmtId="0" fontId="5" fillId="0" borderId="21"/>
  </cellStyleXfs>
  <cellXfs count="345">
    <xf numFmtId="0" fontId="0" fillId="0" borderId="0" xfId="0" applyFont="1" applyAlignment="1"/>
    <xf numFmtId="0" fontId="6" fillId="0" borderId="0" xfId="0" applyFont="1"/>
    <xf numFmtId="0" fontId="7" fillId="0" borderId="0" xfId="0" applyFont="1"/>
    <xf numFmtId="0" fontId="8" fillId="0" borderId="0" xfId="0" applyFont="1"/>
    <xf numFmtId="0" fontId="9" fillId="0" borderId="0" xfId="0" applyFont="1"/>
    <xf numFmtId="0" fontId="6" fillId="2" borderId="1" xfId="0" applyFont="1" applyFill="1" applyBorder="1"/>
    <xf numFmtId="0" fontId="7" fillId="2" borderId="1" xfId="0" applyFont="1" applyFill="1" applyBorder="1"/>
    <xf numFmtId="0" fontId="7" fillId="0" borderId="0" xfId="0" applyFont="1" applyAlignment="1">
      <alignment horizontal="left"/>
    </xf>
    <xf numFmtId="0" fontId="7" fillId="0" borderId="0" xfId="0" applyFont="1" applyAlignment="1">
      <alignment wrapText="1"/>
    </xf>
    <xf numFmtId="0" fontId="6" fillId="2" borderId="1" xfId="0" applyFont="1" applyFill="1" applyBorder="1" applyAlignment="1">
      <alignment wrapText="1"/>
    </xf>
    <xf numFmtId="0" fontId="7" fillId="0" borderId="0" xfId="0" applyFont="1" applyAlignment="1">
      <alignment horizontal="left" wrapText="1"/>
    </xf>
    <xf numFmtId="49" fontId="12" fillId="7" borderId="0" xfId="0" applyNumberFormat="1" applyFont="1" applyFill="1" applyAlignment="1"/>
    <xf numFmtId="0" fontId="10" fillId="0" borderId="0" xfId="0" applyFont="1" applyAlignment="1"/>
    <xf numFmtId="1" fontId="7" fillId="0" borderId="0" xfId="0" applyNumberFormat="1" applyFont="1" applyAlignment="1">
      <alignment wrapText="1"/>
    </xf>
    <xf numFmtId="0" fontId="7" fillId="8" borderId="1" xfId="0" applyFont="1" applyFill="1" applyBorder="1" applyAlignment="1">
      <alignment wrapText="1"/>
    </xf>
    <xf numFmtId="0" fontId="7" fillId="0" borderId="0" xfId="0" applyFont="1" applyAlignment="1">
      <alignment wrapText="1"/>
    </xf>
    <xf numFmtId="0" fontId="6" fillId="2" borderId="1" xfId="0" applyFont="1" applyFill="1" applyBorder="1" applyAlignment="1">
      <alignment horizontal="center" vertical="center"/>
    </xf>
    <xf numFmtId="0" fontId="7" fillId="2" borderId="1" xfId="0" applyFont="1" applyFill="1" applyBorder="1" applyAlignment="1">
      <alignment wrapText="1"/>
    </xf>
    <xf numFmtId="0" fontId="7" fillId="10" borderId="1" xfId="0" applyFont="1" applyFill="1" applyBorder="1"/>
    <xf numFmtId="0" fontId="6" fillId="2" borderId="6" xfId="0" applyFont="1" applyFill="1" applyBorder="1" applyAlignment="1">
      <alignment wrapText="1"/>
    </xf>
    <xf numFmtId="0" fontId="6" fillId="2" borderId="7" xfId="0" applyFont="1" applyFill="1" applyBorder="1" applyAlignment="1">
      <alignment wrapText="1"/>
    </xf>
    <xf numFmtId="0" fontId="6" fillId="2" borderId="7" xfId="0" applyFont="1" applyFill="1" applyBorder="1" applyAlignment="1">
      <alignment horizontal="left" wrapText="1"/>
    </xf>
    <xf numFmtId="0" fontId="6" fillId="2" borderId="8" xfId="0" applyFont="1" applyFill="1" applyBorder="1" applyAlignment="1">
      <alignment wrapText="1"/>
    </xf>
    <xf numFmtId="0" fontId="7" fillId="0" borderId="9" xfId="0" applyFont="1" applyBorder="1" applyAlignment="1">
      <alignment wrapText="1"/>
    </xf>
    <xf numFmtId="0" fontId="7" fillId="0" borderId="9" xfId="0" applyFont="1" applyBorder="1" applyAlignment="1">
      <alignment horizontal="left" wrapText="1"/>
    </xf>
    <xf numFmtId="0" fontId="7" fillId="0" borderId="0" xfId="0" quotePrefix="1" applyFont="1" applyAlignment="1">
      <alignment wrapText="1"/>
    </xf>
    <xf numFmtId="0" fontId="7" fillId="0" borderId="9" xfId="0" quotePrefix="1" applyFont="1" applyBorder="1" applyAlignment="1">
      <alignment wrapText="1"/>
    </xf>
    <xf numFmtId="0" fontId="7" fillId="2" borderId="1" xfId="0" applyFont="1" applyFill="1" applyBorder="1" applyAlignment="1">
      <alignment horizontal="left"/>
    </xf>
    <xf numFmtId="0" fontId="6" fillId="0" borderId="0" xfId="0" applyFont="1" applyAlignment="1">
      <alignment horizontal="left"/>
    </xf>
    <xf numFmtId="0" fontId="7" fillId="11" borderId="1" xfId="0" applyFont="1" applyFill="1" applyBorder="1"/>
    <xf numFmtId="0" fontId="16" fillId="0" borderId="0" xfId="0" applyFont="1"/>
    <xf numFmtId="0" fontId="7" fillId="0" borderId="0" xfId="0" quotePrefix="1" applyFont="1" applyAlignment="1">
      <alignment horizontal="left"/>
    </xf>
    <xf numFmtId="0" fontId="7" fillId="12" borderId="1" xfId="0" applyFont="1" applyFill="1" applyBorder="1"/>
    <xf numFmtId="0" fontId="7" fillId="13" borderId="1" xfId="0" applyFont="1" applyFill="1" applyBorder="1"/>
    <xf numFmtId="0" fontId="7" fillId="14" borderId="1" xfId="0" applyFont="1" applyFill="1" applyBorder="1"/>
    <xf numFmtId="0" fontId="7" fillId="8" borderId="1" xfId="0" applyFont="1" applyFill="1" applyBorder="1"/>
    <xf numFmtId="0" fontId="7" fillId="15" borderId="1" xfId="0" applyFont="1" applyFill="1" applyBorder="1"/>
    <xf numFmtId="0" fontId="7" fillId="16" borderId="1" xfId="0" applyFont="1" applyFill="1" applyBorder="1"/>
    <xf numFmtId="49" fontId="7" fillId="0" borderId="0" xfId="0" quotePrefix="1" applyNumberFormat="1" applyFont="1" applyAlignment="1">
      <alignment horizontal="left"/>
    </xf>
    <xf numFmtId="0" fontId="7" fillId="17" borderId="1" xfId="0" applyFont="1" applyFill="1" applyBorder="1"/>
    <xf numFmtId="0" fontId="7" fillId="18" borderId="1" xfId="0" applyFont="1" applyFill="1" applyBorder="1"/>
    <xf numFmtId="0" fontId="7" fillId="19" borderId="1" xfId="0" applyFont="1" applyFill="1" applyBorder="1"/>
    <xf numFmtId="0" fontId="7" fillId="20" borderId="1" xfId="0" applyFont="1" applyFill="1" applyBorder="1"/>
    <xf numFmtId="0" fontId="7" fillId="21" borderId="1" xfId="0" applyFont="1" applyFill="1" applyBorder="1"/>
    <xf numFmtId="0" fontId="7" fillId="22" borderId="1" xfId="0" applyFont="1" applyFill="1" applyBorder="1"/>
    <xf numFmtId="0" fontId="7" fillId="23" borderId="1" xfId="0" applyFont="1" applyFill="1" applyBorder="1"/>
    <xf numFmtId="0" fontId="7" fillId="24" borderId="1" xfId="0" applyFont="1" applyFill="1" applyBorder="1"/>
    <xf numFmtId="0" fontId="7" fillId="25" borderId="1" xfId="0" applyFont="1" applyFill="1" applyBorder="1"/>
    <xf numFmtId="0" fontId="7" fillId="26" borderId="1" xfId="0" applyFont="1" applyFill="1" applyBorder="1"/>
    <xf numFmtId="0" fontId="7" fillId="27" borderId="1" xfId="0" applyFont="1" applyFill="1" applyBorder="1"/>
    <xf numFmtId="0" fontId="7" fillId="28" borderId="1" xfId="0" applyFont="1" applyFill="1" applyBorder="1"/>
    <xf numFmtId="0" fontId="7" fillId="29" borderId="1" xfId="0" applyFont="1" applyFill="1" applyBorder="1"/>
    <xf numFmtId="0" fontId="7" fillId="0" borderId="0" xfId="0" applyFont="1" applyAlignment="1">
      <alignment horizontal="center"/>
    </xf>
    <xf numFmtId="0" fontId="7" fillId="0" borderId="22" xfId="0" applyFont="1" applyBorder="1"/>
    <xf numFmtId="0" fontId="6" fillId="0" borderId="22" xfId="0" applyFont="1" applyBorder="1"/>
    <xf numFmtId="9" fontId="7" fillId="0" borderId="0" xfId="0" applyNumberFormat="1" applyFont="1"/>
    <xf numFmtId="9" fontId="7" fillId="0" borderId="22" xfId="0" applyNumberFormat="1" applyFont="1" applyBorder="1"/>
    <xf numFmtId="172" fontId="7" fillId="0" borderId="0" xfId="0" applyNumberFormat="1" applyFont="1"/>
    <xf numFmtId="0" fontId="14" fillId="0" borderId="0" xfId="0" applyFont="1"/>
    <xf numFmtId="11" fontId="7" fillId="0" borderId="0" xfId="0" applyNumberFormat="1" applyFont="1"/>
    <xf numFmtId="173" fontId="7"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7" fillId="32" borderId="23" xfId="0" applyFont="1" applyFill="1" applyBorder="1" applyAlignment="1">
      <alignment horizontal="left" wrapText="1"/>
    </xf>
    <xf numFmtId="0" fontId="7" fillId="32" borderId="24" xfId="0" applyFont="1" applyFill="1" applyBorder="1" applyAlignment="1">
      <alignment horizontal="left" wrapText="1"/>
    </xf>
    <xf numFmtId="0" fontId="34" fillId="32" borderId="25" xfId="0" applyFont="1" applyFill="1" applyBorder="1" applyAlignment="1">
      <alignment horizontal="left" wrapText="1"/>
    </xf>
    <xf numFmtId="0" fontId="34" fillId="32" borderId="10" xfId="0" applyFont="1" applyFill="1" applyBorder="1" applyAlignment="1">
      <alignment horizontal="left" wrapText="1"/>
    </xf>
    <xf numFmtId="0" fontId="35" fillId="0" borderId="0" xfId="0" applyFont="1" applyAlignment="1">
      <alignment horizontal="left"/>
    </xf>
    <xf numFmtId="0" fontId="36" fillId="0" borderId="11" xfId="0" applyFont="1" applyBorder="1" applyAlignment="1">
      <alignment horizontal="left" wrapText="1"/>
    </xf>
    <xf numFmtId="166" fontId="37" fillId="0" borderId="16" xfId="0" applyNumberFormat="1" applyFont="1" applyBorder="1" applyAlignment="1">
      <alignment horizontal="center" wrapText="1"/>
    </xf>
    <xf numFmtId="166" fontId="37" fillId="0" borderId="17" xfId="0" applyNumberFormat="1" applyFont="1" applyBorder="1" applyAlignment="1">
      <alignment horizontal="center" wrapText="1"/>
    </xf>
    <xf numFmtId="0" fontId="36" fillId="0" borderId="15" xfId="0" applyFont="1" applyBorder="1" applyAlignment="1">
      <alignment horizontal="left" wrapText="1"/>
    </xf>
    <xf numFmtId="166" fontId="37" fillId="0" borderId="26"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7" fillId="0" borderId="0" xfId="0" applyNumberFormat="1" applyFont="1"/>
    <xf numFmtId="0" fontId="36" fillId="0" borderId="20" xfId="0" applyFont="1" applyBorder="1" applyAlignment="1">
      <alignment horizontal="left" wrapText="1"/>
    </xf>
    <xf numFmtId="166" fontId="37" fillId="0" borderId="18" xfId="0" applyNumberFormat="1" applyFont="1" applyBorder="1" applyAlignment="1">
      <alignment horizontal="center" wrapText="1"/>
    </xf>
    <xf numFmtId="166" fontId="37" fillId="0" borderId="19" xfId="0" applyNumberFormat="1" applyFont="1" applyBorder="1" applyAlignment="1">
      <alignment horizontal="center" wrapText="1"/>
    </xf>
    <xf numFmtId="10" fontId="7" fillId="0" borderId="22" xfId="0" applyNumberFormat="1" applyFont="1" applyBorder="1"/>
    <xf numFmtId="10" fontId="7" fillId="0" borderId="0" xfId="0" applyNumberFormat="1" applyFont="1"/>
    <xf numFmtId="1" fontId="7" fillId="0" borderId="0" xfId="0" applyNumberFormat="1" applyFont="1"/>
    <xf numFmtId="0" fontId="0" fillId="0" borderId="0" xfId="0" applyFont="1" applyFill="1" applyAlignment="1"/>
    <xf numFmtId="0" fontId="6" fillId="33" borderId="21" xfId="0" applyFont="1" applyFill="1" applyBorder="1"/>
    <xf numFmtId="0" fontId="13" fillId="34" borderId="21" xfId="0" applyFont="1" applyFill="1" applyBorder="1"/>
    <xf numFmtId="0" fontId="7" fillId="34" borderId="0" xfId="0" applyFont="1" applyFill="1"/>
    <xf numFmtId="0" fontId="6" fillId="0" borderId="0" xfId="0" applyFont="1" applyAlignment="1">
      <alignment horizontal="center"/>
    </xf>
    <xf numFmtId="0" fontId="0" fillId="0" borderId="0" xfId="0"/>
    <xf numFmtId="0" fontId="6" fillId="35" borderId="27" xfId="0" applyFont="1" applyFill="1" applyBorder="1" applyAlignment="1">
      <alignment horizontal="left"/>
    </xf>
    <xf numFmtId="0" fontId="6" fillId="35" borderId="27" xfId="0" applyFont="1" applyFill="1" applyBorder="1" applyAlignment="1">
      <alignment horizontal="center"/>
    </xf>
    <xf numFmtId="0" fontId="7" fillId="0" borderId="27" xfId="0" applyFont="1" applyBorder="1" applyAlignment="1">
      <alignment horizontal="left"/>
    </xf>
    <xf numFmtId="0" fontId="7" fillId="0" borderId="27" xfId="0" applyFont="1" applyBorder="1" applyAlignment="1">
      <alignment horizontal="center"/>
    </xf>
    <xf numFmtId="9" fontId="7" fillId="0" borderId="27" xfId="2" applyFont="1" applyBorder="1" applyAlignment="1">
      <alignment horizontal="center"/>
    </xf>
    <xf numFmtId="9" fontId="7" fillId="0" borderId="0" xfId="0" applyNumberFormat="1" applyFont="1" applyAlignment="1">
      <alignment horizontal="center"/>
    </xf>
    <xf numFmtId="0" fontId="6" fillId="0" borderId="21" xfId="0" applyFont="1" applyBorder="1" applyAlignment="1">
      <alignment horizontal="left"/>
    </xf>
    <xf numFmtId="0" fontId="13" fillId="0" borderId="21" xfId="0" applyFont="1" applyBorder="1"/>
    <xf numFmtId="10" fontId="7" fillId="0" borderId="21" xfId="0" applyNumberFormat="1" applyFont="1" applyBorder="1"/>
    <xf numFmtId="0" fontId="0" fillId="34" borderId="0" xfId="0" applyFill="1"/>
    <xf numFmtId="0" fontId="6"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9" fontId="6" fillId="0" borderId="0" xfId="2" applyFont="1" applyAlignment="1">
      <alignment horizontal="right"/>
    </xf>
    <xf numFmtId="0" fontId="45" fillId="33" borderId="21" xfId="0" applyFont="1" applyFill="1" applyBorder="1" applyAlignment="1">
      <alignment horizontal="center"/>
    </xf>
    <xf numFmtId="0" fontId="46" fillId="34" borderId="21" xfId="0" applyFont="1" applyFill="1" applyBorder="1"/>
    <xf numFmtId="0" fontId="47" fillId="0" borderId="0" xfId="0" applyFont="1" applyAlignment="1">
      <alignment horizontal="left"/>
    </xf>
    <xf numFmtId="0" fontId="47" fillId="0" borderId="0" xfId="0" applyFont="1"/>
    <xf numFmtId="0" fontId="8" fillId="0" borderId="0" xfId="1" applyAlignment="1">
      <alignment horizontal="left"/>
    </xf>
    <xf numFmtId="0" fontId="45" fillId="35" borderId="0" xfId="0" applyFont="1" applyFill="1" applyAlignment="1">
      <alignment horizontal="left"/>
    </xf>
    <xf numFmtId="0" fontId="45" fillId="35" borderId="0" xfId="0" applyFont="1" applyFill="1"/>
    <xf numFmtId="0" fontId="45" fillId="35" borderId="0" xfId="0" applyFont="1" applyFill="1" applyAlignment="1">
      <alignment horizontal="right"/>
    </xf>
    <xf numFmtId="0" fontId="48" fillId="0" borderId="0" xfId="0" applyFont="1" applyAlignment="1">
      <alignment horizontal="right"/>
    </xf>
    <xf numFmtId="0" fontId="45" fillId="0" borderId="0" xfId="0" applyFont="1" applyAlignment="1">
      <alignment horizontal="left"/>
    </xf>
    <xf numFmtId="2" fontId="47" fillId="0" borderId="0" xfId="0" applyNumberFormat="1" applyFont="1"/>
    <xf numFmtId="1" fontId="47" fillId="0" borderId="0" xfId="0" applyNumberFormat="1" applyFont="1"/>
    <xf numFmtId="0" fontId="49" fillId="36" borderId="0" xfId="0" applyFont="1" applyFill="1" applyAlignment="1">
      <alignment horizontal="center" vertical="center" wrapText="1"/>
    </xf>
    <xf numFmtId="0" fontId="49" fillId="37" borderId="0" xfId="0" applyFont="1" applyFill="1" applyAlignment="1">
      <alignment horizontal="center" vertical="center" wrapText="1"/>
    </xf>
    <xf numFmtId="164" fontId="49" fillId="37" borderId="0" xfId="0" applyNumberFormat="1" applyFont="1" applyFill="1" applyAlignment="1">
      <alignment horizontal="center" vertical="center" wrapText="1"/>
    </xf>
    <xf numFmtId="164" fontId="49" fillId="36" borderId="0" xfId="0" applyNumberFormat="1" applyFont="1" applyFill="1" applyAlignment="1">
      <alignment horizontal="center" vertical="center" wrapText="1"/>
    </xf>
    <xf numFmtId="0" fontId="45" fillId="0" borderId="0" xfId="0" applyFont="1"/>
    <xf numFmtId="0" fontId="45" fillId="0" borderId="0" xfId="0" applyFont="1" applyAlignment="1">
      <alignment horizontal="center"/>
    </xf>
    <xf numFmtId="49" fontId="50" fillId="6" borderId="0" xfId="0" applyNumberFormat="1" applyFont="1" applyFill="1" applyAlignment="1"/>
    <xf numFmtId="0" fontId="50" fillId="0" borderId="0" xfId="0" applyFont="1" applyFill="1" applyAlignment="1"/>
    <xf numFmtId="49" fontId="50" fillId="7" borderId="0" xfId="0" applyNumberFormat="1" applyFont="1" applyFill="1" applyAlignment="1"/>
    <xf numFmtId="0" fontId="7" fillId="38" borderId="0" xfId="0" applyFont="1" applyFill="1" applyAlignment="1">
      <alignment wrapText="1"/>
    </xf>
    <xf numFmtId="0" fontId="6" fillId="0" borderId="21" xfId="0" applyFont="1" applyFill="1" applyBorder="1" applyAlignment="1">
      <alignment wrapText="1"/>
    </xf>
    <xf numFmtId="0" fontId="7" fillId="0" borderId="21" xfId="0" applyFont="1" applyFill="1" applyBorder="1" applyAlignment="1">
      <alignment wrapText="1"/>
    </xf>
    <xf numFmtId="0" fontId="0" fillId="0" borderId="21" xfId="0" applyFont="1" applyFill="1" applyBorder="1" applyAlignment="1"/>
    <xf numFmtId="0" fontId="17" fillId="0" borderId="21" xfId="0" applyFont="1" applyFill="1" applyBorder="1"/>
    <xf numFmtId="0" fontId="7" fillId="0" borderId="21" xfId="0" applyFont="1" applyFill="1" applyBorder="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xf>
    <xf numFmtId="2" fontId="20" fillId="0" borderId="21" xfId="0" applyNumberFormat="1" applyFont="1" applyFill="1" applyBorder="1" applyAlignment="1">
      <alignment horizontal="right"/>
    </xf>
    <xf numFmtId="0" fontId="20" fillId="0" borderId="21" xfId="0" applyFont="1" applyFill="1" applyBorder="1" applyAlignment="1">
      <alignment horizontal="left" vertical="center"/>
    </xf>
    <xf numFmtId="0" fontId="20" fillId="0" borderId="21" xfId="0" applyFont="1" applyFill="1" applyBorder="1" applyAlignment="1">
      <alignment horizontal="left" vertical="top" wrapText="1"/>
    </xf>
    <xf numFmtId="1" fontId="7" fillId="0" borderId="21" xfId="0" applyNumberFormat="1" applyFont="1" applyFill="1" applyBorder="1" applyAlignment="1">
      <alignment wrapText="1"/>
    </xf>
    <xf numFmtId="1" fontId="6" fillId="0" borderId="21" xfId="0" applyNumberFormat="1" applyFont="1" applyFill="1" applyBorder="1" applyAlignment="1">
      <alignment wrapText="1"/>
    </xf>
    <xf numFmtId="0" fontId="21" fillId="0" borderId="21" xfId="0" applyFont="1" applyFill="1" applyBorder="1"/>
    <xf numFmtId="0" fontId="19" fillId="0" borderId="21" xfId="0" applyFont="1" applyFill="1" applyBorder="1" applyAlignment="1">
      <alignment vertical="center"/>
    </xf>
    <xf numFmtId="0" fontId="20" fillId="0" borderId="21" xfId="0" applyFont="1" applyFill="1" applyBorder="1" applyAlignment="1">
      <alignment horizontal="left"/>
    </xf>
    <xf numFmtId="0" fontId="18" fillId="0" borderId="21" xfId="0" applyFont="1" applyFill="1" applyBorder="1" applyAlignment="1">
      <alignment horizontal="left" vertical="center"/>
    </xf>
    <xf numFmtId="0" fontId="20" fillId="0" borderId="21" xfId="0" applyFont="1" applyFill="1" applyBorder="1" applyAlignment="1">
      <alignment horizontal="right" vertical="center"/>
    </xf>
    <xf numFmtId="2" fontId="6" fillId="0" borderId="21" xfId="0" applyNumberFormat="1" applyFont="1" applyFill="1" applyBorder="1" applyAlignment="1">
      <alignment wrapText="1"/>
    </xf>
    <xf numFmtId="0" fontId="20" fillId="0" borderId="21" xfId="0" applyFont="1" applyFill="1" applyBorder="1"/>
    <xf numFmtId="0" fontId="20" fillId="0" borderId="21" xfId="0" applyFont="1" applyFill="1" applyBorder="1" applyAlignment="1">
      <alignment horizontal="right"/>
    </xf>
    <xf numFmtId="0" fontId="20" fillId="0" borderId="21" xfId="0" applyFont="1" applyFill="1" applyBorder="1" applyAlignment="1">
      <alignment vertical="center"/>
    </xf>
    <xf numFmtId="0" fontId="19" fillId="0" borderId="21" xfId="0" applyFont="1" applyFill="1" applyBorder="1" applyAlignment="1">
      <alignment horizontal="center" vertical="center" wrapText="1"/>
    </xf>
    <xf numFmtId="4" fontId="19" fillId="0" borderId="21" xfId="0" applyNumberFormat="1" applyFont="1" applyFill="1" applyBorder="1" applyAlignment="1">
      <alignment horizontal="center" vertical="center"/>
    </xf>
    <xf numFmtId="0" fontId="20" fillId="0" borderId="21"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17" fillId="0" borderId="21" xfId="0" applyFont="1" applyFill="1" applyBorder="1" applyAlignment="1">
      <alignment vertical="center"/>
    </xf>
    <xf numFmtId="0" fontId="21" fillId="0" borderId="21" xfId="0" applyFont="1" applyFill="1" applyBorder="1" applyAlignment="1">
      <alignment vertical="center"/>
    </xf>
    <xf numFmtId="0" fontId="19" fillId="0" borderId="21" xfId="0" applyFont="1" applyFill="1" applyBorder="1" applyAlignment="1">
      <alignment horizontal="center" vertical="center" textRotation="90"/>
    </xf>
    <xf numFmtId="0" fontId="19" fillId="0" borderId="21" xfId="0" applyFont="1" applyFill="1" applyBorder="1" applyAlignment="1">
      <alignment horizontal="center" vertical="center" textRotation="90" wrapText="1"/>
    </xf>
    <xf numFmtId="4" fontId="19" fillId="0" borderId="21" xfId="0" applyNumberFormat="1" applyFont="1" applyFill="1" applyBorder="1" applyAlignment="1">
      <alignment horizontal="center" vertical="center" textRotation="90"/>
    </xf>
    <xf numFmtId="0" fontId="20" fillId="0" borderId="21" xfId="0" applyFont="1" applyFill="1" applyBorder="1" applyAlignment="1">
      <alignment vertical="center" wrapText="1"/>
    </xf>
    <xf numFmtId="0" fontId="22" fillId="0" borderId="21" xfId="0" applyFont="1" applyFill="1" applyBorder="1" applyAlignment="1">
      <alignment horizontal="left" vertical="center"/>
    </xf>
    <xf numFmtId="2" fontId="19" fillId="0" borderId="21" xfId="0" applyNumberFormat="1" applyFont="1" applyFill="1" applyBorder="1" applyAlignment="1">
      <alignment horizontal="left" vertical="center"/>
    </xf>
    <xf numFmtId="2" fontId="6" fillId="0" borderId="21" xfId="0" applyNumberFormat="1" applyFont="1" applyFill="1" applyBorder="1"/>
    <xf numFmtId="0" fontId="19" fillId="0" borderId="21" xfId="0" applyFont="1" applyFill="1" applyBorder="1" applyAlignment="1">
      <alignment vertical="top" wrapText="1"/>
    </xf>
    <xf numFmtId="0" fontId="19" fillId="0" borderId="21" xfId="0" applyFont="1" applyFill="1" applyBorder="1" applyAlignment="1">
      <alignment horizontal="left" vertical="top" wrapText="1"/>
    </xf>
    <xf numFmtId="4" fontId="19" fillId="0" borderId="21" xfId="0" applyNumberFormat="1" applyFont="1" applyFill="1" applyBorder="1" applyAlignment="1">
      <alignment vertical="center"/>
    </xf>
    <xf numFmtId="4" fontId="20" fillId="0" borderId="21" xfId="0" applyNumberFormat="1" applyFont="1" applyFill="1" applyBorder="1" applyAlignment="1">
      <alignment horizontal="left" vertical="center"/>
    </xf>
    <xf numFmtId="4" fontId="20" fillId="0" borderId="21" xfId="0" applyNumberFormat="1" applyFont="1" applyFill="1" applyBorder="1" applyAlignment="1">
      <alignment horizontal="left" vertical="center" wrapText="1"/>
    </xf>
    <xf numFmtId="0" fontId="6" fillId="0" borderId="21" xfId="0" applyFont="1" applyFill="1" applyBorder="1" applyAlignment="1">
      <alignment horizontal="center" vertical="center"/>
    </xf>
    <xf numFmtId="0" fontId="14" fillId="0" borderId="21" xfId="0" applyFont="1" applyFill="1" applyBorder="1" applyAlignment="1">
      <alignment wrapText="1"/>
    </xf>
    <xf numFmtId="1" fontId="14" fillId="0" borderId="21" xfId="0" applyNumberFormat="1" applyFont="1" applyFill="1" applyBorder="1" applyAlignment="1">
      <alignment horizontal="right" wrapText="1"/>
    </xf>
    <xf numFmtId="1" fontId="14" fillId="0" borderId="21" xfId="0" applyNumberFormat="1" applyFont="1" applyFill="1" applyBorder="1" applyAlignment="1">
      <alignment horizontal="right"/>
    </xf>
    <xf numFmtId="2" fontId="14" fillId="0" borderId="21" xfId="0" applyNumberFormat="1" applyFont="1" applyFill="1" applyBorder="1" applyAlignment="1">
      <alignment wrapText="1"/>
    </xf>
    <xf numFmtId="0" fontId="6" fillId="0" borderId="21" xfId="0" applyFont="1" applyFill="1" applyBorder="1"/>
    <xf numFmtId="2" fontId="7" fillId="0" borderId="21" xfId="0" applyNumberFormat="1" applyFont="1" applyFill="1" applyBorder="1" applyAlignment="1">
      <alignment wrapText="1"/>
    </xf>
    <xf numFmtId="0" fontId="23" fillId="0" borderId="21" xfId="0" applyFont="1" applyFill="1" applyBorder="1" applyAlignment="1">
      <alignment horizontal="left" vertical="top"/>
    </xf>
    <xf numFmtId="0" fontId="7" fillId="0" borderId="21" xfId="0" applyFont="1" applyFill="1" applyBorder="1" applyAlignment="1">
      <alignment horizontal="left" vertical="top"/>
    </xf>
    <xf numFmtId="0" fontId="24"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5" fillId="0" borderId="21"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6" fillId="0" borderId="21" xfId="0" applyFont="1" applyFill="1" applyBorder="1" applyAlignment="1">
      <alignment horizontal="center" vertical="top" wrapText="1"/>
    </xf>
    <xf numFmtId="166" fontId="27"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center" vertical="top" wrapText="1"/>
    </xf>
    <xf numFmtId="168" fontId="28"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left" vertical="top" wrapText="1"/>
    </xf>
    <xf numFmtId="169" fontId="27" fillId="0" borderId="21" xfId="0" applyNumberFormat="1" applyFont="1" applyFill="1" applyBorder="1" applyAlignment="1">
      <alignment horizontal="left" vertical="top" wrapText="1"/>
    </xf>
    <xf numFmtId="170"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9" fontId="30" fillId="0" borderId="21" xfId="0" applyNumberFormat="1" applyFont="1" applyFill="1" applyBorder="1" applyAlignment="1">
      <alignment horizontal="left" vertical="top" wrapText="1"/>
    </xf>
    <xf numFmtId="166" fontId="30" fillId="0" borderId="21" xfId="0" applyNumberFormat="1" applyFont="1" applyFill="1" applyBorder="1" applyAlignment="1">
      <alignment horizontal="center" vertical="top" wrapText="1"/>
    </xf>
    <xf numFmtId="166"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8" fontId="28" fillId="0" borderId="21" xfId="0" applyNumberFormat="1" applyFont="1" applyFill="1" applyBorder="1" applyAlignment="1">
      <alignment horizontal="left" vertical="top" wrapText="1"/>
    </xf>
    <xf numFmtId="171" fontId="28" fillId="0" borderId="21" xfId="0" applyNumberFormat="1" applyFont="1" applyFill="1" applyBorder="1" applyAlignment="1">
      <alignment horizontal="left" vertical="top" wrapText="1"/>
    </xf>
    <xf numFmtId="0" fontId="6" fillId="0" borderId="21" xfId="0" applyFont="1" applyFill="1" applyBorder="1" applyAlignment="1">
      <alignment horizontal="center"/>
    </xf>
    <xf numFmtId="0" fontId="16" fillId="0" borderId="21" xfId="0" applyFont="1" applyFill="1" applyBorder="1"/>
    <xf numFmtId="0" fontId="7" fillId="0" borderId="21" xfId="0" applyFont="1" applyFill="1" applyBorder="1" applyAlignment="1">
      <alignment horizontal="center"/>
    </xf>
    <xf numFmtId="0" fontId="7" fillId="0" borderId="21" xfId="0" applyFont="1" applyFill="1" applyBorder="1" applyAlignment="1">
      <alignment vertical="center" wrapText="1"/>
    </xf>
    <xf numFmtId="0" fontId="11" fillId="0" borderId="0" xfId="0" applyFont="1" applyAlignment="1"/>
    <xf numFmtId="0" fontId="11" fillId="0" borderId="21" xfId="3" applyFont="1" applyAlignment="1"/>
    <xf numFmtId="0" fontId="7" fillId="0" borderId="21" xfId="3" applyFont="1" applyAlignment="1">
      <alignment wrapText="1"/>
    </xf>
    <xf numFmtId="1" fontId="7" fillId="0" borderId="21" xfId="3" applyNumberFormat="1" applyFont="1" applyAlignment="1">
      <alignment wrapText="1"/>
    </xf>
    <xf numFmtId="0" fontId="45" fillId="0" borderId="21" xfId="6" applyFont="1"/>
    <xf numFmtId="0" fontId="5" fillId="0" borderId="21" xfId="6"/>
    <xf numFmtId="0" fontId="48" fillId="0" borderId="21" xfId="6" applyFont="1"/>
    <xf numFmtId="0" fontId="55" fillId="39" borderId="21" xfId="6" applyFont="1" applyFill="1"/>
    <xf numFmtId="0" fontId="5" fillId="40" borderId="21" xfId="6" applyFill="1"/>
    <xf numFmtId="0" fontId="56" fillId="0" borderId="21" xfId="6" applyFont="1"/>
    <xf numFmtId="0" fontId="5" fillId="0" borderId="21" xfId="6" applyAlignment="1">
      <alignment vertical="top"/>
    </xf>
    <xf numFmtId="0" fontId="5" fillId="39" borderId="21" xfId="6" applyFill="1" applyAlignment="1">
      <alignment vertical="top"/>
    </xf>
    <xf numFmtId="0" fontId="45" fillId="39" borderId="21" xfId="6" applyFont="1" applyFill="1" applyAlignment="1">
      <alignment vertical="top"/>
    </xf>
    <xf numFmtId="0" fontId="45" fillId="42" borderId="21" xfId="6" applyFont="1" applyFill="1" applyAlignment="1">
      <alignment vertical="top"/>
    </xf>
    <xf numFmtId="0" fontId="55" fillId="43" borderId="21" xfId="6" applyFont="1" applyFill="1" applyAlignment="1">
      <alignment vertical="top"/>
    </xf>
    <xf numFmtId="0" fontId="45" fillId="0" borderId="21" xfId="6" applyFont="1" applyAlignment="1">
      <alignment vertical="top"/>
    </xf>
    <xf numFmtId="0" fontId="54" fillId="44" borderId="21" xfId="6" applyFont="1" applyFill="1" applyAlignment="1">
      <alignment vertical="top"/>
    </xf>
    <xf numFmtId="0" fontId="54" fillId="39" borderId="21" xfId="6" applyFont="1" applyFill="1" applyAlignment="1">
      <alignment vertical="top"/>
    </xf>
    <xf numFmtId="0" fontId="55" fillId="45" borderId="21" xfId="6" applyFont="1" applyFill="1" applyAlignment="1">
      <alignment vertical="top"/>
    </xf>
    <xf numFmtId="0" fontId="55" fillId="39" borderId="21" xfId="6" applyFont="1" applyFill="1" applyAlignment="1">
      <alignment vertical="top"/>
    </xf>
    <xf numFmtId="0" fontId="46" fillId="45" borderId="21" xfId="6" applyFont="1" applyFill="1" applyAlignment="1">
      <alignment vertical="top"/>
    </xf>
    <xf numFmtId="0" fontId="46" fillId="39" borderId="21" xfId="6" applyFont="1" applyFill="1" applyAlignment="1">
      <alignment vertical="top"/>
    </xf>
    <xf numFmtId="0" fontId="46" fillId="45" borderId="21" xfId="6" applyFont="1" applyFill="1" applyAlignment="1">
      <alignment vertical="top" wrapText="1"/>
    </xf>
    <xf numFmtId="0" fontId="56" fillId="0" borderId="21" xfId="6" applyFont="1" applyAlignment="1">
      <alignment vertical="top"/>
    </xf>
    <xf numFmtId="0" fontId="56" fillId="39" borderId="21" xfId="6" applyFont="1" applyFill="1" applyAlignment="1">
      <alignment vertical="top"/>
    </xf>
    <xf numFmtId="0" fontId="5" fillId="40" borderId="21" xfId="6" applyFill="1" applyAlignment="1">
      <alignment vertical="top"/>
    </xf>
    <xf numFmtId="0" fontId="46" fillId="43" borderId="21" xfId="6" applyFont="1" applyFill="1" applyAlignment="1">
      <alignment vertical="top"/>
    </xf>
    <xf numFmtId="0" fontId="5" fillId="45" borderId="21" xfId="6" applyFill="1" applyAlignment="1">
      <alignment vertical="top"/>
    </xf>
    <xf numFmtId="0" fontId="45" fillId="45" borderId="21" xfId="6" applyFont="1" applyFill="1" applyAlignment="1">
      <alignment vertical="top"/>
    </xf>
    <xf numFmtId="0" fontId="56" fillId="45" borderId="21" xfId="6" applyFont="1" applyFill="1" applyAlignment="1">
      <alignment vertical="top"/>
    </xf>
    <xf numFmtId="0" fontId="46" fillId="0" borderId="21" xfId="6" applyFont="1" applyAlignment="1">
      <alignment vertical="top"/>
    </xf>
    <xf numFmtId="0" fontId="57" fillId="45" borderId="21" xfId="6" applyFont="1" applyFill="1" applyAlignment="1">
      <alignment vertical="top"/>
    </xf>
    <xf numFmtId="0" fontId="55" fillId="0" borderId="21" xfId="6" applyFont="1" applyAlignment="1">
      <alignment vertical="top"/>
    </xf>
    <xf numFmtId="0" fontId="56" fillId="41" borderId="21" xfId="6" applyFont="1" applyFill="1" applyAlignment="1">
      <alignment vertical="top"/>
    </xf>
    <xf numFmtId="0" fontId="55" fillId="41" borderId="21" xfId="6" applyFont="1" applyFill="1" applyAlignment="1">
      <alignment vertical="top"/>
    </xf>
    <xf numFmtId="0" fontId="5" fillId="0" borderId="21" xfId="6" applyAlignment="1">
      <alignment wrapText="1"/>
    </xf>
    <xf numFmtId="0" fontId="55" fillId="39" borderId="21" xfId="6" applyFont="1" applyFill="1" applyAlignment="1">
      <alignment wrapText="1"/>
    </xf>
    <xf numFmtId="0" fontId="5" fillId="46" borderId="27" xfId="6" applyFill="1" applyBorder="1" applyAlignment="1">
      <alignment wrapText="1"/>
    </xf>
    <xf numFmtId="0" fontId="5" fillId="47" borderId="27" xfId="6" applyFill="1" applyBorder="1" applyAlignment="1">
      <alignment wrapText="1"/>
    </xf>
    <xf numFmtId="0" fontId="58" fillId="0" borderId="0" xfId="0" applyFont="1" applyAlignment="1"/>
    <xf numFmtId="0" fontId="59" fillId="0" borderId="0" xfId="0" applyFont="1" applyAlignment="1"/>
    <xf numFmtId="0" fontId="55" fillId="45" borderId="21" xfId="6" applyFont="1" applyFill="1" applyAlignment="1">
      <alignment vertical="top" wrapText="1"/>
    </xf>
    <xf numFmtId="0" fontId="45" fillId="48" borderId="21" xfId="6" applyFont="1" applyFill="1" applyAlignment="1">
      <alignment vertical="top"/>
    </xf>
    <xf numFmtId="0" fontId="5" fillId="48" borderId="21" xfId="6" applyFill="1"/>
    <xf numFmtId="0" fontId="5" fillId="48" borderId="21" xfId="6" applyFill="1" applyAlignment="1">
      <alignment vertical="top"/>
    </xf>
    <xf numFmtId="0" fontId="56" fillId="48" borderId="21" xfId="6" applyFont="1" applyFill="1" applyAlignment="1">
      <alignment vertical="top"/>
    </xf>
    <xf numFmtId="0" fontId="58" fillId="40" borderId="0" xfId="0" applyFont="1" applyFill="1" applyAlignment="1"/>
    <xf numFmtId="0" fontId="59" fillId="40" borderId="0" xfId="0" applyFont="1" applyFill="1" applyAlignment="1"/>
    <xf numFmtId="0" fontId="0" fillId="40" borderId="0" xfId="0" applyFont="1" applyFill="1" applyAlignment="1"/>
    <xf numFmtId="0" fontId="58" fillId="49" borderId="0" xfId="0" applyFont="1" applyFill="1" applyAlignment="1"/>
    <xf numFmtId="0" fontId="6" fillId="50" borderId="1" xfId="0" applyFont="1" applyFill="1" applyBorder="1" applyAlignment="1"/>
    <xf numFmtId="0" fontId="50" fillId="0" borderId="0" xfId="0" applyFont="1" applyAlignment="1"/>
    <xf numFmtId="0" fontId="7" fillId="0" borderId="0" xfId="0" applyFont="1" applyAlignment="1"/>
    <xf numFmtId="0" fontId="6" fillId="51" borderId="1" xfId="0" applyFont="1" applyFill="1" applyBorder="1" applyAlignment="1"/>
    <xf numFmtId="0" fontId="6" fillId="51" borderId="1" xfId="0" applyFont="1" applyFill="1" applyBorder="1" applyAlignment="1">
      <alignment horizontal="left"/>
    </xf>
    <xf numFmtId="0" fontId="6" fillId="50" borderId="1" xfId="0" applyFont="1" applyFill="1" applyBorder="1" applyAlignment="1">
      <alignment horizontal="left"/>
    </xf>
    <xf numFmtId="0" fontId="6" fillId="50" borderId="2" xfId="0" applyFont="1" applyFill="1" applyBorder="1" applyAlignment="1"/>
    <xf numFmtId="0" fontId="6" fillId="52" borderId="1" xfId="0" applyFont="1" applyFill="1" applyBorder="1" applyAlignment="1"/>
    <xf numFmtId="0" fontId="50" fillId="0" borderId="0" xfId="0" applyFont="1" applyAlignment="1">
      <alignment horizontal="left"/>
    </xf>
    <xf numFmtId="49" fontId="50" fillId="3" borderId="0" xfId="0" applyNumberFormat="1" applyFont="1" applyFill="1" applyAlignment="1"/>
    <xf numFmtId="9" fontId="50" fillId="0" borderId="0" xfId="0" applyNumberFormat="1" applyFont="1" applyAlignment="1"/>
    <xf numFmtId="49" fontId="50" fillId="0" borderId="0" xfId="0" applyNumberFormat="1" applyFont="1" applyAlignment="1"/>
    <xf numFmtId="0" fontId="50" fillId="0" borderId="3" xfId="0" applyFont="1" applyBorder="1" applyAlignment="1"/>
    <xf numFmtId="0" fontId="51" fillId="0" borderId="21" xfId="0" applyFont="1" applyBorder="1" applyAlignment="1"/>
    <xf numFmtId="49" fontId="7" fillId="3" borderId="0" xfId="0" applyNumberFormat="1" applyFont="1" applyFill="1" applyAlignment="1"/>
    <xf numFmtId="9" fontId="10" fillId="0" borderId="0" xfId="0" applyNumberFormat="1" applyFont="1" applyAlignment="1"/>
    <xf numFmtId="49" fontId="7" fillId="0" borderId="0" xfId="0" applyNumberFormat="1" applyFont="1" applyAlignment="1"/>
    <xf numFmtId="0" fontId="10" fillId="0" borderId="3" xfId="0" applyFont="1" applyBorder="1" applyAlignment="1"/>
    <xf numFmtId="0" fontId="50" fillId="0" borderId="0" xfId="0" applyFont="1" applyAlignment="1">
      <alignment vertical="center"/>
    </xf>
    <xf numFmtId="49" fontId="50" fillId="0" borderId="3" xfId="0" applyNumberFormat="1" applyFont="1" applyBorder="1" applyAlignment="1"/>
    <xf numFmtId="9" fontId="10" fillId="0" borderId="3" xfId="0" applyNumberFormat="1" applyFont="1" applyBorder="1" applyAlignment="1"/>
    <xf numFmtId="49" fontId="8" fillId="0" borderId="0" xfId="1" applyNumberFormat="1" applyAlignment="1"/>
    <xf numFmtId="9" fontId="50" fillId="0" borderId="3" xfId="0" applyNumberFormat="1" applyFont="1" applyBorder="1" applyAlignment="1"/>
    <xf numFmtId="49" fontId="7" fillId="0" borderId="3" xfId="0" applyNumberFormat="1" applyFont="1" applyBorder="1" applyAlignment="1"/>
    <xf numFmtId="49" fontId="50" fillId="4" borderId="0" xfId="0" applyNumberFormat="1" applyFont="1" applyFill="1" applyAlignment="1"/>
    <xf numFmtId="49" fontId="50" fillId="0" borderId="0" xfId="0" applyNumberFormat="1" applyFont="1" applyAlignment="1">
      <alignment vertical="center"/>
    </xf>
    <xf numFmtId="0" fontId="51" fillId="0" borderId="0" xfId="0" applyFont="1" applyAlignment="1"/>
    <xf numFmtId="49" fontId="50" fillId="0" borderId="0" xfId="0" applyNumberFormat="1" applyFont="1" applyAlignment="1">
      <alignment vertical="top"/>
    </xf>
    <xf numFmtId="0" fontId="10" fillId="0" borderId="0" xfId="0" applyFont="1" applyAlignment="1">
      <alignment horizontal="left"/>
    </xf>
    <xf numFmtId="9" fontId="7" fillId="0" borderId="0" xfId="0" applyNumberFormat="1" applyFont="1" applyAlignment="1"/>
    <xf numFmtId="49" fontId="10" fillId="0" borderId="0" xfId="0" applyNumberFormat="1" applyFont="1" applyAlignment="1"/>
    <xf numFmtId="49" fontId="10" fillId="0" borderId="3" xfId="0" applyNumberFormat="1" applyFont="1" applyBorder="1" applyAlignment="1"/>
    <xf numFmtId="0" fontId="52" fillId="0" borderId="0" xfId="0" applyFont="1" applyAlignment="1"/>
    <xf numFmtId="165" fontId="50" fillId="0" borderId="0" xfId="0" applyNumberFormat="1" applyFont="1" applyAlignment="1"/>
    <xf numFmtId="49" fontId="50" fillId="5" borderId="0" xfId="0" applyNumberFormat="1" applyFont="1" applyFill="1" applyAlignment="1"/>
    <xf numFmtId="49" fontId="50" fillId="0" borderId="0" xfId="0" applyNumberFormat="1" applyFont="1" applyFill="1" applyAlignment="1"/>
    <xf numFmtId="1" fontId="50" fillId="0" borderId="0" xfId="0" applyNumberFormat="1" applyFont="1" applyAlignment="1"/>
    <xf numFmtId="1" fontId="7" fillId="0" borderId="0" xfId="0" applyNumberFormat="1" applyFont="1" applyAlignment="1"/>
    <xf numFmtId="0" fontId="7" fillId="0" borderId="0" xfId="0" applyFont="1" applyFill="1" applyAlignment="1"/>
    <xf numFmtId="0" fontId="50" fillId="0" borderId="1" xfId="0" applyFont="1" applyFill="1" applyBorder="1" applyAlignment="1"/>
    <xf numFmtId="0" fontId="50" fillId="0" borderId="0" xfId="0" applyNumberFormat="1" applyFont="1" applyAlignment="1"/>
    <xf numFmtId="49" fontId="10" fillId="0" borderId="0" xfId="0" applyNumberFormat="1" applyFont="1" applyAlignment="1">
      <alignment horizontal="left"/>
    </xf>
    <xf numFmtId="9" fontId="10" fillId="0" borderId="0" xfId="0" applyNumberFormat="1" applyFont="1" applyAlignment="1">
      <alignment horizontal="right"/>
    </xf>
    <xf numFmtId="49" fontId="10" fillId="0" borderId="3" xfId="0" applyNumberFormat="1" applyFont="1" applyBorder="1" applyAlignment="1">
      <alignment horizontal="left"/>
    </xf>
    <xf numFmtId="49" fontId="50" fillId="0" borderId="0" xfId="0" applyNumberFormat="1" applyFont="1" applyAlignment="1">
      <alignment horizontal="left"/>
    </xf>
    <xf numFmtId="0" fontId="9" fillId="0" borderId="0" xfId="0" applyFont="1" applyAlignment="1"/>
    <xf numFmtId="0" fontId="52" fillId="0" borderId="0" xfId="1" applyFont="1" applyFill="1" applyAlignment="1"/>
    <xf numFmtId="9" fontId="50" fillId="0" borderId="0" xfId="0" applyNumberFormat="1" applyFont="1" applyFill="1" applyAlignment="1"/>
    <xf numFmtId="49" fontId="50" fillId="0" borderId="0" xfId="0" applyNumberFormat="1" applyFont="1" applyFill="1" applyAlignment="1">
      <alignment horizontal="center"/>
    </xf>
    <xf numFmtId="49" fontId="50" fillId="0" borderId="3" xfId="0" applyNumberFormat="1" applyFont="1" applyFill="1" applyBorder="1" applyAlignment="1"/>
    <xf numFmtId="49" fontId="51" fillId="3" borderId="0" xfId="0" applyNumberFormat="1" applyFont="1" applyFill="1" applyAlignment="1"/>
    <xf numFmtId="49" fontId="50" fillId="9" borderId="0" xfId="0" applyNumberFormat="1" applyFont="1" applyFill="1" applyAlignment="1"/>
    <xf numFmtId="9" fontId="10" fillId="0" borderId="0" xfId="0" applyNumberFormat="1" applyFont="1" applyFill="1" applyAlignment="1"/>
    <xf numFmtId="49" fontId="10" fillId="0" borderId="0" xfId="0" applyNumberFormat="1" applyFont="1" applyFill="1" applyAlignment="1"/>
    <xf numFmtId="49" fontId="7" fillId="0" borderId="0" xfId="0" applyNumberFormat="1" applyFont="1" applyFill="1" applyAlignment="1"/>
    <xf numFmtId="49" fontId="10" fillId="0" borderId="3" xfId="0" applyNumberFormat="1" applyFont="1" applyFill="1" applyBorder="1" applyAlignment="1"/>
    <xf numFmtId="9" fontId="7" fillId="0" borderId="0" xfId="0" applyNumberFormat="1" applyFont="1" applyFill="1" applyAlignment="1"/>
    <xf numFmtId="49" fontId="7" fillId="0" borderId="3" xfId="0" applyNumberFormat="1" applyFont="1" applyFill="1" applyBorder="1" applyAlignment="1"/>
    <xf numFmtId="0" fontId="50" fillId="0" borderId="0" xfId="0" applyFont="1" applyFill="1" applyAlignment="1">
      <alignment horizontal="left"/>
    </xf>
    <xf numFmtId="49" fontId="51" fillId="3" borderId="21" xfId="0" applyNumberFormat="1" applyFont="1" applyFill="1" applyBorder="1" applyAlignment="1"/>
    <xf numFmtId="49" fontId="52" fillId="0" borderId="0" xfId="0" applyNumberFormat="1" applyFont="1" applyAlignment="1"/>
    <xf numFmtId="0" fontId="50" fillId="0" borderId="21" xfId="0" applyFont="1" applyBorder="1" applyAlignment="1"/>
    <xf numFmtId="49" fontId="13" fillId="3" borderId="0" xfId="0" applyNumberFormat="1" applyFont="1" applyFill="1" applyAlignment="1"/>
    <xf numFmtId="165" fontId="10" fillId="0" borderId="0" xfId="0" applyNumberFormat="1" applyFont="1" applyAlignment="1"/>
    <xf numFmtId="0" fontId="7" fillId="8" borderId="1" xfId="0" applyFont="1" applyFill="1" applyBorder="1" applyAlignment="1"/>
    <xf numFmtId="165" fontId="7" fillId="0" borderId="0" xfId="0" applyNumberFormat="1" applyFont="1" applyAlignment="1"/>
    <xf numFmtId="0" fontId="7" fillId="0" borderId="3" xfId="0" applyFont="1" applyBorder="1" applyAlignment="1"/>
    <xf numFmtId="0" fontId="14" fillId="0" borderId="0" xfId="0" applyFont="1" applyAlignment="1"/>
    <xf numFmtId="0" fontId="50" fillId="8" borderId="1" xfId="0" applyFont="1" applyFill="1" applyBorder="1" applyAlignment="1"/>
    <xf numFmtId="0" fontId="4" fillId="46" borderId="27" xfId="6" applyFont="1" applyFill="1" applyBorder="1" applyAlignment="1">
      <alignment wrapText="1"/>
    </xf>
    <xf numFmtId="0" fontId="4" fillId="48" borderId="21" xfId="6" applyFont="1" applyFill="1" applyAlignment="1">
      <alignment vertical="top"/>
    </xf>
    <xf numFmtId="0" fontId="4" fillId="0" borderId="21" xfId="6" applyFont="1" applyAlignment="1">
      <alignment vertical="top"/>
    </xf>
    <xf numFmtId="0" fontId="3" fillId="0" borderId="21" xfId="6" applyFont="1" applyAlignment="1">
      <alignment vertical="top"/>
    </xf>
    <xf numFmtId="0" fontId="2" fillId="45" borderId="21" xfId="6" applyFont="1" applyFill="1" applyAlignment="1">
      <alignment vertical="top"/>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0" fontId="6" fillId="8" borderId="4" xfId="0" applyFont="1" applyFill="1" applyBorder="1" applyAlignment="1">
      <alignment horizontal="center"/>
    </xf>
    <xf numFmtId="0" fontId="15" fillId="0" borderId="5" xfId="0" applyFont="1" applyBorder="1"/>
    <xf numFmtId="0" fontId="19" fillId="0" borderId="21" xfId="0" applyFont="1" applyFill="1" applyBorder="1" applyAlignment="1">
      <alignment horizontal="center" vertical="center" wrapText="1"/>
    </xf>
    <xf numFmtId="0" fontId="15" fillId="0" borderId="21" xfId="0" applyFont="1" applyFill="1" applyBorder="1"/>
    <xf numFmtId="0" fontId="19" fillId="0" borderId="21" xfId="0" applyFont="1" applyFill="1" applyBorder="1" applyAlignment="1">
      <alignment horizontal="center" vertical="center"/>
    </xf>
    <xf numFmtId="0" fontId="17"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left" vertical="center" wrapText="1"/>
    </xf>
    <xf numFmtId="4" fontId="19" fillId="0" borderId="21" xfId="0" applyNumberFormat="1" applyFont="1" applyFill="1" applyBorder="1" applyAlignment="1">
      <alignment horizontal="left" vertical="center" wrapText="1"/>
    </xf>
    <xf numFmtId="4" fontId="19" fillId="0" borderId="21" xfId="0" applyNumberFormat="1" applyFont="1" applyFill="1" applyBorder="1" applyAlignment="1">
      <alignment horizontal="center" vertical="center"/>
    </xf>
    <xf numFmtId="0" fontId="7"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center" vertical="top" wrapText="1"/>
    </xf>
    <xf numFmtId="0" fontId="6" fillId="30" borderId="4" xfId="0" applyFont="1" applyFill="1" applyBorder="1" applyAlignment="1">
      <alignment horizontal="left"/>
    </xf>
    <xf numFmtId="0" fontId="15" fillId="0" borderId="21" xfId="0" applyFont="1" applyBorder="1"/>
    <xf numFmtId="0" fontId="34" fillId="32" borderId="12" xfId="0" applyFont="1" applyFill="1" applyBorder="1" applyAlignment="1">
      <alignment horizontal="left" wrapText="1"/>
    </xf>
    <xf numFmtId="0" fontId="15" fillId="0" borderId="14" xfId="0" applyFont="1" applyBorder="1"/>
    <xf numFmtId="0" fontId="15" fillId="0" borderId="13" xfId="0" applyFont="1" applyBorder="1"/>
    <xf numFmtId="0" fontId="7" fillId="31" borderId="4" xfId="0" applyFont="1" applyFill="1" applyBorder="1" applyAlignment="1">
      <alignment horizontal="left"/>
    </xf>
    <xf numFmtId="0" fontId="60" fillId="0" borderId="0" xfId="0" applyFont="1" applyAlignment="1">
      <alignment vertical="center"/>
    </xf>
    <xf numFmtId="0" fontId="0" fillId="0" borderId="0" xfId="0" applyFont="1" applyAlignment="1">
      <alignment wrapText="1"/>
    </xf>
    <xf numFmtId="0" fontId="50" fillId="41" borderId="0" xfId="0" applyFont="1" applyFill="1" applyAlignment="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412">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G11" sqref="G11"/>
    </sheetView>
  </sheetViews>
  <sheetFormatPr defaultColWidth="12.75" defaultRowHeight="15" customHeight="1"/>
  <cols>
    <col min="1" max="1" width="25.25" customWidth="1"/>
    <col min="2" max="2" width="21.25" customWidth="1"/>
    <col min="3" max="26" width="7.75" customWidth="1"/>
  </cols>
  <sheetData>
    <row r="1" spans="1:26">
      <c r="A1" s="1" t="s">
        <v>0</v>
      </c>
      <c r="B1" s="2"/>
      <c r="C1" s="2"/>
      <c r="D1" s="2"/>
      <c r="E1" s="2"/>
      <c r="F1" s="2"/>
      <c r="G1" s="2"/>
      <c r="H1" s="2"/>
      <c r="I1" s="2"/>
      <c r="J1" s="2"/>
      <c r="K1" s="2"/>
      <c r="L1" s="2"/>
      <c r="M1" s="2"/>
      <c r="N1" s="2"/>
      <c r="O1" s="2"/>
      <c r="P1" s="2"/>
      <c r="Q1" s="2"/>
      <c r="R1" s="2"/>
      <c r="S1" s="2"/>
      <c r="T1" s="2"/>
      <c r="U1" s="2"/>
      <c r="V1" s="2"/>
      <c r="W1" s="2"/>
      <c r="X1" s="2"/>
      <c r="Y1" s="2"/>
      <c r="Z1" s="2"/>
    </row>
    <row r="2" spans="1:26">
      <c r="A2" s="2"/>
      <c r="B2" s="2"/>
      <c r="C2" s="2"/>
      <c r="D2" s="2"/>
      <c r="E2" s="2"/>
      <c r="F2" s="2"/>
      <c r="G2" s="2"/>
      <c r="H2" s="2"/>
      <c r="I2" s="2"/>
      <c r="J2" s="2"/>
      <c r="K2" s="2"/>
      <c r="L2" s="2"/>
      <c r="M2" s="2"/>
      <c r="N2" s="2"/>
      <c r="O2" s="2"/>
      <c r="P2" s="2"/>
      <c r="Q2" s="2"/>
      <c r="R2" s="2"/>
      <c r="S2" s="2"/>
      <c r="T2" s="2"/>
      <c r="U2" s="2"/>
      <c r="V2" s="2"/>
      <c r="W2" s="2"/>
      <c r="X2" s="2"/>
      <c r="Y2" s="2"/>
      <c r="Z2" s="2"/>
    </row>
    <row r="3" spans="1:26">
      <c r="A3" s="2" t="s">
        <v>1</v>
      </c>
      <c r="B3" s="2"/>
      <c r="C3" s="2"/>
      <c r="D3" s="2"/>
      <c r="E3" s="2"/>
      <c r="F3" s="2"/>
      <c r="G3" s="2"/>
      <c r="H3" s="2"/>
      <c r="I3" s="2"/>
      <c r="J3" s="2"/>
      <c r="K3" s="2"/>
      <c r="L3" s="2"/>
      <c r="M3" s="2"/>
      <c r="N3" s="2"/>
      <c r="O3" s="2"/>
      <c r="P3" s="2"/>
      <c r="Q3" s="2"/>
      <c r="R3" s="2"/>
      <c r="S3" s="2"/>
      <c r="T3" s="2"/>
      <c r="U3" s="2"/>
      <c r="V3" s="2"/>
      <c r="W3" s="2"/>
      <c r="X3" s="2"/>
      <c r="Y3" s="2"/>
      <c r="Z3" s="2"/>
    </row>
    <row r="4" spans="1:26">
      <c r="A4" s="2" t="s">
        <v>2</v>
      </c>
      <c r="B4" s="2"/>
      <c r="C4" s="2"/>
      <c r="D4" s="2"/>
      <c r="E4" s="2"/>
      <c r="F4" s="2"/>
      <c r="G4" s="2"/>
      <c r="H4" s="2"/>
      <c r="I4" s="2"/>
      <c r="J4" s="2"/>
      <c r="K4" s="2"/>
      <c r="L4" s="2"/>
      <c r="M4" s="2"/>
      <c r="N4" s="2"/>
      <c r="O4" s="2"/>
      <c r="P4" s="2"/>
      <c r="Q4" s="2"/>
      <c r="R4" s="2"/>
      <c r="S4" s="2"/>
      <c r="T4" s="2"/>
      <c r="U4" s="2"/>
      <c r="V4" s="2"/>
      <c r="W4" s="2"/>
      <c r="X4" s="2"/>
      <c r="Y4" s="2"/>
      <c r="Z4" s="2"/>
    </row>
    <row r="5" spans="1:26">
      <c r="A5" s="2" t="s">
        <v>3</v>
      </c>
      <c r="B5" s="2"/>
      <c r="C5" s="2"/>
      <c r="D5" s="2"/>
      <c r="E5" s="2"/>
      <c r="F5" s="2"/>
      <c r="G5" s="2"/>
      <c r="H5" s="2"/>
      <c r="I5" s="2"/>
      <c r="J5" s="2"/>
      <c r="K5" s="2"/>
      <c r="L5" s="2"/>
      <c r="M5" s="2"/>
      <c r="N5" s="2"/>
      <c r="O5" s="2"/>
      <c r="P5" s="2"/>
      <c r="Q5" s="2"/>
      <c r="R5" s="2"/>
      <c r="S5" s="2"/>
      <c r="T5" s="2"/>
      <c r="U5" s="2"/>
      <c r="V5" s="2"/>
      <c r="W5" s="2"/>
      <c r="X5" s="2"/>
      <c r="Y5" s="2"/>
      <c r="Z5" s="2"/>
    </row>
    <row r="6" spans="1:26">
      <c r="A6" s="2" t="s">
        <v>4</v>
      </c>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t="s">
        <v>5</v>
      </c>
      <c r="B8" s="2"/>
      <c r="C8" s="2"/>
      <c r="D8" s="2"/>
      <c r="E8" s="2"/>
      <c r="F8" s="2"/>
      <c r="G8" s="2"/>
      <c r="H8" s="2"/>
      <c r="I8" s="2"/>
      <c r="J8" s="2"/>
      <c r="K8" s="2"/>
      <c r="L8" s="2"/>
      <c r="M8" s="2"/>
      <c r="N8" s="2"/>
      <c r="O8" s="2"/>
      <c r="P8" s="2"/>
      <c r="Q8" s="2"/>
      <c r="R8" s="2"/>
      <c r="S8" s="2"/>
      <c r="T8" s="2"/>
      <c r="U8" s="2"/>
      <c r="V8" s="2"/>
      <c r="W8" s="2"/>
      <c r="X8" s="2"/>
      <c r="Y8" s="2"/>
      <c r="Z8" s="2"/>
    </row>
    <row r="9" spans="1:26">
      <c r="A9" s="2" t="s">
        <v>6</v>
      </c>
      <c r="B9" s="2"/>
      <c r="C9" s="2"/>
      <c r="D9" s="2"/>
      <c r="E9" s="2"/>
      <c r="F9" s="2"/>
      <c r="G9" s="2"/>
      <c r="H9" s="2"/>
      <c r="I9" s="2"/>
      <c r="J9" s="2"/>
      <c r="K9" s="2"/>
      <c r="L9" s="2"/>
      <c r="M9" s="2"/>
      <c r="N9" s="2"/>
      <c r="O9" s="2"/>
      <c r="P9" s="2"/>
      <c r="Q9" s="2"/>
      <c r="R9" s="2"/>
      <c r="S9" s="2"/>
      <c r="T9" s="2"/>
      <c r="U9" s="2"/>
      <c r="V9" s="2"/>
      <c r="W9" s="2"/>
      <c r="X9" s="2"/>
      <c r="Y9" s="2"/>
      <c r="Z9" s="2"/>
    </row>
    <row r="10" spans="1:26">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411" priority="1" stopIfTrue="1" operator="containsText" text="No duplicate ID numbers">
      <formula>NOT(ISERROR(SEARCH(("No duplicate ID numbers"),(B18))))</formula>
    </cfRule>
  </conditionalFormatting>
  <conditionalFormatting sqref="B18">
    <cfRule type="cellIs" dxfId="410" priority="2" operator="greaterThan">
      <formula>0</formula>
    </cfRule>
  </conditionalFormatting>
  <conditionalFormatting sqref="B19">
    <cfRule type="containsText" dxfId="409" priority="3" stopIfTrue="1" operator="containsText" text="No missing ID numbers">
      <formula>NOT(ISERROR(SEARCH(("No missing ID numbers"),(B19))))</formula>
    </cfRule>
  </conditionalFormatting>
  <conditionalFormatting sqref="B19">
    <cfRule type="cellIs" dxfId="408"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topLeftCell="G69" workbookViewId="0">
      <selection activeCell="P196" sqref="P196"/>
    </sheetView>
  </sheetViews>
  <sheetFormatPr defaultColWidth="12.75" defaultRowHeight="15" customHeight="1"/>
  <cols>
    <col min="1" max="1" width="15.75" customWidth="1"/>
    <col min="2" max="3" width="24.75" customWidth="1"/>
    <col min="4" max="4" width="10.875" customWidth="1"/>
    <col min="5" max="5" width="16.5" customWidth="1"/>
    <col min="6" max="7" width="20.25" customWidth="1"/>
    <col min="8" max="8" width="16.875" customWidth="1"/>
    <col min="9" max="10" width="1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 customHeight="1">
      <c r="A2" s="247" t="str">
        <f>INDEX(Translation!$B$1:$B$822,MATCH(PolicyLevers_EN!A2,Translation!$A$1:$A$822,0),1)</f>
        <v>Transporte</v>
      </c>
      <c r="B2" s="247" t="str">
        <f>INDEX(Translation!$B$1:$B$822,MATCH(PolicyLevers_EN!B2,Translation!$A$1:$A$822,0),1)</f>
        <v>Padrões para Poluente Convencional</v>
      </c>
      <c r="C2" s="247" t="s">
        <v>59</v>
      </c>
      <c r="D2" s="247" t="s">
        <v>60</v>
      </c>
      <c r="E2" s="247" t="s">
        <v>61</v>
      </c>
      <c r="F2" s="247" t="str">
        <f>INDEX(Translation!$B$1:$B$822,MATCH(PolicyLevers_EN!F2,Translation!$A$1:$A$822,0),1)</f>
        <v>Veículos Leves</v>
      </c>
      <c r="G2" s="247" t="str">
        <f>INDEX(Translation!$B$1:$B$822,MATCH(PolicyLevers_EN!G2,Translation!$A$1:$A$822,0),1)</f>
        <v>COVs</v>
      </c>
      <c r="H2" s="254">
        <v>300</v>
      </c>
      <c r="I2" s="255" t="s">
        <v>63</v>
      </c>
      <c r="J2" s="247" t="str">
        <f>INDEX(Translation!$B$1:$B$822,MATCH(PolicyLevers_EN!J2,Translation!$A$1:$A$822,0),1)</f>
        <v>Padrão para Poluente Convencional</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INDEX(Translation!$B$1:$B$822,MATCH(PolicyLevers_EN!O2,Translation!$A$1:$A$822,0),1)</f>
        <v>% redução de emissões</v>
      </c>
      <c r="P2" s="247" t="str">
        <f>INDEX(Translation!$B$1:$B$822,MATCH(PolicyLevers_EN!P2,Translation!$D$1:$D$822,0),1)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c r="A3" s="247" t="str">
        <f>INDEX(Translation!$B$1:$B$822,MATCH(PolicyLevers_EN!A3,Translation!$A$1:$A$822,0),1)</f>
        <v>Transporte</v>
      </c>
      <c r="B3" s="247" t="str">
        <f>INDEX(Translation!$B$1:$B$822,MATCH(PolicyLevers_EN!B3,Translation!$A$1:$A$822,0),1)</f>
        <v>Padrões para Poluente Convencional</v>
      </c>
      <c r="C3" s="247" t="str">
        <f t="shared" ref="C3:C7" si="0">C$2</f>
        <v>Percentage Reduction of Separately Regulated Pollutants</v>
      </c>
      <c r="D3" s="247" t="s">
        <v>60</v>
      </c>
      <c r="E3" s="247" t="s">
        <v>69</v>
      </c>
      <c r="F3" s="247" t="str">
        <f>INDEX(Translation!$B$1:$B$822,MATCH(PolicyLevers_EN!F3,Translation!$A$1:$A$822,0),1)</f>
        <v>Veículos Leves</v>
      </c>
      <c r="G3" s="247" t="str">
        <f>INDEX(Translation!$B$1:$B$822,MATCH(PolicyLevers_EN!G3,Translation!$A$1:$A$822,0),1)</f>
        <v>CO</v>
      </c>
      <c r="H3" s="254">
        <v>301</v>
      </c>
      <c r="I3" s="255" t="s">
        <v>63</v>
      </c>
      <c r="J3" s="247" t="str">
        <f>INDEX(Translation!$B$1:$B$822,MATCH(PolicyLevers_EN!J3,Translation!$A$1:$A$822,0),1)</f>
        <v>Padrão para Poluente Convencional</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INDEX(Translation!$B$1:$B$822,MATCH(PolicyLevers_EN!O3,Translation!$A$1:$A$822,0),1)</f>
        <v>% redução de emissões</v>
      </c>
      <c r="P3" s="247" t="str">
        <f>INDEX(Translation!$B$1:$B$822,MATCH(PolicyLevers_EN!P3,Translation!$D$1:$D$822,0),1)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 customHeight="1">
      <c r="A4" s="247" t="str">
        <f>INDEX(Translation!$B$1:$B$822,MATCH(PolicyLevers_EN!A4,Translation!$A$1:$A$822,0),1)</f>
        <v>Transporte</v>
      </c>
      <c r="B4" s="247" t="str">
        <f>INDEX(Translation!$B$1:$B$822,MATCH(PolicyLevers_EN!B4,Translation!$A$1:$A$822,0),1)</f>
        <v>Padrões para Poluente Convencional</v>
      </c>
      <c r="C4" s="247" t="str">
        <f t="shared" si="0"/>
        <v>Percentage Reduction of Separately Regulated Pollutants</v>
      </c>
      <c r="D4" s="247" t="s">
        <v>60</v>
      </c>
      <c r="E4" s="247" t="s">
        <v>70</v>
      </c>
      <c r="F4" s="247" t="str">
        <f>INDEX(Translation!$B$1:$B$822,MATCH(PolicyLevers_EN!F4,Translation!$A$1:$A$822,0),1)</f>
        <v>Veículos Leves</v>
      </c>
      <c r="G4" s="247" t="str">
        <f>INDEX(Translation!$B$1:$B$822,MATCH(PolicyLevers_EN!G4,Translation!$A$1:$A$822,0),1)</f>
        <v>NOx</v>
      </c>
      <c r="H4" s="254">
        <v>302</v>
      </c>
      <c r="I4" s="255" t="s">
        <v>63</v>
      </c>
      <c r="J4" s="247" t="str">
        <f>INDEX(Translation!$B$1:$B$822,MATCH(PolicyLevers_EN!J4,Translation!$A$1:$A$822,0),1)</f>
        <v>Padrão para Poluente Convencional</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INDEX(Translation!$B$1:$B$822,MATCH(PolicyLevers_EN!O4,Translation!$A$1:$A$822,0),1)</f>
        <v>% redução de emissões</v>
      </c>
      <c r="P4" s="247" t="str">
        <f>INDEX(Translation!$B$1:$B$822,MATCH(PolicyLevers_EN!P4,Translation!$D$1:$D$822,0),1)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 customHeight="1">
      <c r="A5" s="247" t="str">
        <f>INDEX(Translation!$B$1:$B$822,MATCH(PolicyLevers_EN!A5,Translation!$A$1:$A$822,0),1)</f>
        <v>Transporte</v>
      </c>
      <c r="B5" s="247" t="str">
        <f>INDEX(Translation!$B$1:$B$822,MATCH(PolicyLevers_EN!B5,Translation!$A$1:$A$822,0),1)</f>
        <v>Padrões para Poluente Convencional</v>
      </c>
      <c r="C5" s="247" t="str">
        <f t="shared" si="0"/>
        <v>Percentage Reduction of Separately Regulated Pollutants</v>
      </c>
      <c r="D5" s="247" t="s">
        <v>60</v>
      </c>
      <c r="E5" s="247" t="s">
        <v>71</v>
      </c>
      <c r="F5" s="247" t="str">
        <f>INDEX(Translation!$B$1:$B$822,MATCH(PolicyLevers_EN!F5,Translation!$A$1:$A$822,0),1)</f>
        <v>Veículos Leves</v>
      </c>
      <c r="G5" s="247" t="str">
        <f>INDEX(Translation!$B$1:$B$822,MATCH(PolicyLevers_EN!G5,Translation!$A$1:$A$822,0),1)</f>
        <v>MP10</v>
      </c>
      <c r="H5" s="254">
        <v>303</v>
      </c>
      <c r="I5" s="255" t="s">
        <v>63</v>
      </c>
      <c r="J5" s="247" t="str">
        <f>INDEX(Translation!$B$1:$B$822,MATCH(PolicyLevers_EN!J5,Translation!$A$1:$A$822,0),1)</f>
        <v>Padrão para Poluente Convencional</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INDEX(Translation!$B$1:$B$822,MATCH(PolicyLevers_EN!O5,Translation!$A$1:$A$822,0),1)</f>
        <v>% redução de emissões</v>
      </c>
      <c r="P5" s="247" t="str">
        <f>INDEX(Translation!$B$1:$B$822,MATCH(PolicyLevers_EN!P5,Translation!$D$1:$D$822,0),1)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 customHeight="1">
      <c r="A6" s="247" t="str">
        <f>INDEX(Translation!$B$1:$B$822,MATCH(PolicyLevers_EN!A6,Translation!$A$1:$A$822,0),1)</f>
        <v>Transporte</v>
      </c>
      <c r="B6" s="247" t="str">
        <f>INDEX(Translation!$B$1:$B$822,MATCH(PolicyLevers_EN!B6,Translation!$A$1:$A$822,0),1)</f>
        <v>Padrões para Poluente Convencional</v>
      </c>
      <c r="C6" s="247" t="str">
        <f t="shared" si="0"/>
        <v>Percentage Reduction of Separately Regulated Pollutants</v>
      </c>
      <c r="D6" s="247" t="s">
        <v>60</v>
      </c>
      <c r="E6" s="247" t="s">
        <v>72</v>
      </c>
      <c r="F6" s="247" t="str">
        <f>INDEX(Translation!$B$1:$B$822,MATCH(PolicyLevers_EN!F6,Translation!$A$1:$A$822,0),1)</f>
        <v>Veículos Leves</v>
      </c>
      <c r="G6" s="247" t="str">
        <f>INDEX(Translation!$B$1:$B$822,MATCH(PolicyLevers_EN!G6,Translation!$A$1:$A$822,0),1)</f>
        <v>MP2,5</v>
      </c>
      <c r="H6" s="254">
        <v>304</v>
      </c>
      <c r="I6" s="255" t="s">
        <v>63</v>
      </c>
      <c r="J6" s="247" t="str">
        <f>INDEX(Translation!$B$1:$B$822,MATCH(PolicyLevers_EN!J6,Translation!$A$1:$A$822,0),1)</f>
        <v>Padrão para Poluente Convencional</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INDEX(Translation!$B$1:$B$822,MATCH(PolicyLevers_EN!O6,Translation!$A$1:$A$822,0),1)</f>
        <v>% redução de emissões</v>
      </c>
      <c r="P6" s="247" t="str">
        <f>INDEX(Translation!$B$1:$B$822,MATCH(PolicyLevers_EN!P6,Translation!$D$1:$D$822,0),1)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c r="A7" s="247" t="str">
        <f>INDEX(Translation!$B$1:$B$822,MATCH(PolicyLevers_EN!A7,Translation!$A$1:$A$822,0),1)</f>
        <v>Transporte</v>
      </c>
      <c r="B7" s="247" t="str">
        <f>INDEX(Translation!$B$1:$B$822,MATCH(PolicyLevers_EN!B7,Translation!$A$1:$A$822,0),1)</f>
        <v>Padrões para Poluente Convencional</v>
      </c>
      <c r="C7" s="247" t="str">
        <f t="shared" si="0"/>
        <v>Percentage Reduction of Separately Regulated Pollutants</v>
      </c>
      <c r="D7" s="247" t="s">
        <v>60</v>
      </c>
      <c r="E7" s="247" t="s">
        <v>74</v>
      </c>
      <c r="F7" s="247" t="str">
        <f>INDEX(Translation!$B$1:$B$822,MATCH(PolicyLevers_EN!F7,Translation!$A$1:$A$822,0),1)</f>
        <v>Veículos Leves</v>
      </c>
      <c r="G7" s="247" t="str">
        <f>INDEX(Translation!$B$1:$B$822,MATCH(PolicyLevers_EN!G7,Translation!$A$1:$A$822,0),1)</f>
        <v>SOx</v>
      </c>
      <c r="H7" s="254">
        <v>305</v>
      </c>
      <c r="I7" s="255" t="s">
        <v>63</v>
      </c>
      <c r="J7" s="247" t="str">
        <f>INDEX(Translation!$B$1:$B$822,MATCH(PolicyLevers_EN!J7,Translation!$A$1:$A$822,0),1)</f>
        <v>Padrão para Poluente Convencional</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INDEX(Translation!$B$1:$B$822,MATCH(PolicyLevers_EN!O7,Translation!$A$1:$A$822,0),1)</f>
        <v>% redução de emissões</v>
      </c>
      <c r="P7" s="247" t="str">
        <f>INDEX(Translation!$B$1:$B$822,MATCH(PolicyLevers_EN!P7,Translation!$D$1:$D$822,0),1)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c r="A8" s="247" t="str">
        <f>INDEX(Translation!$B$1:$B$822,MATCH(PolicyLevers_EN!A8,Translation!$A$1:$A$822,0),1)</f>
        <v>Transporte</v>
      </c>
      <c r="B8" s="247" t="str">
        <f>INDEX(Translation!$B$1:$B$822,MATCH(PolicyLevers_EN!B8,Translation!$A$1:$A$822,0),1)</f>
        <v>Padrões para Poluente Convencional</v>
      </c>
      <c r="C8" s="247" t="str">
        <f t="shared" ref="C8" si="1">C$2</f>
        <v>Percentage Reduction of Separately Regulated Pollutants</v>
      </c>
      <c r="D8" s="247" t="s">
        <v>60</v>
      </c>
      <c r="E8" s="247" t="s">
        <v>75</v>
      </c>
      <c r="F8" s="247" t="str">
        <f>INDEX(Translation!$B$1:$B$822,MATCH(PolicyLevers_EN!F8,Translation!$A$1:$A$822,0),1)</f>
        <v>Veículos Leves</v>
      </c>
      <c r="G8" s="247" t="str">
        <f>INDEX(Translation!$B$1:$B$822,MATCH(PolicyLevers_EN!G8,Translation!$A$1:$A$822,0),1)</f>
        <v>Carbono Negro</v>
      </c>
      <c r="H8" s="254">
        <v>306</v>
      </c>
      <c r="I8" s="255" t="s">
        <v>76</v>
      </c>
      <c r="J8" s="247" t="str">
        <f>INDEX(Translation!$B$1:$B$822,MATCH(PolicyLevers_EN!J8,Translation!$A$1:$A$822,0),1)</f>
        <v>Padrão para Poluente Convencional</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INDEX(Translation!$B$1:$B$822,MATCH(PolicyLevers_EN!O8,Translation!$A$1:$A$822,0),1)</f>
        <v>% redução de emissões</v>
      </c>
      <c r="P8" s="247" t="str">
        <f>INDEX(Translation!$B$1:$B$822,MATCH(PolicyLevers_EN!P8,Translation!$D$1:$D$822,0),1)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 customHeight="1">
      <c r="A9" s="247" t="str">
        <f>INDEX(Translation!$B$1:$B$822,MATCH(PolicyLevers_EN!A9,Translation!$A$1:$A$822,0),1)</f>
        <v>Transporte</v>
      </c>
      <c r="B9" s="247" t="str">
        <f>INDEX(Translation!$B$1:$B$822,MATCH(PolicyLevers_EN!B9,Translation!$A$1:$A$822,0),1)</f>
        <v>Padrões para Poluente Convencional</v>
      </c>
      <c r="C9" s="247" t="str">
        <f t="shared" ref="C9" si="2">C$2</f>
        <v>Percentage Reduction of Separately Regulated Pollutants</v>
      </c>
      <c r="D9" s="247" t="s">
        <v>60</v>
      </c>
      <c r="E9" s="247" t="s">
        <v>77</v>
      </c>
      <c r="F9" s="247" t="str">
        <f>INDEX(Translation!$B$1:$B$822,MATCH(PolicyLevers_EN!F9,Translation!$A$1:$A$822,0),1)</f>
        <v>Veículos Leves</v>
      </c>
      <c r="G9" s="247" t="str">
        <f>INDEX(Translation!$B$1:$B$822,MATCH(PolicyLevers_EN!G9,Translation!$A$1:$A$822,0),1)</f>
        <v>OC (carbono orgânico)</v>
      </c>
      <c r="H9" s="254">
        <v>307</v>
      </c>
      <c r="I9" s="255" t="s">
        <v>76</v>
      </c>
      <c r="J9" s="247" t="str">
        <f>INDEX(Translation!$B$1:$B$822,MATCH(PolicyLevers_EN!J9,Translation!$A$1:$A$822,0),1)</f>
        <v>Padrão para Poluente Convencional</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INDEX(Translation!$B$1:$B$822,MATCH(PolicyLevers_EN!O9,Translation!$A$1:$A$822,0),1)</f>
        <v>% redução de emissões</v>
      </c>
      <c r="P9" s="247" t="str">
        <f>INDEX(Translation!$B$1:$B$822,MATCH(PolicyLevers_EN!P9,Translation!$D$1:$D$822,0),1)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c r="A10" s="247" t="str">
        <f>INDEX(Translation!$B$1:$B$822,MATCH(PolicyLevers_EN!A10,Translation!$A$1:$A$822,0),1)</f>
        <v>Transporte</v>
      </c>
      <c r="B10" s="247" t="str">
        <f>INDEX(Translation!$B$1:$B$822,MATCH(PolicyLevers_EN!B10,Translation!$A$1:$A$822,0),1)</f>
        <v>Padrões para Poluente Convencional</v>
      </c>
      <c r="C10" s="12" t="str">
        <f t="shared" ref="C10" si="3">C$2</f>
        <v>Percentage Reduction of Separately Regulated Pollutants</v>
      </c>
      <c r="D10" s="248" t="s">
        <v>60</v>
      </c>
      <c r="E10" s="248" t="s">
        <v>78</v>
      </c>
      <c r="F10" s="247" t="str">
        <f>INDEX(Translation!$B$1:$B$822,MATCH(PolicyLevers_EN!F10,Translation!$A$1:$A$822,0),1)</f>
        <v>Veículos Leves</v>
      </c>
      <c r="G10" s="247" t="str">
        <f>INDEX(Translation!$B$1:$B$822,MATCH(PolicyLevers_EN!G10,Translation!$A$1:$A$822,0),1)</f>
        <v>CH4</v>
      </c>
      <c r="H10" s="7">
        <v>308</v>
      </c>
      <c r="I10" s="260" t="s">
        <v>76</v>
      </c>
      <c r="J10" s="247" t="str">
        <f>INDEX(Translation!$B$1:$B$822,MATCH(PolicyLevers_EN!J10,Translation!$A$1:$A$822,0),1)</f>
        <v>Padrão para Poluente Convencional</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247" t="str">
        <f>INDEX(Translation!$B$1:$B$822,MATCH(PolicyLevers_EN!O10,Translation!$A$1:$A$822,0),1)</f>
        <v>% redução de emissões</v>
      </c>
      <c r="P10" s="247" t="str">
        <f>INDEX(Translation!$B$1:$B$822,MATCH(PolicyLevers_EN!P10,Translation!$D$1:$D$822,0),1)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c r="A11" s="247" t="str">
        <f>INDEX(Translation!$B$1:$B$822,MATCH(PolicyLevers_EN!A11,Translation!$A$1:$A$822,0),1)</f>
        <v>Transporte</v>
      </c>
      <c r="B11" s="247" t="str">
        <f>INDEX(Translation!$B$1:$B$822,MATCH(PolicyLevers_EN!B11,Translation!$A$1:$A$822,0),1)</f>
        <v>Padrões para Poluente Convencional</v>
      </c>
      <c r="C11" s="12" t="str">
        <f t="shared" ref="C11:C17" si="4">C$2</f>
        <v>Percentage Reduction of Separately Regulated Pollutants</v>
      </c>
      <c r="D11" s="248" t="s">
        <v>60</v>
      </c>
      <c r="E11" s="248" t="s">
        <v>79</v>
      </c>
      <c r="F11" s="247" t="str">
        <f>INDEX(Translation!$B$1:$B$822,MATCH(PolicyLevers_EN!F11,Translation!$A$1:$A$822,0),1)</f>
        <v>Veículos Leves</v>
      </c>
      <c r="G11" s="247" t="str">
        <f>INDEX(Translation!$B$1:$B$822,MATCH(PolicyLevers_EN!G11,Translation!$A$1:$A$822,0),1)</f>
        <v>N2O</v>
      </c>
      <c r="H11" s="7">
        <v>309</v>
      </c>
      <c r="I11" s="262" t="s">
        <v>76</v>
      </c>
      <c r="J11" s="247" t="str">
        <f>INDEX(Translation!$B$1:$B$822,MATCH(PolicyLevers_EN!J11,Translation!$A$1:$A$822,0),1)</f>
        <v>Padrão para Poluente Convencional</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247" t="str">
        <f>INDEX(Translation!$B$1:$B$822,MATCH(PolicyLevers_EN!O11,Translation!$A$1:$A$822,0),1)</f>
        <v>% redução de emissões</v>
      </c>
      <c r="P11" s="247" t="str">
        <f>INDEX(Translation!$B$1:$B$822,MATCH(PolicyLevers_EN!P11,Translation!$D$1:$D$822,0),1)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c r="A12" s="247" t="str">
        <f>INDEX(Translation!$B$1:$B$822,MATCH(PolicyLevers_EN!A12,Translation!$A$1:$A$822,0),1)</f>
        <v>Transporte</v>
      </c>
      <c r="B12" s="247" t="str">
        <f>INDEX(Translation!$B$1:$B$822,MATCH(PolicyLevers_EN!B12,Translation!$A$1:$A$822,0),1)</f>
        <v>Padrões para Poluente Convencional</v>
      </c>
      <c r="C12" s="247" t="str">
        <f t="shared" si="4"/>
        <v>Percentage Reduction of Separately Regulated Pollutants</v>
      </c>
      <c r="D12" s="247" t="s">
        <v>80</v>
      </c>
      <c r="E12" s="247" t="s">
        <v>61</v>
      </c>
      <c r="F12" s="247" t="str">
        <f>INDEX(Translation!$B$1:$B$822,MATCH(PolicyLevers_EN!F12,Translation!$A$1:$A$822,0),1)</f>
        <v>Veículos Pesados</v>
      </c>
      <c r="G12" s="247" t="str">
        <f>INDEX(Translation!$B$1:$B$822,MATCH(PolicyLevers_EN!G12,Translation!$A$1:$A$822,0),1)</f>
        <v>COVs</v>
      </c>
      <c r="H12" s="254">
        <v>310</v>
      </c>
      <c r="I12" s="255" t="s">
        <v>63</v>
      </c>
      <c r="J12" s="247" t="str">
        <f>INDEX(Translation!$B$1:$B$822,MATCH(PolicyLevers_EN!J12,Translation!$A$1:$A$822,0),1)</f>
        <v>Padrão para Poluente Convencional</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INDEX(Translation!$B$1:$B$822,MATCH(PolicyLevers_EN!O12,Translation!$A$1:$A$822,0),1)</f>
        <v>% redução de emissões</v>
      </c>
      <c r="P12" s="247" t="str">
        <f>INDEX(Translation!$B$1:$B$822,MATCH(PolicyLevers_EN!P12,Translation!$D$1:$D$822,0),1)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 customHeight="1">
      <c r="A13" s="247" t="str">
        <f>INDEX(Translation!$B$1:$B$822,MATCH(PolicyLevers_EN!A13,Translation!$A$1:$A$822,0),1)</f>
        <v>Transporte</v>
      </c>
      <c r="B13" s="247" t="str">
        <f>INDEX(Translation!$B$1:$B$822,MATCH(PolicyLevers_EN!B13,Translation!$A$1:$A$822,0),1)</f>
        <v>Padrões para Poluente Convencional</v>
      </c>
      <c r="C13" s="247" t="str">
        <f t="shared" si="4"/>
        <v>Percentage Reduction of Separately Regulated Pollutants</v>
      </c>
      <c r="D13" s="247" t="s">
        <v>80</v>
      </c>
      <c r="E13" s="247" t="s">
        <v>69</v>
      </c>
      <c r="F13" s="247" t="str">
        <f>INDEX(Translation!$B$1:$B$822,MATCH(PolicyLevers_EN!F13,Translation!$A$1:$A$822,0),1)</f>
        <v>Veículos Pesados</v>
      </c>
      <c r="G13" s="247" t="str">
        <f>INDEX(Translation!$B$1:$B$822,MATCH(PolicyLevers_EN!G13,Translation!$A$1:$A$822,0),1)</f>
        <v>CO</v>
      </c>
      <c r="H13" s="254">
        <v>311</v>
      </c>
      <c r="I13" s="255" t="s">
        <v>63</v>
      </c>
      <c r="J13" s="247" t="str">
        <f>INDEX(Translation!$B$1:$B$822,MATCH(PolicyLevers_EN!J13,Translation!$A$1:$A$822,0),1)</f>
        <v>Padrão para Poluente Convencional</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INDEX(Translation!$B$1:$B$822,MATCH(PolicyLevers_EN!O13,Translation!$A$1:$A$822,0),1)</f>
        <v>% redução de emissões</v>
      </c>
      <c r="P13" s="247" t="str">
        <f>INDEX(Translation!$B$1:$B$822,MATCH(PolicyLevers_EN!P13,Translation!$D$1:$D$822,0),1)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c r="A14" s="247" t="str">
        <f>INDEX(Translation!$B$1:$B$822,MATCH(PolicyLevers_EN!A14,Translation!$A$1:$A$822,0),1)</f>
        <v>Transporte</v>
      </c>
      <c r="B14" s="247" t="str">
        <f>INDEX(Translation!$B$1:$B$822,MATCH(PolicyLevers_EN!B14,Translation!$A$1:$A$822,0),1)</f>
        <v>Padrões para Poluente Convencional</v>
      </c>
      <c r="C14" s="247" t="str">
        <f t="shared" si="4"/>
        <v>Percentage Reduction of Separately Regulated Pollutants</v>
      </c>
      <c r="D14" s="247" t="s">
        <v>80</v>
      </c>
      <c r="E14" s="247" t="s">
        <v>70</v>
      </c>
      <c r="F14" s="247" t="str">
        <f>INDEX(Translation!$B$1:$B$822,MATCH(PolicyLevers_EN!F14,Translation!$A$1:$A$822,0),1)</f>
        <v>Veículos Pesados</v>
      </c>
      <c r="G14" s="247" t="str">
        <f>INDEX(Translation!$B$1:$B$822,MATCH(PolicyLevers_EN!G14,Translation!$A$1:$A$822,0),1)</f>
        <v>NOx</v>
      </c>
      <c r="H14" s="254">
        <v>312</v>
      </c>
      <c r="I14" s="255" t="s">
        <v>63</v>
      </c>
      <c r="J14" s="247" t="str">
        <f>INDEX(Translation!$B$1:$B$822,MATCH(PolicyLevers_EN!J14,Translation!$A$1:$A$822,0),1)</f>
        <v>Padrão para Poluente Convencional</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INDEX(Translation!$B$1:$B$822,MATCH(PolicyLevers_EN!O14,Translation!$A$1:$A$822,0),1)</f>
        <v>% redução de emissões</v>
      </c>
      <c r="P14" s="247" t="str">
        <f>INDEX(Translation!$B$1:$B$822,MATCH(PolicyLevers_EN!P14,Translation!$D$1:$D$822,0),1)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c r="A15" s="247" t="str">
        <f>INDEX(Translation!$B$1:$B$822,MATCH(PolicyLevers_EN!A15,Translation!$A$1:$A$822,0),1)</f>
        <v>Transporte</v>
      </c>
      <c r="B15" s="247" t="str">
        <f>INDEX(Translation!$B$1:$B$822,MATCH(PolicyLevers_EN!B15,Translation!$A$1:$A$822,0),1)</f>
        <v>Padrões para Poluente Convencional</v>
      </c>
      <c r="C15" s="247" t="str">
        <f t="shared" si="4"/>
        <v>Percentage Reduction of Separately Regulated Pollutants</v>
      </c>
      <c r="D15" s="247" t="s">
        <v>80</v>
      </c>
      <c r="E15" s="247" t="s">
        <v>71</v>
      </c>
      <c r="F15" s="247" t="str">
        <f>INDEX(Translation!$B$1:$B$822,MATCH(PolicyLevers_EN!F15,Translation!$A$1:$A$822,0),1)</f>
        <v>Veículos Pesados</v>
      </c>
      <c r="G15" s="247" t="str">
        <f>INDEX(Translation!$B$1:$B$822,MATCH(PolicyLevers_EN!G15,Translation!$A$1:$A$822,0),1)</f>
        <v>MP10</v>
      </c>
      <c r="H15" s="254">
        <v>313</v>
      </c>
      <c r="I15" s="255" t="s">
        <v>63</v>
      </c>
      <c r="J15" s="247" t="str">
        <f>INDEX(Translation!$B$1:$B$822,MATCH(PolicyLevers_EN!J15,Translation!$A$1:$A$822,0),1)</f>
        <v>Padrão para Poluente Convencional</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INDEX(Translation!$B$1:$B$822,MATCH(PolicyLevers_EN!O15,Translation!$A$1:$A$822,0),1)</f>
        <v>% redução de emissões</v>
      </c>
      <c r="P15" s="247" t="str">
        <f>INDEX(Translation!$B$1:$B$822,MATCH(PolicyLevers_EN!P15,Translation!$D$1:$D$822,0),1)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 customHeight="1">
      <c r="A16" s="247" t="str">
        <f>INDEX(Translation!$B$1:$B$822,MATCH(PolicyLevers_EN!A16,Translation!$A$1:$A$822,0),1)</f>
        <v>Transporte</v>
      </c>
      <c r="B16" s="247" t="str">
        <f>INDEX(Translation!$B$1:$B$822,MATCH(PolicyLevers_EN!B16,Translation!$A$1:$A$822,0),1)</f>
        <v>Padrões para Poluente Convencional</v>
      </c>
      <c r="C16" s="247" t="str">
        <f t="shared" si="4"/>
        <v>Percentage Reduction of Separately Regulated Pollutants</v>
      </c>
      <c r="D16" s="247" t="s">
        <v>80</v>
      </c>
      <c r="E16" s="247" t="s">
        <v>72</v>
      </c>
      <c r="F16" s="247" t="str">
        <f>INDEX(Translation!$B$1:$B$822,MATCH(PolicyLevers_EN!F16,Translation!$A$1:$A$822,0),1)</f>
        <v>Veículos Pesados</v>
      </c>
      <c r="G16" s="247" t="str">
        <f>INDEX(Translation!$B$1:$B$822,MATCH(PolicyLevers_EN!G16,Translation!$A$1:$A$822,0),1)</f>
        <v>MP2,5</v>
      </c>
      <c r="H16" s="254">
        <v>314</v>
      </c>
      <c r="I16" s="255" t="s">
        <v>63</v>
      </c>
      <c r="J16" s="247" t="str">
        <f>INDEX(Translation!$B$1:$B$822,MATCH(PolicyLevers_EN!J16,Translation!$A$1:$A$822,0),1)</f>
        <v>Padrão para Poluente Convencional</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INDEX(Translation!$B$1:$B$822,MATCH(PolicyLevers_EN!O16,Translation!$A$1:$A$822,0),1)</f>
        <v>% redução de emissões</v>
      </c>
      <c r="P16" s="247" t="str">
        <f>INDEX(Translation!$B$1:$B$822,MATCH(PolicyLevers_EN!P16,Translation!$D$1:$D$822,0),1)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c r="A17" s="247" t="str">
        <f>INDEX(Translation!$B$1:$B$822,MATCH(PolicyLevers_EN!A17,Translation!$A$1:$A$822,0),1)</f>
        <v>Transporte</v>
      </c>
      <c r="B17" s="247" t="str">
        <f>INDEX(Translation!$B$1:$B$822,MATCH(PolicyLevers_EN!B17,Translation!$A$1:$A$822,0),1)</f>
        <v>Padrões para Poluente Convencional</v>
      </c>
      <c r="C17" s="247" t="str">
        <f t="shared" si="4"/>
        <v>Percentage Reduction of Separately Regulated Pollutants</v>
      </c>
      <c r="D17" s="247" t="s">
        <v>80</v>
      </c>
      <c r="E17" s="247" t="s">
        <v>74</v>
      </c>
      <c r="F17" s="247" t="str">
        <f>INDEX(Translation!$B$1:$B$822,MATCH(PolicyLevers_EN!F17,Translation!$A$1:$A$822,0),1)</f>
        <v>Veículos Pesados</v>
      </c>
      <c r="G17" s="247" t="str">
        <f>INDEX(Translation!$B$1:$B$822,MATCH(PolicyLevers_EN!G17,Translation!$A$1:$A$822,0),1)</f>
        <v>SOx</v>
      </c>
      <c r="H17" s="254">
        <v>315</v>
      </c>
      <c r="I17" s="255" t="s">
        <v>63</v>
      </c>
      <c r="J17" s="247" t="str">
        <f>INDEX(Translation!$B$1:$B$822,MATCH(PolicyLevers_EN!J17,Translation!$A$1:$A$822,0),1)</f>
        <v>Padrão para Poluente Convencional</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INDEX(Translation!$B$1:$B$822,MATCH(PolicyLevers_EN!O17,Translation!$A$1:$A$822,0),1)</f>
        <v>% redução de emissões</v>
      </c>
      <c r="P17" s="247" t="str">
        <f>INDEX(Translation!$B$1:$B$822,MATCH(PolicyLevers_EN!P17,Translation!$D$1:$D$822,0),1)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c r="A18" s="247" t="str">
        <f>INDEX(Translation!$B$1:$B$822,MATCH(PolicyLevers_EN!A18,Translation!$A$1:$A$822,0),1)</f>
        <v>Transporte</v>
      </c>
      <c r="B18" s="247" t="str">
        <f>INDEX(Translation!$B$1:$B$822,MATCH(PolicyLevers_EN!B18,Translation!$A$1:$A$822,0),1)</f>
        <v>Padrões para Poluente Convencional</v>
      </c>
      <c r="C18" s="247" t="str">
        <f t="shared" ref="C18" si="5">C$2</f>
        <v>Percentage Reduction of Separately Regulated Pollutants</v>
      </c>
      <c r="D18" s="247" t="s">
        <v>80</v>
      </c>
      <c r="E18" s="247" t="s">
        <v>75</v>
      </c>
      <c r="F18" s="247" t="str">
        <f>INDEX(Translation!$B$1:$B$822,MATCH(PolicyLevers_EN!F18,Translation!$A$1:$A$822,0),1)</f>
        <v>Veículos Pesados</v>
      </c>
      <c r="G18" s="247" t="str">
        <f>INDEX(Translation!$B$1:$B$822,MATCH(PolicyLevers_EN!G18,Translation!$A$1:$A$822,0),1)</f>
        <v>Carbono Negro</v>
      </c>
      <c r="H18" s="254">
        <v>316</v>
      </c>
      <c r="I18" s="255" t="s">
        <v>76</v>
      </c>
      <c r="J18" s="247" t="str">
        <f>INDEX(Translation!$B$1:$B$822,MATCH(PolicyLevers_EN!J18,Translation!$A$1:$A$822,0),1)</f>
        <v>Padrão para Poluente Convencional</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INDEX(Translation!$B$1:$B$822,MATCH(PolicyLevers_EN!O18,Translation!$A$1:$A$822,0),1)</f>
        <v>% redução de emissões</v>
      </c>
      <c r="P18" s="247" t="str">
        <f>INDEX(Translation!$B$1:$B$822,MATCH(PolicyLevers_EN!P18,Translation!$D$1:$D$822,0),1)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 customHeight="1">
      <c r="A19" s="247" t="str">
        <f>INDEX(Translation!$B$1:$B$822,MATCH(PolicyLevers_EN!A19,Translation!$A$1:$A$822,0),1)</f>
        <v>Transporte</v>
      </c>
      <c r="B19" s="247" t="str">
        <f>INDEX(Translation!$B$1:$B$822,MATCH(PolicyLevers_EN!B19,Translation!$A$1:$A$822,0),1)</f>
        <v>Padrões para Poluente Convencional</v>
      </c>
      <c r="C19" s="247" t="str">
        <f t="shared" ref="C19" si="6">C$2</f>
        <v>Percentage Reduction of Separately Regulated Pollutants</v>
      </c>
      <c r="D19" s="247" t="s">
        <v>80</v>
      </c>
      <c r="E19" s="247" t="s">
        <v>77</v>
      </c>
      <c r="F19" s="247" t="str">
        <f>INDEX(Translation!$B$1:$B$822,MATCH(PolicyLevers_EN!F19,Translation!$A$1:$A$822,0),1)</f>
        <v>Veículos Pesados</v>
      </c>
      <c r="G19" s="247" t="str">
        <f>INDEX(Translation!$B$1:$B$822,MATCH(PolicyLevers_EN!G19,Translation!$A$1:$A$822,0),1)</f>
        <v>OC (carbono orgânico)</v>
      </c>
      <c r="H19" s="254">
        <v>317</v>
      </c>
      <c r="I19" s="257" t="s">
        <v>76</v>
      </c>
      <c r="J19" s="247" t="str">
        <f>INDEX(Translation!$B$1:$B$822,MATCH(PolicyLevers_EN!J19,Translation!$A$1:$A$822,0),1)</f>
        <v>Padrão para Poluente Convencional</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INDEX(Translation!$B$1:$B$822,MATCH(PolicyLevers_EN!O19,Translation!$A$1:$A$822,0),1)</f>
        <v>% redução de emissões</v>
      </c>
      <c r="P19" s="247" t="str">
        <f>INDEX(Translation!$B$1:$B$822,MATCH(PolicyLevers_EN!P19,Translation!$D$1:$D$822,0),1)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c r="A20" s="247" t="str">
        <f>INDEX(Translation!$B$1:$B$822,MATCH(PolicyLevers_EN!A20,Translation!$A$1:$A$822,0),1)</f>
        <v>Transporte</v>
      </c>
      <c r="B20" s="247" t="str">
        <f>INDEX(Translation!$B$1:$B$822,MATCH(PolicyLevers_EN!B20,Translation!$A$1:$A$822,0),1)</f>
        <v>Padrões para Poluente Convencional</v>
      </c>
      <c r="C20" s="12" t="str">
        <f t="shared" ref="C20" si="7">C$2</f>
        <v>Percentage Reduction of Separately Regulated Pollutants</v>
      </c>
      <c r="D20" s="248" t="s">
        <v>80</v>
      </c>
      <c r="E20" s="248" t="s">
        <v>78</v>
      </c>
      <c r="F20" s="247" t="str">
        <f>INDEX(Translation!$B$1:$B$822,MATCH(PolicyLevers_EN!F20,Translation!$A$1:$A$822,0),1)</f>
        <v>Veículos Pesados</v>
      </c>
      <c r="G20" s="247" t="str">
        <f>INDEX(Translation!$B$1:$B$822,MATCH(PolicyLevers_EN!G20,Translation!$A$1:$A$822,0),1)</f>
        <v>CH4</v>
      </c>
      <c r="H20" s="7">
        <v>318</v>
      </c>
      <c r="I20" s="262" t="s">
        <v>76</v>
      </c>
      <c r="J20" s="247" t="str">
        <f>INDEX(Translation!$B$1:$B$822,MATCH(PolicyLevers_EN!J20,Translation!$A$1:$A$822,0),1)</f>
        <v>Padrão para Poluente Convencional</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247" t="str">
        <f>INDEX(Translation!$B$1:$B$822,MATCH(PolicyLevers_EN!O20,Translation!$A$1:$A$822,0),1)</f>
        <v>% redução de emissões</v>
      </c>
      <c r="P20" s="247" t="str">
        <f>INDEX(Translation!$B$1:$B$822,MATCH(PolicyLevers_EN!P20,Translation!$D$1:$D$822,0),1)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c r="A21" s="247" t="str">
        <f>INDEX(Translation!$B$1:$B$822,MATCH(PolicyLevers_EN!A21,Translation!$A$1:$A$822,0),1)</f>
        <v>Transporte</v>
      </c>
      <c r="B21" s="247" t="str">
        <f>INDEX(Translation!$B$1:$B$822,MATCH(PolicyLevers_EN!B21,Translation!$A$1:$A$822,0),1)</f>
        <v>Padrões para Poluente Convencional</v>
      </c>
      <c r="C21" s="12" t="str">
        <f t="shared" ref="C21" si="8">C$2</f>
        <v>Percentage Reduction of Separately Regulated Pollutants</v>
      </c>
      <c r="D21" s="248" t="s">
        <v>80</v>
      </c>
      <c r="E21" s="248" t="s">
        <v>79</v>
      </c>
      <c r="F21" s="247" t="str">
        <f>INDEX(Translation!$B$1:$B$822,MATCH(PolicyLevers_EN!F21,Translation!$A$1:$A$822,0),1)</f>
        <v>Veículos Pesados</v>
      </c>
      <c r="G21" s="247" t="str">
        <f>INDEX(Translation!$B$1:$B$822,MATCH(PolicyLevers_EN!G21,Translation!$A$1:$A$822,0),1)</f>
        <v>N2O</v>
      </c>
      <c r="H21" s="7">
        <v>319</v>
      </c>
      <c r="I21" s="262" t="s">
        <v>76</v>
      </c>
      <c r="J21" s="247" t="str">
        <f>INDEX(Translation!$B$1:$B$822,MATCH(PolicyLevers_EN!J21,Translation!$A$1:$A$822,0),1)</f>
        <v>Padrão para Poluente Convencional</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247" t="str">
        <f>INDEX(Translation!$B$1:$B$822,MATCH(PolicyLevers_EN!O21,Translation!$A$1:$A$822,0),1)</f>
        <v>% redução de emissões</v>
      </c>
      <c r="P21" s="247" t="str">
        <f>INDEX(Translation!$B$1:$B$822,MATCH(PolicyLevers_EN!P21,Translation!$D$1:$D$822,0),1)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c r="A22" s="247" t="str">
        <f>INDEX(Translation!$B$1:$B$822,MATCH(PolicyLevers_EN!A22,Translation!$A$1:$A$822,0),1)</f>
        <v>Transporte</v>
      </c>
      <c r="B22" s="247" t="str">
        <f>INDEX(Translation!$B$1:$B$822,MATCH(PolicyLevers_EN!B22,Translation!$A$1:$A$822,0),1)</f>
        <v>Padrões para Poluente Convencional</v>
      </c>
      <c r="C22" s="247" t="str">
        <f t="shared" ref="C22" si="9">C$2</f>
        <v>Percentage Reduction of Separately Regulated Pollutants</v>
      </c>
      <c r="D22" s="247" t="s">
        <v>81</v>
      </c>
      <c r="E22" s="247" t="s">
        <v>61</v>
      </c>
      <c r="F22" s="247" t="str">
        <f>INDEX(Translation!$B$1:$B$822,MATCH(PolicyLevers_EN!F22,Translation!$A$1:$A$822,0),1)</f>
        <v>Aeronave</v>
      </c>
      <c r="G22" s="247" t="str">
        <f>INDEX(Translation!$B$1:$B$822,MATCH(PolicyLevers_EN!G22,Translation!$A$1:$A$822,0),1)</f>
        <v>COVs</v>
      </c>
      <c r="H22" s="254">
        <v>320</v>
      </c>
      <c r="I22" s="257" t="s">
        <v>76</v>
      </c>
      <c r="J22" s="247" t="str">
        <f>INDEX(Translation!$B$1:$B$822,MATCH(PolicyLevers_EN!J22,Translation!$A$1:$A$822,0),1)</f>
        <v>Padrão para Poluente Convencional</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INDEX(Translation!$B$1:$B$822,MATCH(PolicyLevers_EN!O22,Translation!$A$1:$A$822,0),1)</f>
        <v>% redução de emissões</v>
      </c>
      <c r="P22" s="247" t="str">
        <f>INDEX(Translation!$B$1:$B$822,MATCH(PolicyLevers_EN!P22,Translation!$D$1:$D$822,0),1)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c r="A23" s="247" t="str">
        <f>INDEX(Translation!$B$1:$B$822,MATCH(PolicyLevers_EN!A23,Translation!$A$1:$A$822,0),1)</f>
        <v>Transporte</v>
      </c>
      <c r="B23" s="247" t="str">
        <f>INDEX(Translation!$B$1:$B$822,MATCH(PolicyLevers_EN!B23,Translation!$A$1:$A$822,0),1)</f>
        <v>Padrões para Poluente Convencional</v>
      </c>
      <c r="C23" s="12" t="str">
        <f t="shared" ref="C23" si="10">C$2</f>
        <v>Percentage Reduction of Separately Regulated Pollutants</v>
      </c>
      <c r="D23" s="248" t="s">
        <v>81</v>
      </c>
      <c r="E23" s="248" t="s">
        <v>69</v>
      </c>
      <c r="F23" s="247" t="str">
        <f>INDEX(Translation!$B$1:$B$822,MATCH(PolicyLevers_EN!F23,Translation!$A$1:$A$822,0),1)</f>
        <v>Aeronave</v>
      </c>
      <c r="G23" s="247" t="str">
        <f>INDEX(Translation!$B$1:$B$822,MATCH(PolicyLevers_EN!G23,Translation!$A$1:$A$822,0),1)</f>
        <v>CO</v>
      </c>
      <c r="H23" s="7">
        <v>321</v>
      </c>
      <c r="I23" s="262" t="s">
        <v>76</v>
      </c>
      <c r="J23" s="247" t="str">
        <f>INDEX(Translation!$B$1:$B$822,MATCH(PolicyLevers_EN!J23,Translation!$A$1:$A$822,0),1)</f>
        <v>Padrão para Poluente Convencional</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247" t="str">
        <f>INDEX(Translation!$B$1:$B$822,MATCH(PolicyLevers_EN!O23,Translation!$A$1:$A$822,0),1)</f>
        <v>% redução de emissões</v>
      </c>
      <c r="P23" s="247" t="str">
        <f>INDEX(Translation!$B$1:$B$822,MATCH(PolicyLevers_EN!P23,Translation!$D$1:$D$822,0),1)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c r="A24" s="247" t="str">
        <f>INDEX(Translation!$B$1:$B$822,MATCH(PolicyLevers_EN!A24,Translation!$A$1:$A$822,0),1)</f>
        <v>Transporte</v>
      </c>
      <c r="B24" s="247" t="str">
        <f>INDEX(Translation!$B$1:$B$822,MATCH(PolicyLevers_EN!B24,Translation!$A$1:$A$822,0),1)</f>
        <v>Padrões para Poluente Convencional</v>
      </c>
      <c r="C24" s="247" t="str">
        <f t="shared" ref="C24" si="11">C$2</f>
        <v>Percentage Reduction of Separately Regulated Pollutants</v>
      </c>
      <c r="D24" s="247" t="s">
        <v>81</v>
      </c>
      <c r="E24" s="247" t="s">
        <v>70</v>
      </c>
      <c r="F24" s="247" t="str">
        <f>INDEX(Translation!$B$1:$B$822,MATCH(PolicyLevers_EN!F24,Translation!$A$1:$A$822,0),1)</f>
        <v>Aeronave</v>
      </c>
      <c r="G24" s="247" t="str">
        <f>INDEX(Translation!$B$1:$B$822,MATCH(PolicyLevers_EN!G24,Translation!$A$1:$A$822,0),1)</f>
        <v>NOx</v>
      </c>
      <c r="H24" s="254">
        <v>322</v>
      </c>
      <c r="I24" s="257" t="s">
        <v>76</v>
      </c>
      <c r="J24" s="247" t="str">
        <f>INDEX(Translation!$B$1:$B$822,MATCH(PolicyLevers_EN!J24,Translation!$A$1:$A$822,0),1)</f>
        <v>Padrão para Poluente Convencional</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INDEX(Translation!$B$1:$B$822,MATCH(PolicyLevers_EN!O24,Translation!$A$1:$A$822,0),1)</f>
        <v>% redução de emissões</v>
      </c>
      <c r="P24" s="247" t="str">
        <f>INDEX(Translation!$B$1:$B$822,MATCH(PolicyLevers_EN!P24,Translation!$D$1:$D$822,0),1)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c r="A25" s="247" t="str">
        <f>INDEX(Translation!$B$1:$B$822,MATCH(PolicyLevers_EN!A25,Translation!$A$1:$A$822,0),1)</f>
        <v>Transporte</v>
      </c>
      <c r="B25" s="247" t="str">
        <f>INDEX(Translation!$B$1:$B$822,MATCH(PolicyLevers_EN!B25,Translation!$A$1:$A$822,0),1)</f>
        <v>Padrões para Poluente Convencional</v>
      </c>
      <c r="C25" s="12" t="str">
        <f t="shared" ref="C25" si="12">C$2</f>
        <v>Percentage Reduction of Separately Regulated Pollutants</v>
      </c>
      <c r="D25" s="248" t="s">
        <v>81</v>
      </c>
      <c r="E25" s="248" t="s">
        <v>71</v>
      </c>
      <c r="F25" s="247" t="str">
        <f>INDEX(Translation!$B$1:$B$822,MATCH(PolicyLevers_EN!F25,Translation!$A$1:$A$822,0),1)</f>
        <v>Aeronave</v>
      </c>
      <c r="G25" s="247" t="str">
        <f>INDEX(Translation!$B$1:$B$822,MATCH(PolicyLevers_EN!G25,Translation!$A$1:$A$822,0),1)</f>
        <v>MP10</v>
      </c>
      <c r="H25" s="7">
        <v>323</v>
      </c>
      <c r="I25" s="262" t="s">
        <v>76</v>
      </c>
      <c r="J25" s="247" t="str">
        <f>INDEX(Translation!$B$1:$B$822,MATCH(PolicyLevers_EN!J25,Translation!$A$1:$A$822,0),1)</f>
        <v>Padrão para Poluente Convencional</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247" t="str">
        <f>INDEX(Translation!$B$1:$B$822,MATCH(PolicyLevers_EN!O25,Translation!$A$1:$A$822,0),1)</f>
        <v>% redução de emissões</v>
      </c>
      <c r="P25" s="247" t="str">
        <f>INDEX(Translation!$B$1:$B$822,MATCH(PolicyLevers_EN!P25,Translation!$D$1:$D$822,0),1)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c r="A26" s="247" t="str">
        <f>INDEX(Translation!$B$1:$B$822,MATCH(PolicyLevers_EN!A26,Translation!$A$1:$A$822,0),1)</f>
        <v>Transporte</v>
      </c>
      <c r="B26" s="247" t="str">
        <f>INDEX(Translation!$B$1:$B$822,MATCH(PolicyLevers_EN!B26,Translation!$A$1:$A$822,0),1)</f>
        <v>Padrões para Poluente Convencional</v>
      </c>
      <c r="C26" s="12" t="str">
        <f t="shared" ref="C26" si="13">C$2</f>
        <v>Percentage Reduction of Separately Regulated Pollutants</v>
      </c>
      <c r="D26" s="248" t="s">
        <v>81</v>
      </c>
      <c r="E26" s="248" t="s">
        <v>72</v>
      </c>
      <c r="F26" s="247" t="str">
        <f>INDEX(Translation!$B$1:$B$822,MATCH(PolicyLevers_EN!F26,Translation!$A$1:$A$822,0),1)</f>
        <v>Aeronave</v>
      </c>
      <c r="G26" s="247" t="str">
        <f>INDEX(Translation!$B$1:$B$822,MATCH(PolicyLevers_EN!G26,Translation!$A$1:$A$822,0),1)</f>
        <v>MP2,5</v>
      </c>
      <c r="H26" s="7">
        <v>324</v>
      </c>
      <c r="I26" s="262" t="s">
        <v>76</v>
      </c>
      <c r="J26" s="247" t="str">
        <f>INDEX(Translation!$B$1:$B$822,MATCH(PolicyLevers_EN!J26,Translation!$A$1:$A$822,0),1)</f>
        <v>Padrão para Poluente Convencional</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247" t="str">
        <f>INDEX(Translation!$B$1:$B$822,MATCH(PolicyLevers_EN!O26,Translation!$A$1:$A$822,0),1)</f>
        <v>% redução de emissões</v>
      </c>
      <c r="P26" s="247" t="str">
        <f>INDEX(Translation!$B$1:$B$822,MATCH(PolicyLevers_EN!P26,Translation!$D$1:$D$822,0),1)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c r="A27" s="247" t="str">
        <f>INDEX(Translation!$B$1:$B$822,MATCH(PolicyLevers_EN!A27,Translation!$A$1:$A$822,0),1)</f>
        <v>Transporte</v>
      </c>
      <c r="B27" s="247" t="str">
        <f>INDEX(Translation!$B$1:$B$822,MATCH(PolicyLevers_EN!B27,Translation!$A$1:$A$822,0),1)</f>
        <v>Padrões para Poluente Convencional</v>
      </c>
      <c r="C27" s="12" t="str">
        <f t="shared" ref="C27" si="14">C$2</f>
        <v>Percentage Reduction of Separately Regulated Pollutants</v>
      </c>
      <c r="D27" s="248" t="s">
        <v>81</v>
      </c>
      <c r="E27" s="248" t="s">
        <v>74</v>
      </c>
      <c r="F27" s="247" t="str">
        <f>INDEX(Translation!$B$1:$B$822,MATCH(PolicyLevers_EN!F27,Translation!$A$1:$A$822,0),1)</f>
        <v>Aeronave</v>
      </c>
      <c r="G27" s="247" t="str">
        <f>INDEX(Translation!$B$1:$B$822,MATCH(PolicyLevers_EN!G27,Translation!$A$1:$A$822,0),1)</f>
        <v>SOx</v>
      </c>
      <c r="H27" s="7">
        <v>325</v>
      </c>
      <c r="I27" s="262" t="s">
        <v>76</v>
      </c>
      <c r="J27" s="247" t="str">
        <f>INDEX(Translation!$B$1:$B$822,MATCH(PolicyLevers_EN!J27,Translation!$A$1:$A$822,0),1)</f>
        <v>Padrão para Poluente Convencional</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247" t="str">
        <f>INDEX(Translation!$B$1:$B$822,MATCH(PolicyLevers_EN!O27,Translation!$A$1:$A$822,0),1)</f>
        <v>% redução de emissões</v>
      </c>
      <c r="P27" s="247" t="str">
        <f>INDEX(Translation!$B$1:$B$822,MATCH(PolicyLevers_EN!P27,Translation!$D$1:$D$822,0),1)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c r="A28" s="247" t="str">
        <f>INDEX(Translation!$B$1:$B$822,MATCH(PolicyLevers_EN!A28,Translation!$A$1:$A$822,0),1)</f>
        <v>Transporte</v>
      </c>
      <c r="B28" s="247" t="str">
        <f>INDEX(Translation!$B$1:$B$822,MATCH(PolicyLevers_EN!B28,Translation!$A$1:$A$822,0),1)</f>
        <v>Padrões para Poluente Convencional</v>
      </c>
      <c r="C28" s="12" t="str">
        <f t="shared" ref="C28" si="15">C$2</f>
        <v>Percentage Reduction of Separately Regulated Pollutants</v>
      </c>
      <c r="D28" s="248" t="s">
        <v>81</v>
      </c>
      <c r="E28" s="248" t="s">
        <v>75</v>
      </c>
      <c r="F28" s="247" t="str">
        <f>INDEX(Translation!$B$1:$B$822,MATCH(PolicyLevers_EN!F28,Translation!$A$1:$A$822,0),1)</f>
        <v>Aeronave</v>
      </c>
      <c r="G28" s="247" t="str">
        <f>INDEX(Translation!$B$1:$B$822,MATCH(PolicyLevers_EN!G28,Translation!$A$1:$A$822,0),1)</f>
        <v>Carbono Negro</v>
      </c>
      <c r="H28" s="7">
        <v>326</v>
      </c>
      <c r="I28" s="262" t="s">
        <v>76</v>
      </c>
      <c r="J28" s="247" t="str">
        <f>INDEX(Translation!$B$1:$B$822,MATCH(PolicyLevers_EN!J28,Translation!$A$1:$A$822,0),1)</f>
        <v>Padrão para Poluente Convencional</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247" t="str">
        <f>INDEX(Translation!$B$1:$B$822,MATCH(PolicyLevers_EN!O28,Translation!$A$1:$A$822,0),1)</f>
        <v>% redução de emissões</v>
      </c>
      <c r="P28" s="247" t="str">
        <f>INDEX(Translation!$B$1:$B$822,MATCH(PolicyLevers_EN!P28,Translation!$D$1:$D$822,0),1)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c r="A29" s="247" t="str">
        <f>INDEX(Translation!$B$1:$B$822,MATCH(PolicyLevers_EN!A29,Translation!$A$1:$A$822,0),1)</f>
        <v>Transporte</v>
      </c>
      <c r="B29" s="247" t="str">
        <f>INDEX(Translation!$B$1:$B$822,MATCH(PolicyLevers_EN!B29,Translation!$A$1:$A$822,0),1)</f>
        <v>Padrões para Poluente Convencional</v>
      </c>
      <c r="C29" s="12" t="str">
        <f t="shared" ref="C29" si="16">C$2</f>
        <v>Percentage Reduction of Separately Regulated Pollutants</v>
      </c>
      <c r="D29" s="248" t="s">
        <v>81</v>
      </c>
      <c r="E29" s="248" t="s">
        <v>77</v>
      </c>
      <c r="F29" s="247" t="str">
        <f>INDEX(Translation!$B$1:$B$822,MATCH(PolicyLevers_EN!F29,Translation!$A$1:$A$822,0),1)</f>
        <v>Aeronave</v>
      </c>
      <c r="G29" s="247" t="str">
        <f>INDEX(Translation!$B$1:$B$822,MATCH(PolicyLevers_EN!G29,Translation!$A$1:$A$822,0),1)</f>
        <v>OC (carbono orgânico)</v>
      </c>
      <c r="H29" s="7">
        <v>327</v>
      </c>
      <c r="I29" s="262" t="s">
        <v>76</v>
      </c>
      <c r="J29" s="247" t="str">
        <f>INDEX(Translation!$B$1:$B$822,MATCH(PolicyLevers_EN!J29,Translation!$A$1:$A$822,0),1)</f>
        <v>Padrão para Poluente Convencional</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247" t="str">
        <f>INDEX(Translation!$B$1:$B$822,MATCH(PolicyLevers_EN!O29,Translation!$A$1:$A$822,0),1)</f>
        <v>% redução de emissões</v>
      </c>
      <c r="P29" s="247" t="str">
        <f>INDEX(Translation!$B$1:$B$822,MATCH(PolicyLevers_EN!P29,Translation!$D$1:$D$822,0),1)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c r="A30" s="247" t="str">
        <f>INDEX(Translation!$B$1:$B$822,MATCH(PolicyLevers_EN!A30,Translation!$A$1:$A$822,0),1)</f>
        <v>Transporte</v>
      </c>
      <c r="B30" s="247" t="str">
        <f>INDEX(Translation!$B$1:$B$822,MATCH(PolicyLevers_EN!B30,Translation!$A$1:$A$822,0),1)</f>
        <v>Padrões para Poluente Convencional</v>
      </c>
      <c r="C30" s="12" t="str">
        <f t="shared" ref="C30" si="17">C$2</f>
        <v>Percentage Reduction of Separately Regulated Pollutants</v>
      </c>
      <c r="D30" s="248" t="s">
        <v>81</v>
      </c>
      <c r="E30" s="248" t="s">
        <v>78</v>
      </c>
      <c r="F30" s="247" t="str">
        <f>INDEX(Translation!$B$1:$B$822,MATCH(PolicyLevers_EN!F30,Translation!$A$1:$A$822,0),1)</f>
        <v>Aeronave</v>
      </c>
      <c r="G30" s="247" t="str">
        <f>INDEX(Translation!$B$1:$B$822,MATCH(PolicyLevers_EN!G30,Translation!$A$1:$A$822,0),1)</f>
        <v>CH4</v>
      </c>
      <c r="H30" s="7">
        <v>328</v>
      </c>
      <c r="I30" s="262" t="s">
        <v>76</v>
      </c>
      <c r="J30" s="247" t="str">
        <f>INDEX(Translation!$B$1:$B$822,MATCH(PolicyLevers_EN!J30,Translation!$A$1:$A$822,0),1)</f>
        <v>Padrão para Poluente Convencional</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247" t="str">
        <f>INDEX(Translation!$B$1:$B$822,MATCH(PolicyLevers_EN!O30,Translation!$A$1:$A$822,0),1)</f>
        <v>% redução de emissões</v>
      </c>
      <c r="P30" s="247" t="str">
        <f>INDEX(Translation!$B$1:$B$822,MATCH(PolicyLevers_EN!P30,Translation!$D$1:$D$822,0),1)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c r="A31" s="247" t="str">
        <f>INDEX(Translation!$B$1:$B$822,MATCH(PolicyLevers_EN!A31,Translation!$A$1:$A$822,0),1)</f>
        <v>Transporte</v>
      </c>
      <c r="B31" s="247" t="str">
        <f>INDEX(Translation!$B$1:$B$822,MATCH(PolicyLevers_EN!B31,Translation!$A$1:$A$822,0),1)</f>
        <v>Padrões para Poluente Convencional</v>
      </c>
      <c r="C31" s="12" t="str">
        <f t="shared" ref="C31" si="18">C$2</f>
        <v>Percentage Reduction of Separately Regulated Pollutants</v>
      </c>
      <c r="D31" s="248" t="s">
        <v>81</v>
      </c>
      <c r="E31" s="248" t="s">
        <v>79</v>
      </c>
      <c r="F31" s="247" t="str">
        <f>INDEX(Translation!$B$1:$B$822,MATCH(PolicyLevers_EN!F31,Translation!$A$1:$A$822,0),1)</f>
        <v>Aeronave</v>
      </c>
      <c r="G31" s="247" t="str">
        <f>INDEX(Translation!$B$1:$B$822,MATCH(PolicyLevers_EN!G31,Translation!$A$1:$A$822,0),1)</f>
        <v>N2O</v>
      </c>
      <c r="H31" s="7">
        <v>329</v>
      </c>
      <c r="I31" s="262" t="s">
        <v>76</v>
      </c>
      <c r="J31" s="247" t="str">
        <f>INDEX(Translation!$B$1:$B$822,MATCH(PolicyLevers_EN!J31,Translation!$A$1:$A$822,0),1)</f>
        <v>Padrão para Poluente Convencional</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247" t="str">
        <f>INDEX(Translation!$B$1:$B$822,MATCH(PolicyLevers_EN!O31,Translation!$A$1:$A$822,0),1)</f>
        <v>% redução de emissões</v>
      </c>
      <c r="P31" s="247" t="str">
        <f>INDEX(Translation!$B$1:$B$822,MATCH(PolicyLevers_EN!P31,Translation!$D$1:$D$822,0),1)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c r="A32" s="247" t="str">
        <f>INDEX(Translation!$B$1:$B$822,MATCH(PolicyLevers_EN!A32,Translation!$A$1:$A$822,0),1)</f>
        <v>Transporte</v>
      </c>
      <c r="B32" s="247" t="str">
        <f>INDEX(Translation!$B$1:$B$822,MATCH(PolicyLevers_EN!B32,Translation!$A$1:$A$822,0),1)</f>
        <v>Padrões para Poluente Convencional</v>
      </c>
      <c r="C32" s="247" t="str">
        <f t="shared" ref="C32" si="19">C$2</f>
        <v>Percentage Reduction of Separately Regulated Pollutants</v>
      </c>
      <c r="D32" s="247" t="s">
        <v>82</v>
      </c>
      <c r="E32" s="247" t="s">
        <v>61</v>
      </c>
      <c r="F32" s="247" t="str">
        <f>INDEX(Translation!$B$1:$B$822,MATCH(PolicyLevers_EN!F32,Translation!$A$1:$A$822,0),1)</f>
        <v>Transporte Ferroviário</v>
      </c>
      <c r="G32" s="247" t="str">
        <f>INDEX(Translation!$B$1:$B$822,MATCH(PolicyLevers_EN!G32,Translation!$A$1:$A$822,0),1)</f>
        <v>COVs</v>
      </c>
      <c r="H32" s="254">
        <v>330</v>
      </c>
      <c r="I32" s="257" t="s">
        <v>76</v>
      </c>
      <c r="J32" s="247" t="str">
        <f>INDEX(Translation!$B$1:$B$822,MATCH(PolicyLevers_EN!J32,Translation!$A$1:$A$822,0),1)</f>
        <v>Padrão para Poluente Convencional</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INDEX(Translation!$B$1:$B$822,MATCH(PolicyLevers_EN!O32,Translation!$A$1:$A$822,0),1)</f>
        <v>% redução de emissões</v>
      </c>
      <c r="P32" s="247" t="str">
        <f>INDEX(Translation!$B$1:$B$822,MATCH(PolicyLevers_EN!P32,Translation!$D$1:$D$822,0),1)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c r="A33" s="247" t="str">
        <f>INDEX(Translation!$B$1:$B$822,MATCH(PolicyLevers_EN!A33,Translation!$A$1:$A$822,0),1)</f>
        <v>Transporte</v>
      </c>
      <c r="B33" s="247" t="str">
        <f>INDEX(Translation!$B$1:$B$822,MATCH(PolicyLevers_EN!B33,Translation!$A$1:$A$822,0),1)</f>
        <v>Padrões para Poluente Convencional</v>
      </c>
      <c r="C33" s="247" t="str">
        <f t="shared" ref="C33" si="20">C$2</f>
        <v>Percentage Reduction of Separately Regulated Pollutants</v>
      </c>
      <c r="D33" s="247" t="s">
        <v>82</v>
      </c>
      <c r="E33" s="247" t="s">
        <v>69</v>
      </c>
      <c r="F33" s="247" t="str">
        <f>INDEX(Translation!$B$1:$B$822,MATCH(PolicyLevers_EN!F33,Translation!$A$1:$A$822,0),1)</f>
        <v>Transporte Ferroviário</v>
      </c>
      <c r="G33" s="247" t="str">
        <f>INDEX(Translation!$B$1:$B$822,MATCH(PolicyLevers_EN!G33,Translation!$A$1:$A$822,0),1)</f>
        <v>CO</v>
      </c>
      <c r="H33" s="254">
        <v>331</v>
      </c>
      <c r="I33" s="257" t="s">
        <v>76</v>
      </c>
      <c r="J33" s="247" t="str">
        <f>INDEX(Translation!$B$1:$B$822,MATCH(PolicyLevers_EN!J33,Translation!$A$1:$A$822,0),1)</f>
        <v>Padrão para Poluente Convencional</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INDEX(Translation!$B$1:$B$822,MATCH(PolicyLevers_EN!O33,Translation!$A$1:$A$822,0),1)</f>
        <v>% redução de emissões</v>
      </c>
      <c r="P33" s="247" t="str">
        <f>INDEX(Translation!$B$1:$B$822,MATCH(PolicyLevers_EN!P33,Translation!$D$1:$D$822,0),1)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c r="A34" s="247" t="str">
        <f>INDEX(Translation!$B$1:$B$822,MATCH(PolicyLevers_EN!A34,Translation!$A$1:$A$822,0),1)</f>
        <v>Transporte</v>
      </c>
      <c r="B34" s="247" t="str">
        <f>INDEX(Translation!$B$1:$B$822,MATCH(PolicyLevers_EN!B34,Translation!$A$1:$A$822,0),1)</f>
        <v>Padrões para Poluente Convencional</v>
      </c>
      <c r="C34" s="247" t="str">
        <f t="shared" ref="C34" si="21">C$2</f>
        <v>Percentage Reduction of Separately Regulated Pollutants</v>
      </c>
      <c r="D34" s="247" t="s">
        <v>82</v>
      </c>
      <c r="E34" s="247" t="s">
        <v>70</v>
      </c>
      <c r="F34" s="247" t="str">
        <f>INDEX(Translation!$B$1:$B$822,MATCH(PolicyLevers_EN!F34,Translation!$A$1:$A$822,0),1)</f>
        <v>Transporte Ferroviário</v>
      </c>
      <c r="G34" s="247" t="str">
        <f>INDEX(Translation!$B$1:$B$822,MATCH(PolicyLevers_EN!G34,Translation!$A$1:$A$822,0),1)</f>
        <v>NOx</v>
      </c>
      <c r="H34" s="254">
        <v>332</v>
      </c>
      <c r="I34" s="257" t="s">
        <v>76</v>
      </c>
      <c r="J34" s="247" t="str">
        <f>INDEX(Translation!$B$1:$B$822,MATCH(PolicyLevers_EN!J34,Translation!$A$1:$A$822,0),1)</f>
        <v>Padrão para Poluente Convencional</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INDEX(Translation!$B$1:$B$822,MATCH(PolicyLevers_EN!O34,Translation!$A$1:$A$822,0),1)</f>
        <v>% redução de emissões</v>
      </c>
      <c r="P34" s="247" t="str">
        <f>INDEX(Translation!$B$1:$B$822,MATCH(PolicyLevers_EN!P34,Translation!$D$1:$D$822,0),1)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c r="A35" s="247" t="str">
        <f>INDEX(Translation!$B$1:$B$822,MATCH(PolicyLevers_EN!A35,Translation!$A$1:$A$822,0),1)</f>
        <v>Transporte</v>
      </c>
      <c r="B35" s="247" t="str">
        <f>INDEX(Translation!$B$1:$B$822,MATCH(PolicyLevers_EN!B35,Translation!$A$1:$A$822,0),1)</f>
        <v>Padrões para Poluente Convencional</v>
      </c>
      <c r="C35" s="247" t="str">
        <f t="shared" ref="C35" si="22">C$2</f>
        <v>Percentage Reduction of Separately Regulated Pollutants</v>
      </c>
      <c r="D35" s="247" t="s">
        <v>82</v>
      </c>
      <c r="E35" s="247" t="s">
        <v>71</v>
      </c>
      <c r="F35" s="247" t="str">
        <f>INDEX(Translation!$B$1:$B$822,MATCH(PolicyLevers_EN!F35,Translation!$A$1:$A$822,0),1)</f>
        <v>Transporte Ferroviário</v>
      </c>
      <c r="G35" s="247" t="str">
        <f>INDEX(Translation!$B$1:$B$822,MATCH(PolicyLevers_EN!G35,Translation!$A$1:$A$822,0),1)</f>
        <v>MP10</v>
      </c>
      <c r="H35" s="254">
        <v>333</v>
      </c>
      <c r="I35" s="257" t="s">
        <v>76</v>
      </c>
      <c r="J35" s="247" t="str">
        <f>INDEX(Translation!$B$1:$B$822,MATCH(PolicyLevers_EN!J35,Translation!$A$1:$A$822,0),1)</f>
        <v>Padrão para Poluente Convencional</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INDEX(Translation!$B$1:$B$822,MATCH(PolicyLevers_EN!O35,Translation!$A$1:$A$822,0),1)</f>
        <v>% redução de emissões</v>
      </c>
      <c r="P35" s="247" t="str">
        <f>INDEX(Translation!$B$1:$B$822,MATCH(PolicyLevers_EN!P35,Translation!$D$1:$D$822,0),1)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c r="A36" s="247" t="str">
        <f>INDEX(Translation!$B$1:$B$822,MATCH(PolicyLevers_EN!A36,Translation!$A$1:$A$822,0),1)</f>
        <v>Transporte</v>
      </c>
      <c r="B36" s="247" t="str">
        <f>INDEX(Translation!$B$1:$B$822,MATCH(PolicyLevers_EN!B36,Translation!$A$1:$A$822,0),1)</f>
        <v>Padrões para Poluente Convencional</v>
      </c>
      <c r="C36" s="247" t="str">
        <f t="shared" ref="C36:C37" si="23">C$2</f>
        <v>Percentage Reduction of Separately Regulated Pollutants</v>
      </c>
      <c r="D36" s="247" t="s">
        <v>82</v>
      </c>
      <c r="E36" s="247" t="s">
        <v>72</v>
      </c>
      <c r="F36" s="247" t="str">
        <f>INDEX(Translation!$B$1:$B$822,MATCH(PolicyLevers_EN!F36,Translation!$A$1:$A$822,0),1)</f>
        <v>Transporte Ferroviário</v>
      </c>
      <c r="G36" s="247" t="str">
        <f>INDEX(Translation!$B$1:$B$822,MATCH(PolicyLevers_EN!G36,Translation!$A$1:$A$822,0),1)</f>
        <v>MP2,5</v>
      </c>
      <c r="H36" s="254">
        <v>334</v>
      </c>
      <c r="I36" s="257" t="s">
        <v>76</v>
      </c>
      <c r="J36" s="247" t="str">
        <f>INDEX(Translation!$B$1:$B$822,MATCH(PolicyLevers_EN!J36,Translation!$A$1:$A$822,0),1)</f>
        <v>Padrão para Poluente Convencional</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INDEX(Translation!$B$1:$B$822,MATCH(PolicyLevers_EN!O36,Translation!$A$1:$A$822,0),1)</f>
        <v>% redução de emissões</v>
      </c>
      <c r="P36" s="247" t="str">
        <f>INDEX(Translation!$B$1:$B$822,MATCH(PolicyLevers_EN!P36,Translation!$D$1:$D$822,0),1)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c r="A37" s="247" t="str">
        <f>INDEX(Translation!$B$1:$B$822,MATCH(PolicyLevers_EN!A37,Translation!$A$1:$A$822,0),1)</f>
        <v>Transporte</v>
      </c>
      <c r="B37" s="247" t="str">
        <f>INDEX(Translation!$B$1:$B$822,MATCH(PolicyLevers_EN!B37,Translation!$A$1:$A$822,0),1)</f>
        <v>Padrões para Poluente Convencional</v>
      </c>
      <c r="C37" s="247" t="str">
        <f t="shared" si="23"/>
        <v>Percentage Reduction of Separately Regulated Pollutants</v>
      </c>
      <c r="D37" s="247" t="s">
        <v>82</v>
      </c>
      <c r="E37" s="247" t="s">
        <v>74</v>
      </c>
      <c r="F37" s="247" t="str">
        <f>INDEX(Translation!$B$1:$B$822,MATCH(PolicyLevers_EN!F37,Translation!$A$1:$A$822,0),1)</f>
        <v>Transporte Ferroviário</v>
      </c>
      <c r="G37" s="247" t="str">
        <f>INDEX(Translation!$B$1:$B$822,MATCH(PolicyLevers_EN!G37,Translation!$A$1:$A$822,0),1)</f>
        <v>SOx</v>
      </c>
      <c r="H37" s="254">
        <v>335</v>
      </c>
      <c r="I37" s="255" t="s">
        <v>63</v>
      </c>
      <c r="J37" s="247" t="str">
        <f>INDEX(Translation!$B$1:$B$822,MATCH(PolicyLevers_EN!J37,Translation!$A$1:$A$822,0),1)</f>
        <v>Padrão para Poluente Convencional</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INDEX(Translation!$B$1:$B$822,MATCH(PolicyLevers_EN!O37,Translation!$A$1:$A$822,0),1)</f>
        <v>% redução de emissões</v>
      </c>
      <c r="P37" s="247" t="str">
        <f>INDEX(Translation!$B$1:$B$822,MATCH(PolicyLevers_EN!P37,Translation!$D$1:$D$822,0),1)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c r="A38" s="247" t="str">
        <f>INDEX(Translation!$B$1:$B$822,MATCH(PolicyLevers_EN!A38,Translation!$A$1:$A$822,0),1)</f>
        <v>Transporte</v>
      </c>
      <c r="B38" s="247" t="str">
        <f>INDEX(Translation!$B$1:$B$822,MATCH(PolicyLevers_EN!B38,Translation!$A$1:$A$822,0),1)</f>
        <v>Padrões para Poluente Convencional</v>
      </c>
      <c r="C38" s="247" t="str">
        <f t="shared" ref="C38" si="24">C$2</f>
        <v>Percentage Reduction of Separately Regulated Pollutants</v>
      </c>
      <c r="D38" s="247" t="s">
        <v>82</v>
      </c>
      <c r="E38" s="247" t="s">
        <v>75</v>
      </c>
      <c r="F38" s="247" t="str">
        <f>INDEX(Translation!$B$1:$B$822,MATCH(PolicyLevers_EN!F38,Translation!$A$1:$A$822,0),1)</f>
        <v>Transporte Ferroviário</v>
      </c>
      <c r="G38" s="247" t="str">
        <f>INDEX(Translation!$B$1:$B$822,MATCH(PolicyLevers_EN!G38,Translation!$A$1:$A$822,0),1)</f>
        <v>Carbono Negro</v>
      </c>
      <c r="H38" s="254">
        <v>336</v>
      </c>
      <c r="I38" s="257" t="s">
        <v>76</v>
      </c>
      <c r="J38" s="247" t="str">
        <f>INDEX(Translation!$B$1:$B$822,MATCH(PolicyLevers_EN!J38,Translation!$A$1:$A$822,0),1)</f>
        <v>Padrão para Poluente Convencional</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INDEX(Translation!$B$1:$B$822,MATCH(PolicyLevers_EN!O38,Translation!$A$1:$A$822,0),1)</f>
        <v>% redução de emissões</v>
      </c>
      <c r="P38" s="247" t="str">
        <f>INDEX(Translation!$B$1:$B$822,MATCH(PolicyLevers_EN!P38,Translation!$D$1:$D$822,0),1)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c r="A39" s="247" t="str">
        <f>INDEX(Translation!$B$1:$B$822,MATCH(PolicyLevers_EN!A39,Translation!$A$1:$A$822,0),1)</f>
        <v>Transporte</v>
      </c>
      <c r="B39" s="247" t="str">
        <f>INDEX(Translation!$B$1:$B$822,MATCH(PolicyLevers_EN!B39,Translation!$A$1:$A$822,0),1)</f>
        <v>Padrões para Poluente Convencional</v>
      </c>
      <c r="C39" s="247" t="str">
        <f t="shared" ref="C39" si="25">C$2</f>
        <v>Percentage Reduction of Separately Regulated Pollutants</v>
      </c>
      <c r="D39" s="247" t="s">
        <v>82</v>
      </c>
      <c r="E39" s="247" t="s">
        <v>77</v>
      </c>
      <c r="F39" s="247" t="str">
        <f>INDEX(Translation!$B$1:$B$822,MATCH(PolicyLevers_EN!F39,Translation!$A$1:$A$822,0),1)</f>
        <v>Transporte Ferroviário</v>
      </c>
      <c r="G39" s="247" t="str">
        <f>INDEX(Translation!$B$1:$B$822,MATCH(PolicyLevers_EN!G39,Translation!$A$1:$A$822,0),1)</f>
        <v>OC (carbono orgânico)</v>
      </c>
      <c r="H39" s="254">
        <v>337</v>
      </c>
      <c r="I39" s="257" t="s">
        <v>76</v>
      </c>
      <c r="J39" s="247" t="str">
        <f>INDEX(Translation!$B$1:$B$822,MATCH(PolicyLevers_EN!J39,Translation!$A$1:$A$822,0),1)</f>
        <v>Padrão para Poluente Convencional</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INDEX(Translation!$B$1:$B$822,MATCH(PolicyLevers_EN!O39,Translation!$A$1:$A$822,0),1)</f>
        <v>% redução de emissões</v>
      </c>
      <c r="P39" s="247" t="str">
        <f>INDEX(Translation!$B$1:$B$822,MATCH(PolicyLevers_EN!P39,Translation!$D$1:$D$822,0),1)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c r="A40" s="247" t="str">
        <f>INDEX(Translation!$B$1:$B$822,MATCH(PolicyLevers_EN!A40,Translation!$A$1:$A$822,0),1)</f>
        <v>Transporte</v>
      </c>
      <c r="B40" s="247" t="str">
        <f>INDEX(Translation!$B$1:$B$822,MATCH(PolicyLevers_EN!B40,Translation!$A$1:$A$822,0),1)</f>
        <v>Padrões para Poluente Convencional</v>
      </c>
      <c r="C40" s="12" t="str">
        <f t="shared" ref="C40" si="26">C$2</f>
        <v>Percentage Reduction of Separately Regulated Pollutants</v>
      </c>
      <c r="D40" s="248" t="s">
        <v>82</v>
      </c>
      <c r="E40" s="248" t="s">
        <v>78</v>
      </c>
      <c r="F40" s="247" t="str">
        <f>INDEX(Translation!$B$1:$B$822,MATCH(PolicyLevers_EN!F40,Translation!$A$1:$A$822,0),1)</f>
        <v>Transporte Ferroviário</v>
      </c>
      <c r="G40" s="247" t="str">
        <f>INDEX(Translation!$B$1:$B$822,MATCH(PolicyLevers_EN!G40,Translation!$A$1:$A$822,0),1)</f>
        <v>CH4</v>
      </c>
      <c r="H40" s="7">
        <v>338</v>
      </c>
      <c r="I40" s="262" t="s">
        <v>76</v>
      </c>
      <c r="J40" s="247" t="str">
        <f>INDEX(Translation!$B$1:$B$822,MATCH(PolicyLevers_EN!J40,Translation!$A$1:$A$822,0),1)</f>
        <v>Padrão para Poluente Convencional</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247" t="str">
        <f>INDEX(Translation!$B$1:$B$822,MATCH(PolicyLevers_EN!O40,Translation!$A$1:$A$822,0),1)</f>
        <v>% redução de emissões</v>
      </c>
      <c r="P40" s="247" t="str">
        <f>INDEX(Translation!$B$1:$B$822,MATCH(PolicyLevers_EN!P40,Translation!$D$1:$D$822,0),1)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c r="A41" s="247" t="str">
        <f>INDEX(Translation!$B$1:$B$822,MATCH(PolicyLevers_EN!A41,Translation!$A$1:$A$822,0),1)</f>
        <v>Transporte</v>
      </c>
      <c r="B41" s="247" t="str">
        <f>INDEX(Translation!$B$1:$B$822,MATCH(PolicyLevers_EN!B41,Translation!$A$1:$A$822,0),1)</f>
        <v>Padrões para Poluente Convencional</v>
      </c>
      <c r="C41" s="12" t="str">
        <f t="shared" ref="C41" si="27">C$2</f>
        <v>Percentage Reduction of Separately Regulated Pollutants</v>
      </c>
      <c r="D41" s="248" t="s">
        <v>82</v>
      </c>
      <c r="E41" s="248" t="s">
        <v>79</v>
      </c>
      <c r="F41" s="247" t="str">
        <f>INDEX(Translation!$B$1:$B$822,MATCH(PolicyLevers_EN!F41,Translation!$A$1:$A$822,0),1)</f>
        <v>Transporte Ferroviário</v>
      </c>
      <c r="G41" s="247" t="str">
        <f>INDEX(Translation!$B$1:$B$822,MATCH(PolicyLevers_EN!G41,Translation!$A$1:$A$822,0),1)</f>
        <v>N2O</v>
      </c>
      <c r="H41" s="7">
        <v>339</v>
      </c>
      <c r="I41" s="262" t="s">
        <v>76</v>
      </c>
      <c r="J41" s="247" t="str">
        <f>INDEX(Translation!$B$1:$B$822,MATCH(PolicyLevers_EN!J41,Translation!$A$1:$A$822,0),1)</f>
        <v>Padrão para Poluente Convencional</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247" t="str">
        <f>INDEX(Translation!$B$1:$B$822,MATCH(PolicyLevers_EN!O41,Translation!$A$1:$A$822,0),1)</f>
        <v>% redução de emissões</v>
      </c>
      <c r="P41" s="247" t="str">
        <f>INDEX(Translation!$B$1:$B$822,MATCH(PolicyLevers_EN!P41,Translation!$D$1:$D$822,0),1)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c r="A42" s="247" t="str">
        <f>INDEX(Translation!$B$1:$B$822,MATCH(PolicyLevers_EN!A42,Translation!$A$1:$A$822,0),1)</f>
        <v>Transporte</v>
      </c>
      <c r="B42" s="247" t="str">
        <f>INDEX(Translation!$B$1:$B$822,MATCH(PolicyLevers_EN!B42,Translation!$A$1:$A$822,0),1)</f>
        <v>Padrões para Poluente Convencional</v>
      </c>
      <c r="C42" s="247" t="str">
        <f t="shared" ref="C42" si="28">C$2</f>
        <v>Percentage Reduction of Separately Regulated Pollutants</v>
      </c>
      <c r="D42" s="247" t="s">
        <v>83</v>
      </c>
      <c r="E42" s="247" t="s">
        <v>61</v>
      </c>
      <c r="F42" s="247" t="str">
        <f>INDEX(Translation!$B$1:$B$822,MATCH(PolicyLevers_EN!F42,Translation!$A$1:$A$822,0),1)</f>
        <v>Navios</v>
      </c>
      <c r="G42" s="247" t="str">
        <f>INDEX(Translation!$B$1:$B$822,MATCH(PolicyLevers_EN!G42,Translation!$A$1:$A$822,0),1)</f>
        <v>COVs</v>
      </c>
      <c r="H42" s="254">
        <v>340</v>
      </c>
      <c r="I42" s="257" t="s">
        <v>76</v>
      </c>
      <c r="J42" s="247" t="str">
        <f>INDEX(Translation!$B$1:$B$822,MATCH(PolicyLevers_EN!J42,Translation!$A$1:$A$822,0),1)</f>
        <v>Padrão para Poluente Convencional</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INDEX(Translation!$B$1:$B$822,MATCH(PolicyLevers_EN!O42,Translation!$A$1:$A$822,0),1)</f>
        <v>% redução de emissões</v>
      </c>
      <c r="P42" s="247" t="str">
        <f>INDEX(Translation!$B$1:$B$822,MATCH(PolicyLevers_EN!P42,Translation!$D$1:$D$822,0),1)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c r="A43" s="247" t="str">
        <f>INDEX(Translation!$B$1:$B$822,MATCH(PolicyLevers_EN!A43,Translation!$A$1:$A$822,0),1)</f>
        <v>Transporte</v>
      </c>
      <c r="B43" s="247" t="str">
        <f>INDEX(Translation!$B$1:$B$822,MATCH(PolicyLevers_EN!B43,Translation!$A$1:$A$822,0),1)</f>
        <v>Padrões para Poluente Convencional</v>
      </c>
      <c r="C43" s="247" t="str">
        <f t="shared" ref="C43" si="29">C$2</f>
        <v>Percentage Reduction of Separately Regulated Pollutants</v>
      </c>
      <c r="D43" s="247" t="s">
        <v>83</v>
      </c>
      <c r="E43" s="247" t="s">
        <v>69</v>
      </c>
      <c r="F43" s="247" t="str">
        <f>INDEX(Translation!$B$1:$B$822,MATCH(PolicyLevers_EN!F43,Translation!$A$1:$A$822,0),1)</f>
        <v>Navios</v>
      </c>
      <c r="G43" s="247" t="str">
        <f>INDEX(Translation!$B$1:$B$822,MATCH(PolicyLevers_EN!G43,Translation!$A$1:$A$822,0),1)</f>
        <v>CO</v>
      </c>
      <c r="H43" s="254">
        <v>341</v>
      </c>
      <c r="I43" s="257" t="s">
        <v>76</v>
      </c>
      <c r="J43" s="247" t="str">
        <f>INDEX(Translation!$B$1:$B$822,MATCH(PolicyLevers_EN!J43,Translation!$A$1:$A$822,0),1)</f>
        <v>Padrão para Poluente Convencional</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INDEX(Translation!$B$1:$B$822,MATCH(PolicyLevers_EN!O43,Translation!$A$1:$A$822,0),1)</f>
        <v>% redução de emissões</v>
      </c>
      <c r="P43" s="247" t="str">
        <f>INDEX(Translation!$B$1:$B$822,MATCH(PolicyLevers_EN!P43,Translation!$D$1:$D$822,0),1)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c r="A44" s="247" t="str">
        <f>INDEX(Translation!$B$1:$B$822,MATCH(PolicyLevers_EN!A44,Translation!$A$1:$A$822,0),1)</f>
        <v>Transporte</v>
      </c>
      <c r="B44" s="247" t="str">
        <f>INDEX(Translation!$B$1:$B$822,MATCH(PolicyLevers_EN!B44,Translation!$A$1:$A$822,0),1)</f>
        <v>Padrões para Poluente Convencional</v>
      </c>
      <c r="C44" s="247" t="str">
        <f t="shared" ref="C44" si="30">C$2</f>
        <v>Percentage Reduction of Separately Regulated Pollutants</v>
      </c>
      <c r="D44" s="247" t="s">
        <v>83</v>
      </c>
      <c r="E44" s="247" t="s">
        <v>70</v>
      </c>
      <c r="F44" s="247" t="str">
        <f>INDEX(Translation!$B$1:$B$822,MATCH(PolicyLevers_EN!F44,Translation!$A$1:$A$822,0),1)</f>
        <v>Navios</v>
      </c>
      <c r="G44" s="247" t="str">
        <f>INDEX(Translation!$B$1:$B$822,MATCH(PolicyLevers_EN!G44,Translation!$A$1:$A$822,0),1)</f>
        <v>NOx</v>
      </c>
      <c r="H44" s="254">
        <v>342</v>
      </c>
      <c r="I44" s="257" t="s">
        <v>76</v>
      </c>
      <c r="J44" s="247" t="str">
        <f>INDEX(Translation!$B$1:$B$822,MATCH(PolicyLevers_EN!J44,Translation!$A$1:$A$822,0),1)</f>
        <v>Padrão para Poluente Convencional</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INDEX(Translation!$B$1:$B$822,MATCH(PolicyLevers_EN!O44,Translation!$A$1:$A$822,0),1)</f>
        <v>% redução de emissões</v>
      </c>
      <c r="P44" s="247" t="str">
        <f>INDEX(Translation!$B$1:$B$822,MATCH(PolicyLevers_EN!P44,Translation!$D$1:$D$822,0),1)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c r="A45" s="247" t="str">
        <f>INDEX(Translation!$B$1:$B$822,MATCH(PolicyLevers_EN!A45,Translation!$A$1:$A$822,0),1)</f>
        <v>Transporte</v>
      </c>
      <c r="B45" s="247" t="str">
        <f>INDEX(Translation!$B$1:$B$822,MATCH(PolicyLevers_EN!B45,Translation!$A$1:$A$822,0),1)</f>
        <v>Padrões para Poluente Convencional</v>
      </c>
      <c r="C45" s="247" t="str">
        <f t="shared" ref="C45" si="31">C$2</f>
        <v>Percentage Reduction of Separately Regulated Pollutants</v>
      </c>
      <c r="D45" s="247" t="s">
        <v>83</v>
      </c>
      <c r="E45" s="247" t="s">
        <v>71</v>
      </c>
      <c r="F45" s="247" t="str">
        <f>INDEX(Translation!$B$1:$B$822,MATCH(PolicyLevers_EN!F45,Translation!$A$1:$A$822,0),1)</f>
        <v>Navios</v>
      </c>
      <c r="G45" s="247" t="str">
        <f>INDEX(Translation!$B$1:$B$822,MATCH(PolicyLevers_EN!G45,Translation!$A$1:$A$822,0),1)</f>
        <v>MP10</v>
      </c>
      <c r="H45" s="254">
        <v>343</v>
      </c>
      <c r="I45" s="257" t="s">
        <v>76</v>
      </c>
      <c r="J45" s="247" t="str">
        <f>INDEX(Translation!$B$1:$B$822,MATCH(PolicyLevers_EN!J45,Translation!$A$1:$A$822,0),1)</f>
        <v>Padrão para Poluente Convencional</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INDEX(Translation!$B$1:$B$822,MATCH(PolicyLevers_EN!O45,Translation!$A$1:$A$822,0),1)</f>
        <v>% redução de emissões</v>
      </c>
      <c r="P45" s="247" t="str">
        <f>INDEX(Translation!$B$1:$B$822,MATCH(PolicyLevers_EN!P45,Translation!$D$1:$D$822,0),1)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c r="A46" s="247" t="str">
        <f>INDEX(Translation!$B$1:$B$822,MATCH(PolicyLevers_EN!A46,Translation!$A$1:$A$822,0),1)</f>
        <v>Transporte</v>
      </c>
      <c r="B46" s="247" t="str">
        <f>INDEX(Translation!$B$1:$B$822,MATCH(PolicyLevers_EN!B46,Translation!$A$1:$A$822,0),1)</f>
        <v>Padrões para Poluente Convencional</v>
      </c>
      <c r="C46" s="247" t="str">
        <f t="shared" ref="C46:C47" si="32">C$2</f>
        <v>Percentage Reduction of Separately Regulated Pollutants</v>
      </c>
      <c r="D46" s="247" t="s">
        <v>83</v>
      </c>
      <c r="E46" s="247" t="s">
        <v>72</v>
      </c>
      <c r="F46" s="247" t="str">
        <f>INDEX(Translation!$B$1:$B$822,MATCH(PolicyLevers_EN!F46,Translation!$A$1:$A$822,0),1)</f>
        <v>Navios</v>
      </c>
      <c r="G46" s="247" t="str">
        <f>INDEX(Translation!$B$1:$B$822,MATCH(PolicyLevers_EN!G46,Translation!$A$1:$A$822,0),1)</f>
        <v>MP2,5</v>
      </c>
      <c r="H46" s="254">
        <v>344</v>
      </c>
      <c r="I46" s="257" t="s">
        <v>76</v>
      </c>
      <c r="J46" s="247" t="str">
        <f>INDEX(Translation!$B$1:$B$822,MATCH(PolicyLevers_EN!J46,Translation!$A$1:$A$822,0),1)</f>
        <v>Padrão para Poluente Convencional</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INDEX(Translation!$B$1:$B$822,MATCH(PolicyLevers_EN!O46,Translation!$A$1:$A$822,0),1)</f>
        <v>% redução de emissões</v>
      </c>
      <c r="P46" s="247" t="str">
        <f>INDEX(Translation!$B$1:$B$822,MATCH(PolicyLevers_EN!P46,Translation!$D$1:$D$822,0),1)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c r="A47" s="247" t="str">
        <f>INDEX(Translation!$B$1:$B$822,MATCH(PolicyLevers_EN!A47,Translation!$A$1:$A$822,0),1)</f>
        <v>Transporte</v>
      </c>
      <c r="B47" s="247" t="str">
        <f>INDEX(Translation!$B$1:$B$822,MATCH(PolicyLevers_EN!B47,Translation!$A$1:$A$822,0),1)</f>
        <v>Padrões para Poluente Convencional</v>
      </c>
      <c r="C47" s="247" t="str">
        <f t="shared" si="32"/>
        <v>Percentage Reduction of Separately Regulated Pollutants</v>
      </c>
      <c r="D47" s="247" t="s">
        <v>83</v>
      </c>
      <c r="E47" s="247" t="s">
        <v>74</v>
      </c>
      <c r="F47" s="247" t="str">
        <f>INDEX(Translation!$B$1:$B$822,MATCH(PolicyLevers_EN!F47,Translation!$A$1:$A$822,0),1)</f>
        <v>Navios</v>
      </c>
      <c r="G47" s="247" t="str">
        <f>INDEX(Translation!$B$1:$B$822,MATCH(PolicyLevers_EN!G47,Translation!$A$1:$A$822,0),1)</f>
        <v>SOx</v>
      </c>
      <c r="H47" s="254">
        <v>345</v>
      </c>
      <c r="I47" s="255" t="s">
        <v>63</v>
      </c>
      <c r="J47" s="247" t="str">
        <f>INDEX(Translation!$B$1:$B$822,MATCH(PolicyLevers_EN!J47,Translation!$A$1:$A$822,0),1)</f>
        <v>Padrão para Poluente Convencional</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INDEX(Translation!$B$1:$B$822,MATCH(PolicyLevers_EN!O47,Translation!$A$1:$A$822,0),1)</f>
        <v>% redução de emissões</v>
      </c>
      <c r="P47" s="247" t="str">
        <f>INDEX(Translation!$B$1:$B$822,MATCH(PolicyLevers_EN!P47,Translation!$D$1:$D$822,0),1)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c r="A48" s="247" t="str">
        <f>INDEX(Translation!$B$1:$B$822,MATCH(PolicyLevers_EN!A48,Translation!$A$1:$A$822,0),1)</f>
        <v>Transporte</v>
      </c>
      <c r="B48" s="247" t="str">
        <f>INDEX(Translation!$B$1:$B$822,MATCH(PolicyLevers_EN!B48,Translation!$A$1:$A$822,0),1)</f>
        <v>Padrões para Poluente Convencional</v>
      </c>
      <c r="C48" s="247" t="str">
        <f t="shared" ref="C48" si="33">C$2</f>
        <v>Percentage Reduction of Separately Regulated Pollutants</v>
      </c>
      <c r="D48" s="247" t="s">
        <v>83</v>
      </c>
      <c r="E48" s="247" t="s">
        <v>75</v>
      </c>
      <c r="F48" s="247" t="str">
        <f>INDEX(Translation!$B$1:$B$822,MATCH(PolicyLevers_EN!F48,Translation!$A$1:$A$822,0),1)</f>
        <v>Navios</v>
      </c>
      <c r="G48" s="247" t="str">
        <f>INDEX(Translation!$B$1:$B$822,MATCH(PolicyLevers_EN!G48,Translation!$A$1:$A$822,0),1)</f>
        <v>Carbono Negro</v>
      </c>
      <c r="H48" s="254">
        <v>346</v>
      </c>
      <c r="I48" s="257" t="s">
        <v>76</v>
      </c>
      <c r="J48" s="247" t="str">
        <f>INDEX(Translation!$B$1:$B$822,MATCH(PolicyLevers_EN!J48,Translation!$A$1:$A$822,0),1)</f>
        <v>Padrão para Poluente Convencional</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INDEX(Translation!$B$1:$B$822,MATCH(PolicyLevers_EN!O48,Translation!$A$1:$A$822,0),1)</f>
        <v>% redução de emissões</v>
      </c>
      <c r="P48" s="247" t="str">
        <f>INDEX(Translation!$B$1:$B$822,MATCH(PolicyLevers_EN!P48,Translation!$D$1:$D$822,0),1)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c r="A49" s="247" t="str">
        <f>INDEX(Translation!$B$1:$B$822,MATCH(PolicyLevers_EN!A49,Translation!$A$1:$A$822,0),1)</f>
        <v>Transporte</v>
      </c>
      <c r="B49" s="247" t="str">
        <f>INDEX(Translation!$B$1:$B$822,MATCH(PolicyLevers_EN!B49,Translation!$A$1:$A$822,0),1)</f>
        <v>Padrões para Poluente Convencional</v>
      </c>
      <c r="C49" s="247" t="str">
        <f t="shared" ref="C49" si="34">C$2</f>
        <v>Percentage Reduction of Separately Regulated Pollutants</v>
      </c>
      <c r="D49" s="247" t="s">
        <v>83</v>
      </c>
      <c r="E49" s="247" t="s">
        <v>77</v>
      </c>
      <c r="F49" s="247" t="str">
        <f>INDEX(Translation!$B$1:$B$822,MATCH(PolicyLevers_EN!F49,Translation!$A$1:$A$822,0),1)</f>
        <v>Navios</v>
      </c>
      <c r="G49" s="247" t="str">
        <f>INDEX(Translation!$B$1:$B$822,MATCH(PolicyLevers_EN!G49,Translation!$A$1:$A$822,0),1)</f>
        <v>OC (carbono orgânico)</v>
      </c>
      <c r="H49" s="254">
        <v>347</v>
      </c>
      <c r="I49" s="257" t="s">
        <v>76</v>
      </c>
      <c r="J49" s="247" t="str">
        <f>INDEX(Translation!$B$1:$B$822,MATCH(PolicyLevers_EN!J49,Translation!$A$1:$A$822,0),1)</f>
        <v>Padrão para Poluente Convencional</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INDEX(Translation!$B$1:$B$822,MATCH(PolicyLevers_EN!O49,Translation!$A$1:$A$822,0),1)</f>
        <v>% redução de emissões</v>
      </c>
      <c r="P49" s="247" t="str">
        <f>INDEX(Translation!$B$1:$B$822,MATCH(PolicyLevers_EN!P49,Translation!$D$1:$D$822,0),1)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c r="A50" s="247" t="str">
        <f>INDEX(Translation!$B$1:$B$822,MATCH(PolicyLevers_EN!A50,Translation!$A$1:$A$822,0),1)</f>
        <v>Transporte</v>
      </c>
      <c r="B50" s="247" t="str">
        <f>INDEX(Translation!$B$1:$B$822,MATCH(PolicyLevers_EN!B50,Translation!$A$1:$A$822,0),1)</f>
        <v>Padrões para Poluente Convencional</v>
      </c>
      <c r="C50" s="12" t="str">
        <f t="shared" ref="C50" si="35">C$2</f>
        <v>Percentage Reduction of Separately Regulated Pollutants</v>
      </c>
      <c r="D50" s="248" t="s">
        <v>83</v>
      </c>
      <c r="E50" s="248" t="s">
        <v>78</v>
      </c>
      <c r="F50" s="247" t="str">
        <f>INDEX(Translation!$B$1:$B$822,MATCH(PolicyLevers_EN!F50,Translation!$A$1:$A$822,0),1)</f>
        <v>Navios</v>
      </c>
      <c r="G50" s="247" t="str">
        <f>INDEX(Translation!$B$1:$B$822,MATCH(PolicyLevers_EN!G50,Translation!$A$1:$A$822,0),1)</f>
        <v>CH4</v>
      </c>
      <c r="H50" s="7">
        <v>348</v>
      </c>
      <c r="I50" s="262" t="s">
        <v>76</v>
      </c>
      <c r="J50" s="247" t="str">
        <f>INDEX(Translation!$B$1:$B$822,MATCH(PolicyLevers_EN!J50,Translation!$A$1:$A$822,0),1)</f>
        <v>Padrão para Poluente Convencional</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247" t="str">
        <f>INDEX(Translation!$B$1:$B$822,MATCH(PolicyLevers_EN!O50,Translation!$A$1:$A$822,0),1)</f>
        <v>% redução de emissões</v>
      </c>
      <c r="P50" s="247" t="str">
        <f>INDEX(Translation!$B$1:$B$822,MATCH(PolicyLevers_EN!P50,Translation!$D$1:$D$822,0),1)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c r="A51" s="247" t="str">
        <f>INDEX(Translation!$B$1:$B$822,MATCH(PolicyLevers_EN!A51,Translation!$A$1:$A$822,0),1)</f>
        <v>Transporte</v>
      </c>
      <c r="B51" s="247" t="str">
        <f>INDEX(Translation!$B$1:$B$822,MATCH(PolicyLevers_EN!B51,Translation!$A$1:$A$822,0),1)</f>
        <v>Padrões para Poluente Convencional</v>
      </c>
      <c r="C51" s="12" t="str">
        <f t="shared" ref="C51:C54" si="36">C$2</f>
        <v>Percentage Reduction of Separately Regulated Pollutants</v>
      </c>
      <c r="D51" s="248" t="s">
        <v>83</v>
      </c>
      <c r="E51" s="248" t="s">
        <v>79</v>
      </c>
      <c r="F51" s="247" t="str">
        <f>INDEX(Translation!$B$1:$B$822,MATCH(PolicyLevers_EN!F51,Translation!$A$1:$A$822,0),1)</f>
        <v>Navios</v>
      </c>
      <c r="G51" s="247" t="str">
        <f>INDEX(Translation!$B$1:$B$822,MATCH(PolicyLevers_EN!G51,Translation!$A$1:$A$822,0),1)</f>
        <v>N2O</v>
      </c>
      <c r="H51" s="7">
        <v>349</v>
      </c>
      <c r="I51" s="262" t="s">
        <v>76</v>
      </c>
      <c r="J51" s="247" t="str">
        <f>INDEX(Translation!$B$1:$B$822,MATCH(PolicyLevers_EN!J51,Translation!$A$1:$A$822,0),1)</f>
        <v>Padrão para Poluente Convencional</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247" t="str">
        <f>INDEX(Translation!$B$1:$B$822,MATCH(PolicyLevers_EN!O51,Translation!$A$1:$A$822,0),1)</f>
        <v>% redução de emissões</v>
      </c>
      <c r="P51" s="247" t="str">
        <f>INDEX(Translation!$B$1:$B$822,MATCH(PolicyLevers_EN!P51,Translation!$D$1:$D$822,0),1)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c r="A52" s="247" t="str">
        <f>INDEX(Translation!$B$1:$B$822,MATCH(PolicyLevers_EN!A52,Translation!$A$1:$A$822,0),1)</f>
        <v>Transporte</v>
      </c>
      <c r="B52" s="247" t="str">
        <f>INDEX(Translation!$B$1:$B$822,MATCH(PolicyLevers_EN!B52,Translation!$A$1:$A$822,0),1)</f>
        <v>Padrões para Poluente Convencional</v>
      </c>
      <c r="C52" s="247" t="str">
        <f t="shared" si="36"/>
        <v>Percentage Reduction of Separately Regulated Pollutants</v>
      </c>
      <c r="D52" s="247" t="s">
        <v>84</v>
      </c>
      <c r="E52" s="247" t="s">
        <v>61</v>
      </c>
      <c r="F52" s="247" t="str">
        <f>INDEX(Translation!$B$1:$B$822,MATCH(PolicyLevers_EN!F52,Translation!$A$1:$A$822,0),1)</f>
        <v>Motocicletas</v>
      </c>
      <c r="G52" s="247" t="str">
        <f>INDEX(Translation!$B$1:$B$822,MATCH(PolicyLevers_EN!G52,Translation!$A$1:$A$822,0),1)</f>
        <v>COVs</v>
      </c>
      <c r="H52" s="254">
        <v>350</v>
      </c>
      <c r="I52" s="255" t="s">
        <v>63</v>
      </c>
      <c r="J52" s="247" t="str">
        <f>INDEX(Translation!$B$1:$B$822,MATCH(PolicyLevers_EN!J52,Translation!$A$1:$A$822,0),1)</f>
        <v>Padrão para Poluente Convencional</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INDEX(Translation!$B$1:$B$822,MATCH(PolicyLevers_EN!O52,Translation!$A$1:$A$822,0),1)</f>
        <v>% redução de emissões</v>
      </c>
      <c r="P52" s="247" t="str">
        <f>INDEX(Translation!$B$1:$B$822,MATCH(PolicyLevers_EN!P52,Translation!$D$1:$D$822,0),1)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c r="A53" s="247" t="str">
        <f>INDEX(Translation!$B$1:$B$822,MATCH(PolicyLevers_EN!A53,Translation!$A$1:$A$822,0),1)</f>
        <v>Transporte</v>
      </c>
      <c r="B53" s="247" t="str">
        <f>INDEX(Translation!$B$1:$B$822,MATCH(PolicyLevers_EN!B53,Translation!$A$1:$A$822,0),1)</f>
        <v>Padrões para Poluente Convencional</v>
      </c>
      <c r="C53" s="247" t="str">
        <f t="shared" si="36"/>
        <v>Percentage Reduction of Separately Regulated Pollutants</v>
      </c>
      <c r="D53" s="247" t="s">
        <v>84</v>
      </c>
      <c r="E53" s="247" t="s">
        <v>69</v>
      </c>
      <c r="F53" s="247" t="str">
        <f>INDEX(Translation!$B$1:$B$822,MATCH(PolicyLevers_EN!F53,Translation!$A$1:$A$822,0),1)</f>
        <v>Motocicletas</v>
      </c>
      <c r="G53" s="247" t="str">
        <f>INDEX(Translation!$B$1:$B$822,MATCH(PolicyLevers_EN!G53,Translation!$A$1:$A$822,0),1)</f>
        <v>CO</v>
      </c>
      <c r="H53" s="254">
        <v>351</v>
      </c>
      <c r="I53" s="255" t="s">
        <v>63</v>
      </c>
      <c r="J53" s="247" t="str">
        <f>INDEX(Translation!$B$1:$B$822,MATCH(PolicyLevers_EN!J53,Translation!$A$1:$A$822,0),1)</f>
        <v>Padrão para Poluente Convencional</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INDEX(Translation!$B$1:$B$822,MATCH(PolicyLevers_EN!O53,Translation!$A$1:$A$822,0),1)</f>
        <v>% redução de emissões</v>
      </c>
      <c r="P53" s="247" t="str">
        <f>INDEX(Translation!$B$1:$B$822,MATCH(PolicyLevers_EN!P53,Translation!$D$1:$D$822,0),1)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c r="A54" s="247" t="str">
        <f>INDEX(Translation!$B$1:$B$822,MATCH(PolicyLevers_EN!A54,Translation!$A$1:$A$822,0),1)</f>
        <v>Transporte</v>
      </c>
      <c r="B54" s="247" t="str">
        <f>INDEX(Translation!$B$1:$B$822,MATCH(PolicyLevers_EN!B54,Translation!$A$1:$A$822,0),1)</f>
        <v>Padrões para Poluente Convencional</v>
      </c>
      <c r="C54" s="247" t="str">
        <f t="shared" si="36"/>
        <v>Percentage Reduction of Separately Regulated Pollutants</v>
      </c>
      <c r="D54" s="247" t="s">
        <v>84</v>
      </c>
      <c r="E54" s="247" t="s">
        <v>70</v>
      </c>
      <c r="F54" s="247" t="str">
        <f>INDEX(Translation!$B$1:$B$822,MATCH(PolicyLevers_EN!F54,Translation!$A$1:$A$822,0),1)</f>
        <v>Motocicletas</v>
      </c>
      <c r="G54" s="247" t="str">
        <f>INDEX(Translation!$B$1:$B$822,MATCH(PolicyLevers_EN!G54,Translation!$A$1:$A$822,0),1)</f>
        <v>NOx</v>
      </c>
      <c r="H54" s="254">
        <v>352</v>
      </c>
      <c r="I54" s="255" t="s">
        <v>63</v>
      </c>
      <c r="J54" s="247" t="str">
        <f>INDEX(Translation!$B$1:$B$822,MATCH(PolicyLevers_EN!J54,Translation!$A$1:$A$822,0),1)</f>
        <v>Padrão para Poluente Convencional</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INDEX(Translation!$B$1:$B$822,MATCH(PolicyLevers_EN!O54,Translation!$A$1:$A$822,0),1)</f>
        <v>% redução de emissões</v>
      </c>
      <c r="P54" s="247" t="str">
        <f>INDEX(Translation!$B$1:$B$822,MATCH(PolicyLevers_EN!P54,Translation!$D$1:$D$822,0),1)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c r="A55" s="247" t="str">
        <f>INDEX(Translation!$B$1:$B$822,MATCH(PolicyLevers_EN!A55,Translation!$A$1:$A$822,0),1)</f>
        <v>Transporte</v>
      </c>
      <c r="B55" s="247" t="str">
        <f>INDEX(Translation!$B$1:$B$822,MATCH(PolicyLevers_EN!B55,Translation!$A$1:$A$822,0),1)</f>
        <v>Padrões para Poluente Convencional</v>
      </c>
      <c r="C55" s="247" t="str">
        <f t="shared" ref="C55" si="37">C$2</f>
        <v>Percentage Reduction of Separately Regulated Pollutants</v>
      </c>
      <c r="D55" s="247" t="s">
        <v>84</v>
      </c>
      <c r="E55" s="247" t="s">
        <v>71</v>
      </c>
      <c r="F55" s="247" t="str">
        <f>INDEX(Translation!$B$1:$B$822,MATCH(PolicyLevers_EN!F55,Translation!$A$1:$A$822,0),1)</f>
        <v>Motocicletas</v>
      </c>
      <c r="G55" s="247" t="str">
        <f>INDEX(Translation!$B$1:$B$822,MATCH(PolicyLevers_EN!G55,Translation!$A$1:$A$822,0),1)</f>
        <v>MP10</v>
      </c>
      <c r="H55" s="254">
        <v>353</v>
      </c>
      <c r="I55" s="257" t="s">
        <v>76</v>
      </c>
      <c r="J55" s="247" t="str">
        <f>INDEX(Translation!$B$1:$B$822,MATCH(PolicyLevers_EN!J55,Translation!$A$1:$A$822,0),1)</f>
        <v>Padrão para Poluente Convencional</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INDEX(Translation!$B$1:$B$822,MATCH(PolicyLevers_EN!O55,Translation!$A$1:$A$822,0),1)</f>
        <v>% redução de emissões</v>
      </c>
      <c r="P55" s="247" t="str">
        <f>INDEX(Translation!$B$1:$B$822,MATCH(PolicyLevers_EN!P55,Translation!$D$1:$D$822,0),1)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c r="A56" s="247" t="str">
        <f>INDEX(Translation!$B$1:$B$822,MATCH(PolicyLevers_EN!A56,Translation!$A$1:$A$822,0),1)</f>
        <v>Transporte</v>
      </c>
      <c r="B56" s="247" t="str">
        <f>INDEX(Translation!$B$1:$B$822,MATCH(PolicyLevers_EN!B56,Translation!$A$1:$A$822,0),1)</f>
        <v>Padrões para Poluente Convencional</v>
      </c>
      <c r="C56" s="247" t="str">
        <f t="shared" ref="C56" si="38">C$2</f>
        <v>Percentage Reduction of Separately Regulated Pollutants</v>
      </c>
      <c r="D56" s="247" t="s">
        <v>84</v>
      </c>
      <c r="E56" s="247" t="s">
        <v>72</v>
      </c>
      <c r="F56" s="247" t="str">
        <f>INDEX(Translation!$B$1:$B$822,MATCH(PolicyLevers_EN!F56,Translation!$A$1:$A$822,0),1)</f>
        <v>Motocicletas</v>
      </c>
      <c r="G56" s="247" t="str">
        <f>INDEX(Translation!$B$1:$B$822,MATCH(PolicyLevers_EN!G56,Translation!$A$1:$A$822,0),1)</f>
        <v>MP2,5</v>
      </c>
      <c r="H56" s="254">
        <v>354</v>
      </c>
      <c r="I56" s="257" t="s">
        <v>76</v>
      </c>
      <c r="J56" s="247" t="str">
        <f>INDEX(Translation!$B$1:$B$822,MATCH(PolicyLevers_EN!J56,Translation!$A$1:$A$822,0),1)</f>
        <v>Padrão para Poluente Convencional</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INDEX(Translation!$B$1:$B$822,MATCH(PolicyLevers_EN!O56,Translation!$A$1:$A$822,0),1)</f>
        <v>% redução de emissões</v>
      </c>
      <c r="P56" s="247" t="str">
        <f>INDEX(Translation!$B$1:$B$822,MATCH(PolicyLevers_EN!P56,Translation!$D$1:$D$822,0),1)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c r="A57" s="247" t="str">
        <f>INDEX(Translation!$B$1:$B$822,MATCH(PolicyLevers_EN!A57,Translation!$A$1:$A$822,0),1)</f>
        <v>Transporte</v>
      </c>
      <c r="B57" s="247" t="str">
        <f>INDEX(Translation!$B$1:$B$822,MATCH(PolicyLevers_EN!B57,Translation!$A$1:$A$822,0),1)</f>
        <v>Padrões para Poluente Convencional</v>
      </c>
      <c r="C57" s="247" t="str">
        <f t="shared" ref="C57" si="39">C$2</f>
        <v>Percentage Reduction of Separately Regulated Pollutants</v>
      </c>
      <c r="D57" s="247" t="s">
        <v>84</v>
      </c>
      <c r="E57" s="247" t="s">
        <v>74</v>
      </c>
      <c r="F57" s="247" t="str">
        <f>INDEX(Translation!$B$1:$B$822,MATCH(PolicyLevers_EN!F57,Translation!$A$1:$A$822,0),1)</f>
        <v>Motocicletas</v>
      </c>
      <c r="G57" s="247" t="str">
        <f>INDEX(Translation!$B$1:$B$822,MATCH(PolicyLevers_EN!G57,Translation!$A$1:$A$822,0),1)</f>
        <v>SOx</v>
      </c>
      <c r="H57" s="254">
        <v>355</v>
      </c>
      <c r="I57" s="257" t="s">
        <v>76</v>
      </c>
      <c r="J57" s="247" t="str">
        <f>INDEX(Translation!$B$1:$B$822,MATCH(PolicyLevers_EN!J57,Translation!$A$1:$A$822,0),1)</f>
        <v>Padrão para Poluente Convencional</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INDEX(Translation!$B$1:$B$822,MATCH(PolicyLevers_EN!O57,Translation!$A$1:$A$822,0),1)</f>
        <v>% redução de emissões</v>
      </c>
      <c r="P57" s="247" t="str">
        <f>INDEX(Translation!$B$1:$B$822,MATCH(PolicyLevers_EN!P57,Translation!$D$1:$D$822,0),1)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c r="A58" s="247" t="str">
        <f>INDEX(Translation!$B$1:$B$822,MATCH(PolicyLevers_EN!A58,Translation!$A$1:$A$822,0),1)</f>
        <v>Transporte</v>
      </c>
      <c r="B58" s="247" t="str">
        <f>INDEX(Translation!$B$1:$B$822,MATCH(PolicyLevers_EN!B58,Translation!$A$1:$A$822,0),1)</f>
        <v>Padrões para Poluente Convencional</v>
      </c>
      <c r="C58" s="247" t="str">
        <f t="shared" ref="C58" si="40">C$2</f>
        <v>Percentage Reduction of Separately Regulated Pollutants</v>
      </c>
      <c r="D58" s="247" t="s">
        <v>84</v>
      </c>
      <c r="E58" s="247" t="s">
        <v>75</v>
      </c>
      <c r="F58" s="247" t="str">
        <f>INDEX(Translation!$B$1:$B$822,MATCH(PolicyLevers_EN!F58,Translation!$A$1:$A$822,0),1)</f>
        <v>Motocicletas</v>
      </c>
      <c r="G58" s="247" t="str">
        <f>INDEX(Translation!$B$1:$B$822,MATCH(PolicyLevers_EN!G58,Translation!$A$1:$A$822,0),1)</f>
        <v>Carbono Negro</v>
      </c>
      <c r="H58" s="254">
        <v>356</v>
      </c>
      <c r="I58" s="257" t="s">
        <v>76</v>
      </c>
      <c r="J58" s="247" t="str">
        <f>INDEX(Translation!$B$1:$B$822,MATCH(PolicyLevers_EN!J58,Translation!$A$1:$A$822,0),1)</f>
        <v>Padrão para Poluente Convencional</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INDEX(Translation!$B$1:$B$822,MATCH(PolicyLevers_EN!O58,Translation!$A$1:$A$822,0),1)</f>
        <v>% redução de emissões</v>
      </c>
      <c r="P58" s="247" t="str">
        <f>INDEX(Translation!$B$1:$B$822,MATCH(PolicyLevers_EN!P58,Translation!$D$1:$D$822,0),1)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c r="A59" s="247" t="str">
        <f>INDEX(Translation!$B$1:$B$822,MATCH(PolicyLevers_EN!A59,Translation!$A$1:$A$822,0),1)</f>
        <v>Transporte</v>
      </c>
      <c r="B59" s="247" t="str">
        <f>INDEX(Translation!$B$1:$B$822,MATCH(PolicyLevers_EN!B59,Translation!$A$1:$A$822,0),1)</f>
        <v>Padrões para Poluente Convencional</v>
      </c>
      <c r="C59" s="247" t="str">
        <f t="shared" ref="C59" si="41">C$2</f>
        <v>Percentage Reduction of Separately Regulated Pollutants</v>
      </c>
      <c r="D59" s="247" t="s">
        <v>84</v>
      </c>
      <c r="E59" s="247" t="s">
        <v>77</v>
      </c>
      <c r="F59" s="247" t="str">
        <f>INDEX(Translation!$B$1:$B$822,MATCH(PolicyLevers_EN!F59,Translation!$A$1:$A$822,0),1)</f>
        <v>Motocicletas</v>
      </c>
      <c r="G59" s="247" t="str">
        <f>INDEX(Translation!$B$1:$B$822,MATCH(PolicyLevers_EN!G59,Translation!$A$1:$A$822,0),1)</f>
        <v>OC (carbono orgânico)</v>
      </c>
      <c r="H59" s="254">
        <v>357</v>
      </c>
      <c r="I59" s="257" t="s">
        <v>76</v>
      </c>
      <c r="J59" s="247" t="str">
        <f>INDEX(Translation!$B$1:$B$822,MATCH(PolicyLevers_EN!J59,Translation!$A$1:$A$822,0),1)</f>
        <v>Padrão para Poluente Convencional</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INDEX(Translation!$B$1:$B$822,MATCH(PolicyLevers_EN!O59,Translation!$A$1:$A$822,0),1)</f>
        <v>% redução de emissões</v>
      </c>
      <c r="P59" s="247" t="str">
        <f>INDEX(Translation!$B$1:$B$822,MATCH(PolicyLevers_EN!P59,Translation!$D$1:$D$822,0),1)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c r="A60" s="247" t="str">
        <f>INDEX(Translation!$B$1:$B$822,MATCH(PolicyLevers_EN!A60,Translation!$A$1:$A$822,0),1)</f>
        <v>Transporte</v>
      </c>
      <c r="B60" s="247" t="str">
        <f>INDEX(Translation!$B$1:$B$822,MATCH(PolicyLevers_EN!B60,Translation!$A$1:$A$822,0),1)</f>
        <v>Padrões para Poluente Convencional</v>
      </c>
      <c r="C60" s="12" t="str">
        <f t="shared" ref="C60" si="42">C$2</f>
        <v>Percentage Reduction of Separately Regulated Pollutants</v>
      </c>
      <c r="D60" s="248" t="s">
        <v>84</v>
      </c>
      <c r="E60" s="248" t="s">
        <v>78</v>
      </c>
      <c r="F60" s="247" t="str">
        <f>INDEX(Translation!$B$1:$B$822,MATCH(PolicyLevers_EN!F60,Translation!$A$1:$A$822,0),1)</f>
        <v>Motocicletas</v>
      </c>
      <c r="G60" s="247" t="str">
        <f>INDEX(Translation!$B$1:$B$822,MATCH(PolicyLevers_EN!G60,Translation!$A$1:$A$822,0),1)</f>
        <v>CH4</v>
      </c>
      <c r="H60" s="7">
        <v>358</v>
      </c>
      <c r="I60" s="262" t="s">
        <v>76</v>
      </c>
      <c r="J60" s="247" t="str">
        <f>INDEX(Translation!$B$1:$B$822,MATCH(PolicyLevers_EN!J60,Translation!$A$1:$A$822,0),1)</f>
        <v>Padrão para Poluente Convencional</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247" t="str">
        <f>INDEX(Translation!$B$1:$B$822,MATCH(PolicyLevers_EN!O60,Translation!$A$1:$A$822,0),1)</f>
        <v>% redução de emissões</v>
      </c>
      <c r="P60" s="247" t="str">
        <f>INDEX(Translation!$B$1:$B$822,MATCH(PolicyLevers_EN!P60,Translation!$D$1:$D$822,0),1)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c r="A61" s="247" t="str">
        <f>INDEX(Translation!$B$1:$B$822,MATCH(PolicyLevers_EN!A61,Translation!$A$1:$A$822,0),1)</f>
        <v>Transporte</v>
      </c>
      <c r="B61" s="247" t="str">
        <f>INDEX(Translation!$B$1:$B$822,MATCH(PolicyLevers_EN!B61,Translation!$A$1:$A$822,0),1)</f>
        <v>Padrões para Poluente Convencional</v>
      </c>
      <c r="C61" s="12" t="str">
        <f t="shared" ref="C61" si="43">C$2</f>
        <v>Percentage Reduction of Separately Regulated Pollutants</v>
      </c>
      <c r="D61" s="248" t="s">
        <v>84</v>
      </c>
      <c r="E61" s="248" t="s">
        <v>79</v>
      </c>
      <c r="F61" s="247" t="str">
        <f>INDEX(Translation!$B$1:$B$822,MATCH(PolicyLevers_EN!F61,Translation!$A$1:$A$822,0),1)</f>
        <v>Motocicletas</v>
      </c>
      <c r="G61" s="247" t="str">
        <f>INDEX(Translation!$B$1:$B$822,MATCH(PolicyLevers_EN!G61,Translation!$A$1:$A$822,0),1)</f>
        <v>N2O</v>
      </c>
      <c r="H61" s="7">
        <v>359</v>
      </c>
      <c r="I61" s="262" t="s">
        <v>76</v>
      </c>
      <c r="J61" s="247" t="str">
        <f>INDEX(Translation!$B$1:$B$822,MATCH(PolicyLevers_EN!J61,Translation!$A$1:$A$822,0),1)</f>
        <v>Padrão para Poluente Convencional</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247" t="str">
        <f>INDEX(Translation!$B$1:$B$822,MATCH(PolicyLevers_EN!O61,Translation!$A$1:$A$822,0),1)</f>
        <v>% redução de emissões</v>
      </c>
      <c r="P61" s="247" t="str">
        <f>INDEX(Translation!$B$1:$B$822,MATCH(PolicyLevers_EN!P61,Translation!$D$1:$D$822,0),1)</f>
        <v>**Descrição:** Esta política representa o fortalecimento dos padrões para a emissão dos poluentes selecionados pelos tipos de veículos selecionados. Os impactos mais significativos e prejudiciais de poluentes convencionais são para a saúde humana mais do que para as mudanças climáticas. // **Orientações para estabelecer valores:** // **COVs (Compostos Orgânicos Voláteis) emitidos por Veículos Leves (LDVs):** No Brasil, de 1988 a 2014, os limites para a emissão de COV por veículos leves diminuíram de 2,1 g/km para 0,05 g/km, uma redução de 98%. // **CO emitido por Veículos Leves (LDVs):** No Brasil, de 1988 a 2014, os limites na regulamentação para a emissão de CO por veículos leves diminuíram de 24 g/km para 1,3 g/km, uma redução de 95%. // **NOx emitido por Veículos Leves (LDVs):** No Brasil, de 1988 a 2014, os limites na regulamentação para a emissão de NOx por veículos leves diminuíram de 2 g/km para 0,08 g/km, uma redução de 96%. // **MP10 Emitido por Veículos Pesados (HDVs):** No Brasil, de 1989 a 2012, os limites na regulamentação para a emissão de MP por veículos pesados diminuíram de 0,6 g/kWh para 0,02 g/kWh, uma redução de 97%. // **MP2,5 emitido por veículos pesados (HDVs):** No Brasil, de 1989 a 2012, os limites na regulamentação para a emissão de MP por veículos pesados diminuíram de 0,6 g/kWh para 0,02 g/kWh, uma redução de 97%. // **SOx Emitido por Veículos Pesados (HDVs):**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Veículos Pesados (HDVs):** No Brasil, de 1989 a 2012, os limites na regulamentação para a emissão de COV por veículos pesados diminuíram de 3,6 g/kWh para 0,46 g/kWh, uma redução de 87%. // **CO Emitido por Veículos Pesados (HDVs):** No Brasil, de 1989 a 2012, os limites na regulamentação para a emissão de CO por veículos pesados diminuíram de 14 g/kWh para 1,5 g/kWh, uma redução de 89%. // **NOx Emitido por Veículos Pesados (HDVs):** No Brasil, de 1989 a 2012, os limites na regulamentação para a emissão de NOx por veículos pesados diminuíram de 18 g/kWh para 2 g/kWh, uma redução de 89%. // **SOx Emitido pelo Transporte Ferroviário:** No Brasil, de 2000 a 2013, os limites na regulamentação referente ao teor de enxofre no diesel diminuíram de 10.000 ppm para duas especificações: 10 ppm e 500 ppm para regiões metropolitanas e no interior, respectivamente, uma redução de pelo menos 95%. // **SOx Emitido por Navios:** No Brasil, de 2000 a 2013, os limites na regulamentação referente ao teor de enxofre no diesel diminuíram de 10.000 ppm para duas especificações: 10 ppm e 500 ppm para regiões metropolitanas e no interior, respectivamente, uma redução de pelo menos 95%. // **COVs (Compostos Orgânicos Voláteis) emitidos por Motocicletas:** No Brasil, de 1988 a 2014, os limites na regulamentação para a emissão de COV diminuíram de 2,1 g/km para 0,05 g/km, uma redução de 98%. // **CO Emitido por Motocicletas:** No Brasil, de 1988 a 2014, os limites na regulamentação para a emissão de CO diminuíram de 24 g/km para 1,3 g/km, uma redução de 95%. // **NOx Emitido por Motocicletas:** No Brasil, de 1988 a 2014, os limites na regulamentação para a emissão de NOx diminuíram de 2 g/km para 0,08 g/km, uma redução de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c r="A62" s="247" t="str">
        <f>INDEX(Translation!$B$1:$B$822,MATCH(PolicyLevers_EN!A62,Translation!$A$1:$A$822,0),1)</f>
        <v>Transporte</v>
      </c>
      <c r="B62" s="247" t="str">
        <f>INDEX(Translation!$B$1:$B$822,MATCH(PolicyLevers_EN!B62,Translation!$A$1:$A$822,0),1)</f>
        <v>Instalação de Carregador de Veículo Elétrico</v>
      </c>
      <c r="C62" s="247" t="s">
        <v>86</v>
      </c>
      <c r="D62" s="247"/>
      <c r="E62" s="247"/>
      <c r="F62" s="247">
        <f>INDEX(Translation!$B$1:$B$822,MATCH(PolicyLevers_EN!F62,Translation!$A$1:$A$822,0),1)</f>
        <v>0</v>
      </c>
      <c r="G62" s="247">
        <f>INDEX(Translation!$B$1:$B$822,MATCH(PolicyLevers_EN!G62,Translation!$A$1:$A$822,0),1)</f>
        <v>0</v>
      </c>
      <c r="H62" s="254">
        <v>360</v>
      </c>
      <c r="I62" s="255" t="s">
        <v>63</v>
      </c>
      <c r="J62" s="247" t="str">
        <f>INDEX(Translation!$B$1:$B$822,MATCH(PolicyLevers_EN!J62,Translation!$A$1:$A$822,0),1)</f>
        <v>Instalação de Carregadores para Veículos Elétricos (VEs)</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INDEX(Translation!$B$1:$B$822,MATCH(PolicyLevers_EN!O62,Translation!$A$1:$A$822,0),1)</f>
        <v>carregadores / 100 mil habitantes</v>
      </c>
      <c r="P62" s="247" t="str">
        <f>INDEX(Translation!$B$1:$B$822,MATCH(PolicyLevers_EN!P62,Translation!$D$1:$D$822,0),1)</f>
        <v>**Descrição:** Esta política representa o aumento da instalação de estações de carregamento de veículos elétricos, incluindo estações Level 2 e DC Fast. A política é estabelecida em carregadores por 100.000 habitantes (de forma cumulativa, não por ano) adicionais aos já existentes no cenário BAU. Esta política afeta somente os passageiros de veículos leves. // **Orientações para estabelecer valores:** Em 2020, o Brasil tinha 250 carregadores, pouco menos de 0,12 carregador por 100.000 habitantes. Em 2019, o país tinha 40.524 postos de combustíveis, com uma média de 8 bombas de combustível cada, ou 154 bombas por 100.000 habitantes. Portanto, estabelecer um valor de 154 faria com que a densidade populacional dos carregadores de veículos elétricos fosse igual à das bombas de combustível em 2019.</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c r="A63" s="247" t="str">
        <f>INDEX(Translation!$B$1:$B$822,MATCH(PolicyLevers_EN!A63,Translation!$A$1:$A$822,0),1)</f>
        <v>Transporte</v>
      </c>
      <c r="B63" s="247" t="str">
        <f>INDEX(Translation!$B$1:$B$822,MATCH(PolicyLevers_EN!B63,Translation!$A$1:$A$822,0),1)</f>
        <v xml:space="preserve">Autonomia e tempo de recarga de veículos elétricos </v>
      </c>
      <c r="C63" s="247" t="s">
        <v>91</v>
      </c>
      <c r="D63" s="257"/>
      <c r="E63" s="257"/>
      <c r="F63" s="247">
        <f>INDEX(Translation!$B$1:$B$822,MATCH(PolicyLevers_EN!F63,Translation!$A$1:$A$822,0),1)</f>
        <v>0</v>
      </c>
      <c r="G63" s="247">
        <f>INDEX(Translation!$B$1:$B$822,MATCH(PolicyLevers_EN!G63,Translation!$A$1:$A$822,0),1)</f>
        <v>0</v>
      </c>
      <c r="H63" s="254">
        <v>361</v>
      </c>
      <c r="I63" s="255" t="s">
        <v>63</v>
      </c>
      <c r="J63" s="247" t="str">
        <f>INDEX(Translation!$B$1:$B$822,MATCH(PolicyLevers_EN!J63,Translation!$A$1:$A$822,0),1)</f>
        <v>Autonomia e tempo de recarga de veículos elétricos  (VEs)</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47" t="str">
        <f>INDEX(Translation!$B$1:$B$822,MATCH(PolicyLevers_EN!O63,Translation!$A$1:$A$822,0),1)</f>
        <v>% redução na preocupação</v>
      </c>
      <c r="P63" s="247" t="str">
        <f>INDEX(Translation!$B$1:$B$822,MATCH(PolicyLevers_EN!P63,Translation!$D$1:$D$822,0),1)</f>
        <v>**Descrição:** Esta política especifica uma porcentagem de redução da preocupação dos consumidores sobre a autonomia dos veículos elétricos (distância que consegue percorrer a cada carregamento completo) e o tempo de carga necessário.  Estabelecer um valor de 100% implica que os consumidores não têm mais preocupação em relação à autonomia e tempo de carga dos veículos elétricos do que em relação à autonomia e tempo de abastecimento de veículos a gasolina. Isso não significa que o alcance dos veículos elétricos seja ilimitado e nem que o carregamento seja instantâneo. // **Orientações para estabelecer valores:** Em 2019, os veículos puramente elétricos (não híbridos) disponíveis no Brasil apresentavam uma autonomia de 285 km a 471 km (mediana de 374 km), e o tempo de carregamento típico era de 0,5 hora (com um carregador rápido DC) ou de 3,5 horas (com um carregador de Nível 2).</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c r="A64" s="247" t="str">
        <f>INDEX(Translation!$B$1:$B$822,MATCH(PolicyLevers_EN!A64,Translation!$A$1:$A$822,0),1)</f>
        <v>Transporte</v>
      </c>
      <c r="B64" s="247" t="str">
        <f>INDEX(Translation!$B$1:$B$822,MATCH(PolicyLevers_EN!B64,Translation!$A$1:$A$822,0),1)</f>
        <v>Mandato de Venda para Veículo Elétrico</v>
      </c>
      <c r="C64" s="247" t="s">
        <v>97</v>
      </c>
      <c r="D64" s="257" t="s">
        <v>98</v>
      </c>
      <c r="E64" s="257" t="s">
        <v>60</v>
      </c>
      <c r="F64" s="247" t="str">
        <f>INDEX(Translation!$B$1:$B$822,MATCH(PolicyLevers_EN!F64,Translation!$A$1:$A$822,0),1)</f>
        <v>Passageiro</v>
      </c>
      <c r="G64" s="247" t="str">
        <f>INDEX(Translation!$B$1:$B$822,MATCH(PolicyLevers_EN!G64,Translation!$A$1:$A$822,0),1)</f>
        <v>Veículos Leves</v>
      </c>
      <c r="H64" s="254">
        <v>186</v>
      </c>
      <c r="I64" s="255" t="s">
        <v>63</v>
      </c>
      <c r="J64" s="247" t="str">
        <f>INDEX(Translation!$B$1:$B$822,MATCH(PolicyLevers_EN!J64,Translation!$A$1:$A$822,0),1)</f>
        <v>Mandato de Venda para Veículos Elétricos (VEs)</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47" t="str">
        <f>INDEX(Translation!$B$1:$B$822,MATCH(PolicyLevers_EN!O64,Translation!$A$1:$A$822,0),1)</f>
        <v>% de novos veículos vendidos</v>
      </c>
      <c r="P64" s="344" t="s">
        <v>2765</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c r="A65" s="247" t="str">
        <f>INDEX(Translation!$B$1:$B$822,MATCH(PolicyLevers_EN!A65,Translation!$A$1:$A$822,0),1)</f>
        <v>Transporte</v>
      </c>
      <c r="B65" s="247" t="str">
        <f>INDEX(Translation!$B$1:$B$822,MATCH(PolicyLevers_EN!B65,Translation!$A$1:$A$822,0),1)</f>
        <v>Mandato de Venda para Veículo Elétrico</v>
      </c>
      <c r="C65" s="12" t="str">
        <f t="shared" ref="C65:C74" si="44">C$64</f>
        <v>Additional Minimum Required EV Sales Percentage</v>
      </c>
      <c r="D65" s="248" t="s">
        <v>105</v>
      </c>
      <c r="E65" s="248" t="s">
        <v>60</v>
      </c>
      <c r="F65" s="247" t="str">
        <f>INDEX(Translation!$B$1:$B$822,MATCH(PolicyLevers_EN!F65,Translation!$A$1:$A$822,0),1)</f>
        <v>Carga</v>
      </c>
      <c r="G65" s="247" t="str">
        <f>INDEX(Translation!$B$1:$B$822,MATCH(PolicyLevers_EN!G65,Translation!$A$1:$A$822,0),1)</f>
        <v>Veículos Leves</v>
      </c>
      <c r="H65" s="7">
        <v>203</v>
      </c>
      <c r="I65" s="260" t="s">
        <v>63</v>
      </c>
      <c r="J65" s="247" t="str">
        <f>INDEX(Translation!$B$1:$B$822,MATCH(PolicyLevers_EN!J65,Translation!$A$1:$A$822,0),1)</f>
        <v>Mandato de Venda para Veículos Elétricos (VEs)</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47" t="str">
        <f>INDEX(Translation!$B$1:$B$822,MATCH(PolicyLevers_EN!O65,Translation!$A$1:$A$822,0),1)</f>
        <v>% de novos veículos vendidos</v>
      </c>
      <c r="P65" s="344" t="s">
        <v>2765</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c r="A66" s="247" t="str">
        <f>INDEX(Translation!$B$1:$B$822,MATCH(PolicyLevers_EN!A66,Translation!$A$1:$A$822,0),1)</f>
        <v>Transporte</v>
      </c>
      <c r="B66" s="247" t="str">
        <f>INDEX(Translation!$B$1:$B$822,MATCH(PolicyLevers_EN!B66,Translation!$A$1:$A$822,0),1)</f>
        <v>Mandato de Venda para Veículo Elétrico</v>
      </c>
      <c r="C66" s="12" t="str">
        <f t="shared" si="44"/>
        <v>Additional Minimum Required EV Sales Percentage</v>
      </c>
      <c r="D66" s="248" t="s">
        <v>98</v>
      </c>
      <c r="E66" s="248" t="s">
        <v>80</v>
      </c>
      <c r="F66" s="247" t="str">
        <f>INDEX(Translation!$B$1:$B$822,MATCH(PolicyLevers_EN!F66,Translation!$A$1:$A$822,0),1)</f>
        <v>Passageiro</v>
      </c>
      <c r="G66" s="247" t="str">
        <f>INDEX(Translation!$B$1:$B$822,MATCH(PolicyLevers_EN!G66,Translation!$A$1:$A$822,0),1)</f>
        <v>Veículos Pesados</v>
      </c>
      <c r="H66" s="7">
        <v>187</v>
      </c>
      <c r="I66" s="260" t="s">
        <v>63</v>
      </c>
      <c r="J66" s="247" t="str">
        <f>INDEX(Translation!$B$1:$B$822,MATCH(PolicyLevers_EN!J66,Translation!$A$1:$A$822,0),1)</f>
        <v>Mandato de Venda para Veículos Elétricos (VEs)</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47" t="str">
        <f>INDEX(Translation!$B$1:$B$822,MATCH(PolicyLevers_EN!O66,Translation!$A$1:$A$822,0),1)</f>
        <v>% de novos veículos vendidos</v>
      </c>
      <c r="P66" s="344" t="s">
        <v>2765</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c r="A67" s="247" t="str">
        <f>INDEX(Translation!$B$1:$B$822,MATCH(PolicyLevers_EN!A67,Translation!$A$1:$A$822,0),1)</f>
        <v>Transporte</v>
      </c>
      <c r="B67" s="247" t="str">
        <f>INDEX(Translation!$B$1:$B$822,MATCH(PolicyLevers_EN!B67,Translation!$A$1:$A$822,0),1)</f>
        <v>Mandato de Venda para Veículo Elétrico</v>
      </c>
      <c r="C67" s="12" t="str">
        <f t="shared" si="44"/>
        <v>Additional Minimum Required EV Sales Percentage</v>
      </c>
      <c r="D67" s="248" t="s">
        <v>105</v>
      </c>
      <c r="E67" s="248" t="s">
        <v>80</v>
      </c>
      <c r="F67" s="247" t="str">
        <f>INDEX(Translation!$B$1:$B$822,MATCH(PolicyLevers_EN!F67,Translation!$A$1:$A$822,0),1)</f>
        <v>Carga</v>
      </c>
      <c r="G67" s="247" t="str">
        <f>INDEX(Translation!$B$1:$B$822,MATCH(PolicyLevers_EN!G67,Translation!$A$1:$A$822,0),1)</f>
        <v>Veículos Pesados</v>
      </c>
      <c r="H67" s="7">
        <v>191</v>
      </c>
      <c r="I67" s="260" t="s">
        <v>63</v>
      </c>
      <c r="J67" s="247" t="str">
        <f>INDEX(Translation!$B$1:$B$822,MATCH(PolicyLevers_EN!J67,Translation!$A$1:$A$822,0),1)</f>
        <v>Mandato de Venda para Veículos Elétricos (VEs)</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47" t="str">
        <f>INDEX(Translation!$B$1:$B$822,MATCH(PolicyLevers_EN!O67,Translation!$A$1:$A$822,0),1)</f>
        <v>% de novos veículos vendidos</v>
      </c>
      <c r="P67" s="344" t="s">
        <v>2765</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c r="A68" s="247" t="str">
        <f>INDEX(Translation!$B$1:$B$822,MATCH(PolicyLevers_EN!A68,Translation!$A$1:$A$822,0),1)</f>
        <v>Transporte</v>
      </c>
      <c r="B68" s="247" t="str">
        <f>INDEX(Translation!$B$1:$B$822,MATCH(PolicyLevers_EN!B68,Translation!$A$1:$A$822,0),1)</f>
        <v>Mandato de Venda para Veículo Elétrico</v>
      </c>
      <c r="C68" s="12" t="str">
        <f t="shared" si="44"/>
        <v>Additional Minimum Required EV Sales Percentage</v>
      </c>
      <c r="D68" s="248" t="s">
        <v>98</v>
      </c>
      <c r="E68" s="248" t="s">
        <v>81</v>
      </c>
      <c r="F68" s="247" t="str">
        <f>INDEX(Translation!$B$1:$B$822,MATCH(PolicyLevers_EN!F68,Translation!$A$1:$A$822,0),1)</f>
        <v>Passageiro</v>
      </c>
      <c r="G68" s="247" t="str">
        <f>INDEX(Translation!$B$1:$B$822,MATCH(PolicyLevers_EN!G68,Translation!$A$1:$A$822,0),1)</f>
        <v>Aeronave</v>
      </c>
      <c r="H68" s="7">
        <v>496</v>
      </c>
      <c r="I68" s="260" t="s">
        <v>63</v>
      </c>
      <c r="J68" s="247" t="str">
        <f>INDEX(Translation!$B$1:$B$822,MATCH(PolicyLevers_EN!J68,Translation!$A$1:$A$822,0),1)</f>
        <v>Mandato de Venda para Veículos Elétricos (VEs)</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47" t="str">
        <f>INDEX(Translation!$B$1:$B$822,MATCH(PolicyLevers_EN!O68,Translation!$A$1:$A$822,0),1)</f>
        <v>% de novos veículos vendidos</v>
      </c>
      <c r="P68" s="344" t="s">
        <v>2765</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c r="A69" s="247" t="str">
        <f>INDEX(Translation!$B$1:$B$822,MATCH(PolicyLevers_EN!A69,Translation!$A$1:$A$822,0),1)</f>
        <v>Transporte</v>
      </c>
      <c r="B69" s="247" t="str">
        <f>INDEX(Translation!$B$1:$B$822,MATCH(PolicyLevers_EN!B69,Translation!$A$1:$A$822,0),1)</f>
        <v>Mandato de Venda para Veículo Elétrico</v>
      </c>
      <c r="C69" s="12" t="str">
        <f t="shared" si="44"/>
        <v>Additional Minimum Required EV Sales Percentage</v>
      </c>
      <c r="D69" s="248" t="s">
        <v>105</v>
      </c>
      <c r="E69" s="248" t="s">
        <v>81</v>
      </c>
      <c r="F69" s="247" t="str">
        <f>INDEX(Translation!$B$1:$B$822,MATCH(PolicyLevers_EN!F69,Translation!$A$1:$A$822,0),1)</f>
        <v>Carga</v>
      </c>
      <c r="G69" s="247" t="str">
        <f>INDEX(Translation!$B$1:$B$822,MATCH(PolicyLevers_EN!G69,Translation!$A$1:$A$822,0),1)</f>
        <v>Aeronave</v>
      </c>
      <c r="H69" s="7">
        <v>497</v>
      </c>
      <c r="I69" s="260" t="s">
        <v>63</v>
      </c>
      <c r="J69" s="247" t="str">
        <f>INDEX(Translation!$B$1:$B$822,MATCH(PolicyLevers_EN!J69,Translation!$A$1:$A$822,0),1)</f>
        <v>Mandato de Venda para Veículos Elétricos (VEs)</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47" t="str">
        <f>INDEX(Translation!$B$1:$B$822,MATCH(PolicyLevers_EN!O69,Translation!$A$1:$A$822,0),1)</f>
        <v>% de novos veículos vendidos</v>
      </c>
      <c r="P69" s="344" t="s">
        <v>2765</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c r="A70" s="247" t="str">
        <f>INDEX(Translation!$B$1:$B$822,MATCH(PolicyLevers_EN!A70,Translation!$A$1:$A$822,0),1)</f>
        <v>Transporte</v>
      </c>
      <c r="B70" s="247" t="str">
        <f>INDEX(Translation!$B$1:$B$822,MATCH(PolicyLevers_EN!B70,Translation!$A$1:$A$822,0),1)</f>
        <v>Mandato de Venda para Veículo Elétrico</v>
      </c>
      <c r="C70" s="247" t="str">
        <f t="shared" si="44"/>
        <v>Additional Minimum Required EV Sales Percentage</v>
      </c>
      <c r="D70" s="247" t="s">
        <v>98</v>
      </c>
      <c r="E70" s="247" t="s">
        <v>82</v>
      </c>
      <c r="F70" s="247" t="str">
        <f>INDEX(Translation!$B$1:$B$822,MATCH(PolicyLevers_EN!F70,Translation!$A$1:$A$822,0),1)</f>
        <v>Passageiro</v>
      </c>
      <c r="G70" s="247" t="str">
        <f>INDEX(Translation!$B$1:$B$822,MATCH(PolicyLevers_EN!G70,Translation!$A$1:$A$822,0),1)</f>
        <v>Transporte Ferroviário</v>
      </c>
      <c r="H70" s="254">
        <v>498</v>
      </c>
      <c r="I70" s="255" t="s">
        <v>63</v>
      </c>
      <c r="J70" s="247" t="str">
        <f>INDEX(Translation!$B$1:$B$822,MATCH(PolicyLevers_EN!J70,Translation!$A$1:$A$822,0),1)</f>
        <v>Mandato de Venda para Veículos Elétricos (VEs)</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47" t="str">
        <f>INDEX(Translation!$B$1:$B$822,MATCH(PolicyLevers_EN!O70,Translation!$A$1:$A$822,0),1)</f>
        <v>% de novos veículos vendidos</v>
      </c>
      <c r="P70" s="344" t="s">
        <v>2765</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c r="A71" s="247" t="str">
        <f>INDEX(Translation!$B$1:$B$822,MATCH(PolicyLevers_EN!A71,Translation!$A$1:$A$822,0),1)</f>
        <v>Transporte</v>
      </c>
      <c r="B71" s="247" t="str">
        <f>INDEX(Translation!$B$1:$B$822,MATCH(PolicyLevers_EN!B71,Translation!$A$1:$A$822,0),1)</f>
        <v>Mandato de Venda para Veículo Elétrico</v>
      </c>
      <c r="C71" s="247" t="str">
        <f t="shared" si="44"/>
        <v>Additional Minimum Required EV Sales Percentage</v>
      </c>
      <c r="D71" s="247" t="s">
        <v>105</v>
      </c>
      <c r="E71" s="247" t="s">
        <v>82</v>
      </c>
      <c r="F71" s="247" t="str">
        <f>INDEX(Translation!$B$1:$B$822,MATCH(PolicyLevers_EN!F71,Translation!$A$1:$A$822,0),1)</f>
        <v>Carga</v>
      </c>
      <c r="G71" s="247" t="str">
        <f>INDEX(Translation!$B$1:$B$822,MATCH(PolicyLevers_EN!G71,Translation!$A$1:$A$822,0),1)</f>
        <v>Transporte Ferroviário</v>
      </c>
      <c r="H71" s="254">
        <v>499</v>
      </c>
      <c r="I71" s="255" t="s">
        <v>63</v>
      </c>
      <c r="J71" s="247" t="str">
        <f>INDEX(Translation!$B$1:$B$822,MATCH(PolicyLevers_EN!J71,Translation!$A$1:$A$822,0),1)</f>
        <v>Mandato de Venda para Veículos Elétricos (VEs)</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47" t="str">
        <f>INDEX(Translation!$B$1:$B$822,MATCH(PolicyLevers_EN!O71,Translation!$A$1:$A$822,0),1)</f>
        <v>% de novos veículos vendidos</v>
      </c>
      <c r="P71" s="344" t="s">
        <v>2765</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c r="A72" s="247" t="str">
        <f>INDEX(Translation!$B$1:$B$822,MATCH(PolicyLevers_EN!A72,Translation!$A$1:$A$822,0),1)</f>
        <v>Transporte</v>
      </c>
      <c r="B72" s="247" t="str">
        <f>INDEX(Translation!$B$1:$B$822,MATCH(PolicyLevers_EN!B72,Translation!$A$1:$A$822,0),1)</f>
        <v>Mandato de Venda para Veículo Elétrico</v>
      </c>
      <c r="C72" s="247" t="str">
        <f t="shared" si="44"/>
        <v>Additional Minimum Required EV Sales Percentage</v>
      </c>
      <c r="D72" s="247" t="s">
        <v>98</v>
      </c>
      <c r="E72" s="247" t="s">
        <v>83</v>
      </c>
      <c r="F72" s="247" t="str">
        <f>INDEX(Translation!$B$1:$B$822,MATCH(PolicyLevers_EN!F72,Translation!$A$1:$A$822,0),1)</f>
        <v>Passageiro</v>
      </c>
      <c r="G72" s="247" t="str">
        <f>INDEX(Translation!$B$1:$B$822,MATCH(PolicyLevers_EN!G72,Translation!$A$1:$A$822,0),1)</f>
        <v>Navios</v>
      </c>
      <c r="H72" s="254">
        <v>500</v>
      </c>
      <c r="I72" s="255" t="s">
        <v>63</v>
      </c>
      <c r="J72" s="247" t="str">
        <f>INDEX(Translation!$B$1:$B$822,MATCH(PolicyLevers_EN!J72,Translation!$A$1:$A$822,0),1)</f>
        <v>Mandato de Venda para Veículos Elétricos (VEs)</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47" t="str">
        <f>INDEX(Translation!$B$1:$B$822,MATCH(PolicyLevers_EN!O72,Translation!$A$1:$A$822,0),1)</f>
        <v>% de novos veículos vendidos</v>
      </c>
      <c r="P72" s="344" t="s">
        <v>2765</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c r="A73" s="247" t="str">
        <f>INDEX(Translation!$B$1:$B$822,MATCH(PolicyLevers_EN!A73,Translation!$A$1:$A$822,0),1)</f>
        <v>Transporte</v>
      </c>
      <c r="B73" s="247" t="str">
        <f>INDEX(Translation!$B$1:$B$822,MATCH(PolicyLevers_EN!B73,Translation!$A$1:$A$822,0),1)</f>
        <v>Mandato de Venda para Veículo Elétrico</v>
      </c>
      <c r="C73" s="247" t="str">
        <f t="shared" si="44"/>
        <v>Additional Minimum Required EV Sales Percentage</v>
      </c>
      <c r="D73" s="247" t="s">
        <v>105</v>
      </c>
      <c r="E73" s="247" t="s">
        <v>83</v>
      </c>
      <c r="F73" s="247" t="str">
        <f>INDEX(Translation!$B$1:$B$822,MATCH(PolicyLevers_EN!F73,Translation!$A$1:$A$822,0),1)</f>
        <v>Carga</v>
      </c>
      <c r="G73" s="247" t="str">
        <f>INDEX(Translation!$B$1:$B$822,MATCH(PolicyLevers_EN!G73,Translation!$A$1:$A$822,0),1)</f>
        <v>Navios</v>
      </c>
      <c r="H73" s="254">
        <v>501</v>
      </c>
      <c r="I73" s="255" t="s">
        <v>63</v>
      </c>
      <c r="J73" s="247" t="str">
        <f>INDEX(Translation!$B$1:$B$822,MATCH(PolicyLevers_EN!J73,Translation!$A$1:$A$822,0),1)</f>
        <v>Mandato de Venda para Veículos Elétricos (VEs)</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47" t="str">
        <f>INDEX(Translation!$B$1:$B$822,MATCH(PolicyLevers_EN!O73,Translation!$A$1:$A$822,0),1)</f>
        <v>% de novos veículos vendidos</v>
      </c>
      <c r="P73" s="344" t="s">
        <v>2765</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c r="A74" s="247" t="str">
        <f>INDEX(Translation!$B$1:$B$822,MATCH(PolicyLevers_EN!A74,Translation!$A$1:$A$822,0),1)</f>
        <v>Transporte</v>
      </c>
      <c r="B74" s="247" t="str">
        <f>INDEX(Translation!$B$1:$B$822,MATCH(PolicyLevers_EN!B74,Translation!$A$1:$A$822,0),1)</f>
        <v>Mandato de Venda para Veículo Elétrico</v>
      </c>
      <c r="C74" s="247" t="str">
        <f t="shared" si="44"/>
        <v>Additional Minimum Required EV Sales Percentage</v>
      </c>
      <c r="D74" s="247" t="s">
        <v>98</v>
      </c>
      <c r="E74" s="247" t="s">
        <v>84</v>
      </c>
      <c r="F74" s="247" t="str">
        <f>INDEX(Translation!$B$1:$B$822,MATCH(PolicyLevers_EN!F74,Translation!$A$1:$A$822,0),1)</f>
        <v>Passageiro</v>
      </c>
      <c r="G74" s="247" t="str">
        <f>INDEX(Translation!$B$1:$B$822,MATCH(PolicyLevers_EN!G74,Translation!$A$1:$A$822,0),1)</f>
        <v>Motocicletas</v>
      </c>
      <c r="H74" s="254">
        <v>188</v>
      </c>
      <c r="I74" s="255" t="s">
        <v>63</v>
      </c>
      <c r="J74" s="247" t="str">
        <f>INDEX(Translation!$B$1:$B$822,MATCH(PolicyLevers_EN!J74,Translation!$A$1:$A$822,0),1)</f>
        <v>Mandato de Venda para Veículos Elétricos (VEs)</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47" t="str">
        <f>INDEX(Translation!$B$1:$B$822,MATCH(PolicyLevers_EN!O74,Translation!$A$1:$A$822,0),1)</f>
        <v>% de novos veículos vendidos</v>
      </c>
      <c r="P74" s="344" t="s">
        <v>2765</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c r="A75" s="247" t="str">
        <f>INDEX(Translation!$B$1:$B$822,MATCH(PolicyLevers_EN!A75,Translation!$A$1:$A$822,0),1)</f>
        <v>Transporte</v>
      </c>
      <c r="B75" s="247" t="str">
        <f>INDEX(Translation!$B$1:$B$822,MATCH(PolicyLevers_EN!B75,Translation!$A$1:$A$822,0),1)</f>
        <v>Mandato de Venda para Veículo Elétrico</v>
      </c>
      <c r="C75" s="12" t="str">
        <f t="shared" ref="C75" si="45">C$64</f>
        <v>Additional Minimum Required EV Sales Percentage</v>
      </c>
      <c r="D75" s="248" t="s">
        <v>105</v>
      </c>
      <c r="E75" s="248" t="s">
        <v>84</v>
      </c>
      <c r="F75" s="247" t="str">
        <f>INDEX(Translation!$B$1:$B$822,MATCH(PolicyLevers_EN!F75,Translation!$A$1:$A$822,0),1)</f>
        <v>Carga</v>
      </c>
      <c r="G75" s="247" t="str">
        <f>INDEX(Translation!$B$1:$B$822,MATCH(PolicyLevers_EN!G75,Translation!$A$1:$A$822,0),1)</f>
        <v>Motocicletas</v>
      </c>
      <c r="H75" s="7"/>
      <c r="I75" s="262" t="s">
        <v>76</v>
      </c>
      <c r="J75" s="247" t="str">
        <f>INDEX(Translation!$B$1:$B$822,MATCH(PolicyLevers_EN!J75,Translation!$A$1:$A$822,0),1)</f>
        <v>Mandato de Venda para Veículos Elétricos (VEs)</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47" t="str">
        <f>INDEX(Translation!$B$1:$B$822,MATCH(PolicyLevers_EN!O75,Translation!$A$1:$A$822,0),1)</f>
        <v>% de novos veículos vendidos</v>
      </c>
      <c r="P75" s="344" t="s">
        <v>2765</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c r="A76" s="247" t="str">
        <f>INDEX(Translation!$B$1:$B$822,MATCH(PolicyLevers_EN!A76,Translation!$A$1:$A$822,0),1)</f>
        <v>Transporte</v>
      </c>
      <c r="B76" s="247" t="str">
        <f>INDEX(Translation!$B$1:$B$822,MATCH(PolicyLevers_EN!B76,Translation!$A$1:$A$822,0),1)</f>
        <v>Subsídio para Veículo Elétrico</v>
      </c>
      <c r="C76" s="247" t="s">
        <v>112</v>
      </c>
      <c r="D76" s="257" t="s">
        <v>98</v>
      </c>
      <c r="E76" s="257" t="s">
        <v>60</v>
      </c>
      <c r="F76" s="247" t="str">
        <f>INDEX(Translation!$B$1:$B$822,MATCH(PolicyLevers_EN!F76,Translation!$A$1:$A$822,0),1)</f>
        <v>Passageiro</v>
      </c>
      <c r="G76" s="247" t="str">
        <f>INDEX(Translation!$B$1:$B$822,MATCH(PolicyLevers_EN!G76,Translation!$A$1:$A$822,0),1)</f>
        <v>Veículos Leves</v>
      </c>
      <c r="H76" s="254">
        <v>189</v>
      </c>
      <c r="I76" s="270" t="s">
        <v>63</v>
      </c>
      <c r="J76" s="247" t="str">
        <f>INDEX(Translation!$B$1:$B$822,MATCH(PolicyLevers_EN!J76,Translation!$A$1:$A$822,0),1)</f>
        <v>Subsídio para Veículos Elétricos (VEs)</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47" t="str">
        <f>INDEX(Translation!$B$1:$B$822,MATCH(PolicyLevers_EN!O76,Translation!$A$1:$A$822,0),1)</f>
        <v>% do custo do veículo</v>
      </c>
      <c r="P76" s="247" t="str">
        <f>INDEX(Translation!$B$1:$B$822,MATCH(PolicyLevers_EN!P76,Translation!$D$1:$D$822,0),1)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c r="A77" s="247" t="str">
        <f>INDEX(Translation!$B$1:$B$822,MATCH(PolicyLevers_EN!A77,Translation!$A$1:$A$822,0),1)</f>
        <v>Transporte</v>
      </c>
      <c r="B77" s="247" t="str">
        <f>INDEX(Translation!$B$1:$B$822,MATCH(PolicyLevers_EN!B77,Translation!$A$1:$A$822,0),1)</f>
        <v>Subsídio para Veículo Elétrico</v>
      </c>
      <c r="C77" s="247" t="str">
        <f t="shared" ref="C77" si="46">C$76</f>
        <v>Additional EV Subsidy Percentage</v>
      </c>
      <c r="D77" s="247" t="s">
        <v>105</v>
      </c>
      <c r="E77" s="247" t="s">
        <v>60</v>
      </c>
      <c r="F77" s="247" t="str">
        <f>INDEX(Translation!$B$1:$B$822,MATCH(PolicyLevers_EN!F77,Translation!$A$1:$A$822,0),1)</f>
        <v>Carga</v>
      </c>
      <c r="G77" s="247" t="str">
        <f>INDEX(Translation!$B$1:$B$822,MATCH(PolicyLevers_EN!G77,Translation!$A$1:$A$822,0),1)</f>
        <v>Veículos Leves</v>
      </c>
      <c r="H77" s="254"/>
      <c r="I77" s="257" t="s">
        <v>76</v>
      </c>
      <c r="J77" s="247" t="str">
        <f>INDEX(Translation!$B$1:$B$822,MATCH(PolicyLevers_EN!J77,Translation!$A$1:$A$822,0),1)</f>
        <v>Subsídio para Veículos Elétricos (VEs)</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INDEX(Translation!$B$1:$B$822,MATCH(PolicyLevers_EN!O77,Translation!$A$1:$A$822,0),1)</f>
        <v>% do custo do veículo</v>
      </c>
      <c r="P77" s="247" t="str">
        <f>INDEX(Translation!$B$1:$B$822,MATCH(PolicyLevers_EN!P77,Translation!$D$1:$D$822,0),1)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c r="A78" s="247" t="str">
        <f>INDEX(Translation!$B$1:$B$822,MATCH(PolicyLevers_EN!A78,Translation!$A$1:$A$822,0),1)</f>
        <v>Transporte</v>
      </c>
      <c r="B78" s="247" t="str">
        <f>INDEX(Translation!$B$1:$B$822,MATCH(PolicyLevers_EN!B78,Translation!$A$1:$A$822,0),1)</f>
        <v>Subsídio para Veículo Elétrico</v>
      </c>
      <c r="C78" s="247" t="str">
        <f t="shared" ref="C78" si="47">C$76</f>
        <v>Additional EV Subsidy Percentage</v>
      </c>
      <c r="D78" s="247" t="s">
        <v>98</v>
      </c>
      <c r="E78" s="247" t="s">
        <v>80</v>
      </c>
      <c r="F78" s="247" t="str">
        <f>INDEX(Translation!$B$1:$B$822,MATCH(PolicyLevers_EN!F78,Translation!$A$1:$A$822,0),1)</f>
        <v>Passageiro</v>
      </c>
      <c r="G78" s="247" t="str">
        <f>INDEX(Translation!$B$1:$B$822,MATCH(PolicyLevers_EN!G78,Translation!$A$1:$A$822,0),1)</f>
        <v>Veículos Pesados</v>
      </c>
      <c r="H78" s="254"/>
      <c r="I78" s="257" t="s">
        <v>76</v>
      </c>
      <c r="J78" s="247" t="str">
        <f>INDEX(Translation!$B$1:$B$822,MATCH(PolicyLevers_EN!J78,Translation!$A$1:$A$822,0),1)</f>
        <v>Subsídio para Veículos Elétricos (VEs)</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INDEX(Translation!$B$1:$B$822,MATCH(PolicyLevers_EN!O78,Translation!$A$1:$A$822,0),1)</f>
        <v>% do custo do veículo</v>
      </c>
      <c r="P78" s="247" t="str">
        <f>INDEX(Translation!$B$1:$B$822,MATCH(PolicyLevers_EN!P78,Translation!$D$1:$D$822,0),1)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c r="A79" s="247" t="str">
        <f>INDEX(Translation!$B$1:$B$822,MATCH(PolicyLevers_EN!A79,Translation!$A$1:$A$822,0),1)</f>
        <v>Transporte</v>
      </c>
      <c r="B79" s="247" t="str">
        <f>INDEX(Translation!$B$1:$B$822,MATCH(PolicyLevers_EN!B79,Translation!$A$1:$A$822,0),1)</f>
        <v>Subsídio para Veículo Elétrico</v>
      </c>
      <c r="C79" s="247" t="str">
        <f t="shared" ref="C79" si="48">C$76</f>
        <v>Additional EV Subsidy Percentage</v>
      </c>
      <c r="D79" s="247" t="s">
        <v>105</v>
      </c>
      <c r="E79" s="247" t="s">
        <v>80</v>
      </c>
      <c r="F79" s="247" t="str">
        <f>INDEX(Translation!$B$1:$B$822,MATCH(PolicyLevers_EN!F79,Translation!$A$1:$A$822,0),1)</f>
        <v>Carga</v>
      </c>
      <c r="G79" s="247" t="str">
        <f>INDEX(Translation!$B$1:$B$822,MATCH(PolicyLevers_EN!G79,Translation!$A$1:$A$822,0),1)</f>
        <v>Veículos Pesados</v>
      </c>
      <c r="H79" s="254"/>
      <c r="I79" s="257" t="s">
        <v>76</v>
      </c>
      <c r="J79" s="247" t="str">
        <f>INDEX(Translation!$B$1:$B$822,MATCH(PolicyLevers_EN!J79,Translation!$A$1:$A$822,0),1)</f>
        <v>Subsídio para Veículos Elétricos (VEs)</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INDEX(Translation!$B$1:$B$822,MATCH(PolicyLevers_EN!O79,Translation!$A$1:$A$822,0),1)</f>
        <v>% do custo do veículo</v>
      </c>
      <c r="P79" s="247" t="str">
        <f>INDEX(Translation!$B$1:$B$822,MATCH(PolicyLevers_EN!P79,Translation!$D$1:$D$822,0),1)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c r="A80" s="247" t="str">
        <f>INDEX(Translation!$B$1:$B$822,MATCH(PolicyLevers_EN!A80,Translation!$A$1:$A$822,0),1)</f>
        <v>Transporte</v>
      </c>
      <c r="B80" s="247" t="str">
        <f>INDEX(Translation!$B$1:$B$822,MATCH(PolicyLevers_EN!B80,Translation!$A$1:$A$822,0),1)</f>
        <v>Subsídio para Veículo Elétrico</v>
      </c>
      <c r="C80" s="247" t="str">
        <f t="shared" ref="C80" si="49">C$76</f>
        <v>Additional EV Subsidy Percentage</v>
      </c>
      <c r="D80" s="247" t="s">
        <v>98</v>
      </c>
      <c r="E80" s="247" t="s">
        <v>81</v>
      </c>
      <c r="F80" s="247" t="str">
        <f>INDEX(Translation!$B$1:$B$822,MATCH(PolicyLevers_EN!F80,Translation!$A$1:$A$822,0),1)</f>
        <v>Passageiro</v>
      </c>
      <c r="G80" s="247" t="str">
        <f>INDEX(Translation!$B$1:$B$822,MATCH(PolicyLevers_EN!G80,Translation!$A$1:$A$822,0),1)</f>
        <v>Aeronave</v>
      </c>
      <c r="H80" s="254"/>
      <c r="I80" s="257" t="s">
        <v>76</v>
      </c>
      <c r="J80" s="247" t="str">
        <f>INDEX(Translation!$B$1:$B$822,MATCH(PolicyLevers_EN!J80,Translation!$A$1:$A$822,0),1)</f>
        <v>Subsídio para Veículos Elétricos (VEs)</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INDEX(Translation!$B$1:$B$822,MATCH(PolicyLevers_EN!O80,Translation!$A$1:$A$822,0),1)</f>
        <v>% do custo do veículo</v>
      </c>
      <c r="P80" s="247" t="str">
        <f>INDEX(Translation!$B$1:$B$822,MATCH(PolicyLevers_EN!P80,Translation!$D$1:$D$822,0),1)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c r="A81" s="247" t="str">
        <f>INDEX(Translation!$B$1:$B$822,MATCH(PolicyLevers_EN!A81,Translation!$A$1:$A$822,0),1)</f>
        <v>Transporte</v>
      </c>
      <c r="B81" s="247" t="str">
        <f>INDEX(Translation!$B$1:$B$822,MATCH(PolicyLevers_EN!B81,Translation!$A$1:$A$822,0),1)</f>
        <v>Subsídio para Veículo Elétrico</v>
      </c>
      <c r="C81" s="247" t="str">
        <f t="shared" ref="C81" si="50">C$76</f>
        <v>Additional EV Subsidy Percentage</v>
      </c>
      <c r="D81" s="247" t="s">
        <v>105</v>
      </c>
      <c r="E81" s="247" t="s">
        <v>81</v>
      </c>
      <c r="F81" s="247" t="str">
        <f>INDEX(Translation!$B$1:$B$822,MATCH(PolicyLevers_EN!F81,Translation!$A$1:$A$822,0),1)</f>
        <v>Carga</v>
      </c>
      <c r="G81" s="247" t="str">
        <f>INDEX(Translation!$B$1:$B$822,MATCH(PolicyLevers_EN!G81,Translation!$A$1:$A$822,0),1)</f>
        <v>Aeronave</v>
      </c>
      <c r="H81" s="254"/>
      <c r="I81" s="257" t="s">
        <v>76</v>
      </c>
      <c r="J81" s="247" t="str">
        <f>INDEX(Translation!$B$1:$B$822,MATCH(PolicyLevers_EN!J81,Translation!$A$1:$A$822,0),1)</f>
        <v>Subsídio para Veículos Elétricos (VEs)</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INDEX(Translation!$B$1:$B$822,MATCH(PolicyLevers_EN!O81,Translation!$A$1:$A$822,0),1)</f>
        <v>% do custo do veículo</v>
      </c>
      <c r="P81" s="247" t="str">
        <f>INDEX(Translation!$B$1:$B$822,MATCH(PolicyLevers_EN!P81,Translation!$D$1:$D$822,0),1)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c r="A82" s="247" t="str">
        <f>INDEX(Translation!$B$1:$B$822,MATCH(PolicyLevers_EN!A82,Translation!$A$1:$A$822,0),1)</f>
        <v>Transporte</v>
      </c>
      <c r="B82" s="247" t="str">
        <f>INDEX(Translation!$B$1:$B$822,MATCH(PolicyLevers_EN!B82,Translation!$A$1:$A$822,0),1)</f>
        <v>Subsídio para Veículo Elétrico</v>
      </c>
      <c r="C82" s="247" t="str">
        <f t="shared" ref="C82" si="51">C$76</f>
        <v>Additional EV Subsidy Percentage</v>
      </c>
      <c r="D82" s="247" t="s">
        <v>98</v>
      </c>
      <c r="E82" s="247" t="s">
        <v>82</v>
      </c>
      <c r="F82" s="247" t="str">
        <f>INDEX(Translation!$B$1:$B$822,MATCH(PolicyLevers_EN!F82,Translation!$A$1:$A$822,0),1)</f>
        <v>Passageiro</v>
      </c>
      <c r="G82" s="247" t="str">
        <f>INDEX(Translation!$B$1:$B$822,MATCH(PolicyLevers_EN!G82,Translation!$A$1:$A$822,0),1)</f>
        <v>Transporte Ferroviário</v>
      </c>
      <c r="H82" s="254"/>
      <c r="I82" s="257" t="s">
        <v>76</v>
      </c>
      <c r="J82" s="247" t="str">
        <f>INDEX(Translation!$B$1:$B$822,MATCH(PolicyLevers_EN!J82,Translation!$A$1:$A$822,0),1)</f>
        <v>Subsídio para Veículos Elétricos (VEs)</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INDEX(Translation!$B$1:$B$822,MATCH(PolicyLevers_EN!O82,Translation!$A$1:$A$822,0),1)</f>
        <v>% do custo do veículo</v>
      </c>
      <c r="P82" s="247" t="str">
        <f>INDEX(Translation!$B$1:$B$822,MATCH(PolicyLevers_EN!P82,Translation!$D$1:$D$822,0),1)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c r="A83" s="247" t="str">
        <f>INDEX(Translation!$B$1:$B$822,MATCH(PolicyLevers_EN!A83,Translation!$A$1:$A$822,0),1)</f>
        <v>Transporte</v>
      </c>
      <c r="B83" s="247" t="str">
        <f>INDEX(Translation!$B$1:$B$822,MATCH(PolicyLevers_EN!B83,Translation!$A$1:$A$822,0),1)</f>
        <v>Subsídio para Veículo Elétrico</v>
      </c>
      <c r="C83" s="247" t="str">
        <f t="shared" ref="C83" si="52">C$76</f>
        <v>Additional EV Subsidy Percentage</v>
      </c>
      <c r="D83" s="247" t="s">
        <v>105</v>
      </c>
      <c r="E83" s="247" t="s">
        <v>82</v>
      </c>
      <c r="F83" s="247" t="str">
        <f>INDEX(Translation!$B$1:$B$822,MATCH(PolicyLevers_EN!F83,Translation!$A$1:$A$822,0),1)</f>
        <v>Carga</v>
      </c>
      <c r="G83" s="247" t="str">
        <f>INDEX(Translation!$B$1:$B$822,MATCH(PolicyLevers_EN!G83,Translation!$A$1:$A$822,0),1)</f>
        <v>Transporte Ferroviário</v>
      </c>
      <c r="H83" s="254"/>
      <c r="I83" s="257" t="s">
        <v>76</v>
      </c>
      <c r="J83" s="247" t="str">
        <f>INDEX(Translation!$B$1:$B$822,MATCH(PolicyLevers_EN!J83,Translation!$A$1:$A$822,0),1)</f>
        <v>Subsídio para Veículos Elétricos (VEs)</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INDEX(Translation!$B$1:$B$822,MATCH(PolicyLevers_EN!O83,Translation!$A$1:$A$822,0),1)</f>
        <v>% do custo do veículo</v>
      </c>
      <c r="P83" s="247" t="str">
        <f>INDEX(Translation!$B$1:$B$822,MATCH(PolicyLevers_EN!P83,Translation!$D$1:$D$822,0),1)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c r="A84" s="247" t="str">
        <f>INDEX(Translation!$B$1:$B$822,MATCH(PolicyLevers_EN!A84,Translation!$A$1:$A$822,0),1)</f>
        <v>Transporte</v>
      </c>
      <c r="B84" s="247" t="str">
        <f>INDEX(Translation!$B$1:$B$822,MATCH(PolicyLevers_EN!B84,Translation!$A$1:$A$822,0),1)</f>
        <v>Subsídio para Veículo Elétrico</v>
      </c>
      <c r="C84" s="247" t="str">
        <f t="shared" ref="C84" si="53">C$76</f>
        <v>Additional EV Subsidy Percentage</v>
      </c>
      <c r="D84" s="247" t="s">
        <v>98</v>
      </c>
      <c r="E84" s="247" t="s">
        <v>83</v>
      </c>
      <c r="F84" s="247" t="str">
        <f>INDEX(Translation!$B$1:$B$822,MATCH(PolicyLevers_EN!F84,Translation!$A$1:$A$822,0),1)</f>
        <v>Passageiro</v>
      </c>
      <c r="G84" s="247" t="str">
        <f>INDEX(Translation!$B$1:$B$822,MATCH(PolicyLevers_EN!G84,Translation!$A$1:$A$822,0),1)</f>
        <v>Navios</v>
      </c>
      <c r="H84" s="254"/>
      <c r="I84" s="257" t="s">
        <v>76</v>
      </c>
      <c r="J84" s="247" t="str">
        <f>INDEX(Translation!$B$1:$B$822,MATCH(PolicyLevers_EN!J84,Translation!$A$1:$A$822,0),1)</f>
        <v>Subsídio para Veículos Elétricos (VEs)</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INDEX(Translation!$B$1:$B$822,MATCH(PolicyLevers_EN!O84,Translation!$A$1:$A$822,0),1)</f>
        <v>% do custo do veículo</v>
      </c>
      <c r="P84" s="247" t="str">
        <f>INDEX(Translation!$B$1:$B$822,MATCH(PolicyLevers_EN!P84,Translation!$D$1:$D$822,0),1)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c r="A85" s="247" t="str">
        <f>INDEX(Translation!$B$1:$B$822,MATCH(PolicyLevers_EN!A85,Translation!$A$1:$A$822,0),1)</f>
        <v>Transporte</v>
      </c>
      <c r="B85" s="247" t="str">
        <f>INDEX(Translation!$B$1:$B$822,MATCH(PolicyLevers_EN!B85,Translation!$A$1:$A$822,0),1)</f>
        <v>Subsídio para Veículo Elétrico</v>
      </c>
      <c r="C85" s="247" t="str">
        <f t="shared" ref="C85" si="54">C$76</f>
        <v>Additional EV Subsidy Percentage</v>
      </c>
      <c r="D85" s="247" t="s">
        <v>105</v>
      </c>
      <c r="E85" s="247" t="s">
        <v>83</v>
      </c>
      <c r="F85" s="247" t="str">
        <f>INDEX(Translation!$B$1:$B$822,MATCH(PolicyLevers_EN!F85,Translation!$A$1:$A$822,0),1)</f>
        <v>Carga</v>
      </c>
      <c r="G85" s="247" t="str">
        <f>INDEX(Translation!$B$1:$B$822,MATCH(PolicyLevers_EN!G85,Translation!$A$1:$A$822,0),1)</f>
        <v>Navios</v>
      </c>
      <c r="H85" s="254"/>
      <c r="I85" s="257" t="s">
        <v>76</v>
      </c>
      <c r="J85" s="247" t="str">
        <f>INDEX(Translation!$B$1:$B$822,MATCH(PolicyLevers_EN!J85,Translation!$A$1:$A$822,0),1)</f>
        <v>Subsídio para Veículos Elétricos (VEs)</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INDEX(Translation!$B$1:$B$822,MATCH(PolicyLevers_EN!O85,Translation!$A$1:$A$822,0),1)</f>
        <v>% do custo do veículo</v>
      </c>
      <c r="P85" s="247" t="str">
        <f>INDEX(Translation!$B$1:$B$822,MATCH(PolicyLevers_EN!P85,Translation!$D$1:$D$822,0),1)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c r="A86" s="247" t="str">
        <f>INDEX(Translation!$B$1:$B$822,MATCH(PolicyLevers_EN!A86,Translation!$A$1:$A$822,0),1)</f>
        <v>Transporte</v>
      </c>
      <c r="B86" s="247" t="str">
        <f>INDEX(Translation!$B$1:$B$822,MATCH(PolicyLevers_EN!B86,Translation!$A$1:$A$822,0),1)</f>
        <v>Subsídio para Veículo Elétrico</v>
      </c>
      <c r="C86" s="247" t="str">
        <f t="shared" ref="C86" si="55">C$76</f>
        <v>Additional EV Subsidy Percentage</v>
      </c>
      <c r="D86" s="247" t="s">
        <v>98</v>
      </c>
      <c r="E86" s="247" t="s">
        <v>84</v>
      </c>
      <c r="F86" s="247" t="str">
        <f>INDEX(Translation!$B$1:$B$822,MATCH(PolicyLevers_EN!F86,Translation!$A$1:$A$822,0),1)</f>
        <v>Passageiro</v>
      </c>
      <c r="G86" s="247" t="str">
        <f>INDEX(Translation!$B$1:$B$822,MATCH(PolicyLevers_EN!G86,Translation!$A$1:$A$822,0),1)</f>
        <v>Motocicletas</v>
      </c>
      <c r="H86" s="254"/>
      <c r="I86" s="257" t="s">
        <v>76</v>
      </c>
      <c r="J86" s="247" t="str">
        <f>INDEX(Translation!$B$1:$B$822,MATCH(PolicyLevers_EN!J86,Translation!$A$1:$A$822,0),1)</f>
        <v>Subsídio para Veículos Elétricos (VEs)</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INDEX(Translation!$B$1:$B$822,MATCH(PolicyLevers_EN!O86,Translation!$A$1:$A$822,0),1)</f>
        <v>% do custo do veículo</v>
      </c>
      <c r="P86" s="247" t="str">
        <f>INDEX(Translation!$B$1:$B$822,MATCH(PolicyLevers_EN!P86,Translation!$D$1:$D$822,0),1)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c r="A87" s="247" t="str">
        <f>INDEX(Translation!$B$1:$B$822,MATCH(PolicyLevers_EN!A87,Translation!$A$1:$A$822,0),1)</f>
        <v>Transporte</v>
      </c>
      <c r="B87" s="247" t="str">
        <f>INDEX(Translation!$B$1:$B$822,MATCH(PolicyLevers_EN!B87,Translation!$A$1:$A$822,0),1)</f>
        <v>Subsídio para Veículo Elétrico</v>
      </c>
      <c r="C87" s="247" t="str">
        <f t="shared" ref="C87" si="56">C$76</f>
        <v>Additional EV Subsidy Percentage</v>
      </c>
      <c r="D87" s="247" t="s">
        <v>105</v>
      </c>
      <c r="E87" s="247" t="s">
        <v>84</v>
      </c>
      <c r="F87" s="247" t="str">
        <f>INDEX(Translation!$B$1:$B$822,MATCH(PolicyLevers_EN!F87,Translation!$A$1:$A$822,0),1)</f>
        <v>Carga</v>
      </c>
      <c r="G87" s="247" t="str">
        <f>INDEX(Translation!$B$1:$B$822,MATCH(PolicyLevers_EN!G87,Translation!$A$1:$A$822,0),1)</f>
        <v>Motocicletas</v>
      </c>
      <c r="H87" s="254"/>
      <c r="I87" s="257" t="s">
        <v>76</v>
      </c>
      <c r="J87" s="247" t="str">
        <f>INDEX(Translation!$B$1:$B$822,MATCH(PolicyLevers_EN!J87,Translation!$A$1:$A$822,0),1)</f>
        <v>Subsídio para Veículos Elétricos (VEs)</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INDEX(Translation!$B$1:$B$822,MATCH(PolicyLevers_EN!O87,Translation!$A$1:$A$822,0),1)</f>
        <v>% do custo do veículo</v>
      </c>
      <c r="P87" s="247" t="str">
        <f>INDEX(Translation!$B$1:$B$822,MATCH(PolicyLevers_EN!P87,Translation!$D$1:$D$822,0),1)</f>
        <v>**Descrição:** Esta política faz com que o governo pague pela porcentagem especificada no preço de compra de novas baterias para veículos leves elétricos de passageiros (LDVs, na sigla em inglês). Isso além dos subsídios já existentes no cenário BAU para veículos elétricos (VEs). // **Orientações para estabelecer valores:** No Brasil, atualmente não há subsídios federais para a compra de VEs. Devido ao sucesso dos veículos a biocombustíveis, não há indicação, por parte do governo, de incentivos para veículos elétricos.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c r="A88" s="247" t="str">
        <f>INDEX(Translation!$B$1:$B$822,MATCH(PolicyLevers_EN!A88,Translation!$A$1:$A$822,0),1)</f>
        <v>Transporte</v>
      </c>
      <c r="B88" s="247" t="str">
        <f>INDEX(Translation!$B$1:$B$822,MATCH(PolicyLevers_EN!B88,Translation!$A$1:$A$822,0),1)</f>
        <v>Incentivo</v>
      </c>
      <c r="C88" s="247" t="s">
        <v>119</v>
      </c>
      <c r="D88" s="257"/>
      <c r="E88" s="257"/>
      <c r="F88" s="247">
        <f>INDEX(Translation!$B$1:$B$822,MATCH(PolicyLevers_EN!F88,Translation!$A$1:$A$822,0),1)</f>
        <v>0</v>
      </c>
      <c r="G88" s="247">
        <f>INDEX(Translation!$B$1:$B$822,MATCH(PolicyLevers_EN!G88,Translation!$A$1:$A$822,0),1)</f>
        <v>0</v>
      </c>
      <c r="H88" s="254">
        <v>1</v>
      </c>
      <c r="I88" s="255" t="s">
        <v>63</v>
      </c>
      <c r="J88" s="247" t="str">
        <f>INDEX(Translation!$B$1:$B$822,MATCH(PolicyLevers_EN!J88,Translation!$A$1:$A$822,0),1)</f>
        <v>Incentivo</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47" t="str">
        <f>INDEX(Translation!$B$1:$B$822,MATCH(PolicyLevers_EN!O88,Translation!$A$1:$A$822,0),1)</f>
        <v>% da taxa de práticas globais recomendadas</v>
      </c>
      <c r="P88" s="247" t="str">
        <f>INDEX(Translation!$B$1:$B$822,MATCH(PolicyLevers_EN!P88,Translation!$D$1:$D$822,0),1)</f>
        <v>**Descrição:** Esta política implementa uma taxa sobre a venda de veículos leves ineficientes (os LDVs, carros e SUVs) que é redirecionada para compradores de veículos leves eficientes. Essa política de incentivo é neutra em termos de receita, já que o ponto central (o nível de eficiência que não incorre nem em um abatimento nem em uma taxa) é definido de forma que o total de todas as taxas seja igual ao total de todos os abatimentos. // **Orientações para estabelecer valores:** O incentivo é estabelecido como uma fração da melhor prática global. A taxa da melhor prática global é de US$ 2.000 por (centésimo de gal/milha), o equivalente a uma taxa de US$ 2.000 em um LDV que obtém 20 mpg se o ponto central for 25 mpg. (Para visualizar: 20 mpg é 0,04 gpm. 25 mpg é 0,05 gpm. A diferença é de -0,01 gpm. Portanto, para cobrar uma taxa de US$ 2.000 em um carro de 20 mpg quando o ponto central é 25 mpg, precisamos de uma taxa de US$ 2.000 / 0,01 gpm.). Para o Brasil, o efeito do feebate foi um aumento de 0,0566% na economia de combustível com a implementação total da política, devido ao programa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c r="A89" s="247" t="str">
        <f>INDEX(Translation!$B$1:$B$822,MATCH(PolicyLevers_EN!A89,Translation!$A$1:$A$822,0),1)</f>
        <v>Transporte</v>
      </c>
      <c r="B89" s="247" t="str">
        <f>INDEX(Translation!$B$1:$B$822,MATCH(PolicyLevers_EN!B89,Translation!$A$1:$A$822,0),1)</f>
        <v>Padrão de Economia de Combustível</v>
      </c>
      <c r="C89" s="247" t="s">
        <v>125</v>
      </c>
      <c r="D89" s="257" t="s">
        <v>98</v>
      </c>
      <c r="E89" s="257" t="s">
        <v>60</v>
      </c>
      <c r="F89" s="247" t="str">
        <f>INDEX(Translation!$B$1:$B$822,MATCH(PolicyLevers_EN!F89,Translation!$A$1:$A$822,0),1)</f>
        <v>Passageiro</v>
      </c>
      <c r="G89" s="247" t="str">
        <f>INDEX(Translation!$B$1:$B$822,MATCH(PolicyLevers_EN!G89,Translation!$A$1:$A$822,0),1)</f>
        <v>Veículos Leves</v>
      </c>
      <c r="H89" s="254">
        <v>362</v>
      </c>
      <c r="I89" s="255" t="s">
        <v>63</v>
      </c>
      <c r="J89" s="247" t="str">
        <f>INDEX(Translation!$B$1:$B$822,MATCH(PolicyLevers_EN!J89,Translation!$A$1:$A$822,0),1)</f>
        <v>Padrões de Economia de Combustível Veicular</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47" t="str">
        <f>INDEX(Translation!$B$1:$B$822,MATCH(PolicyLevers_EN!O89,Translation!$A$1:$A$822,0),1)</f>
        <v>% aumento em km/gal</v>
      </c>
      <c r="P89" s="247" t="str">
        <f>INDEX(Translation!$B$1:$B$822,MATCH(PolicyLevers_EN!P89,Translation!$D$1:$D$822,0),1)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c r="A90" s="247" t="str">
        <f>INDEX(Translation!$B$1:$B$822,MATCH(PolicyLevers_EN!A90,Translation!$A$1:$A$822,0),1)</f>
        <v>Transporte</v>
      </c>
      <c r="B90" s="247" t="str">
        <f>INDEX(Translation!$B$1:$B$822,MATCH(PolicyLevers_EN!B90,Translation!$A$1:$A$822,0),1)</f>
        <v>Padrão de Economia de Combustível</v>
      </c>
      <c r="C90" s="247" t="str">
        <f t="shared" ref="C90:C99" si="57">C$89</f>
        <v>Percentage Additional Improvement of Fuel Economy Std</v>
      </c>
      <c r="D90" s="257" t="s">
        <v>105</v>
      </c>
      <c r="E90" s="257" t="s">
        <v>60</v>
      </c>
      <c r="F90" s="247" t="str">
        <f>INDEX(Translation!$B$1:$B$822,MATCH(PolicyLevers_EN!F90,Translation!$A$1:$A$822,0),1)</f>
        <v>Carga</v>
      </c>
      <c r="G90" s="247" t="str">
        <f>INDEX(Translation!$B$1:$B$822,MATCH(PolicyLevers_EN!G90,Translation!$A$1:$A$822,0),1)</f>
        <v>Veículos Leves</v>
      </c>
      <c r="H90" s="254">
        <v>363</v>
      </c>
      <c r="I90" s="255" t="s">
        <v>63</v>
      </c>
      <c r="J90" s="247" t="str">
        <f>INDEX(Translation!$B$1:$B$822,MATCH(PolicyLevers_EN!J90,Translation!$A$1:$A$822,0),1)</f>
        <v>Padrões de Economia de Combustível Veicular</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47" t="str">
        <f>INDEX(Translation!$B$1:$B$822,MATCH(PolicyLevers_EN!O90,Translation!$A$1:$A$822,0),1)</f>
        <v>% aumento em km/gal</v>
      </c>
      <c r="P90" s="247" t="str">
        <f>INDEX(Translation!$B$1:$B$822,MATCH(PolicyLevers_EN!P90,Translation!$D$1:$D$822,0),1)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c r="A91" s="247" t="str">
        <f>INDEX(Translation!$B$1:$B$822,MATCH(PolicyLevers_EN!A91,Translation!$A$1:$A$822,0),1)</f>
        <v>Transporte</v>
      </c>
      <c r="B91" s="247" t="str">
        <f>INDEX(Translation!$B$1:$B$822,MATCH(PolicyLevers_EN!B91,Translation!$A$1:$A$822,0),1)</f>
        <v>Padrão de Economia de Combustível</v>
      </c>
      <c r="C91" s="247" t="str">
        <f t="shared" si="57"/>
        <v>Percentage Additional Improvement of Fuel Economy Std</v>
      </c>
      <c r="D91" s="257" t="s">
        <v>98</v>
      </c>
      <c r="E91" s="257" t="s">
        <v>80</v>
      </c>
      <c r="F91" s="247" t="str">
        <f>INDEX(Translation!$B$1:$B$822,MATCH(PolicyLevers_EN!F91,Translation!$A$1:$A$822,0),1)</f>
        <v>Passageiro</v>
      </c>
      <c r="G91" s="247" t="str">
        <f>INDEX(Translation!$B$1:$B$822,MATCH(PolicyLevers_EN!G91,Translation!$A$1:$A$822,0),1)</f>
        <v>Veículos Pesados</v>
      </c>
      <c r="H91" s="254">
        <v>364</v>
      </c>
      <c r="I91" s="255" t="s">
        <v>63</v>
      </c>
      <c r="J91" s="247" t="str">
        <f>INDEX(Translation!$B$1:$B$822,MATCH(PolicyLevers_EN!J91,Translation!$A$1:$A$822,0),1)</f>
        <v>Padrões de Economia de Combustível Veicular</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47" t="str">
        <f>INDEX(Translation!$B$1:$B$822,MATCH(PolicyLevers_EN!O91,Translation!$A$1:$A$822,0),1)</f>
        <v>% aumento em km/gal</v>
      </c>
      <c r="P91" s="247" t="str">
        <f>INDEX(Translation!$B$1:$B$822,MATCH(PolicyLevers_EN!P91,Translation!$D$1:$D$822,0),1)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c r="A92" s="247" t="str">
        <f>INDEX(Translation!$B$1:$B$822,MATCH(PolicyLevers_EN!A92,Translation!$A$1:$A$822,0),1)</f>
        <v>Transporte</v>
      </c>
      <c r="B92" s="247" t="str">
        <f>INDEX(Translation!$B$1:$B$822,MATCH(PolicyLevers_EN!B92,Translation!$A$1:$A$822,0),1)</f>
        <v>Padrão de Economia de Combustível</v>
      </c>
      <c r="C92" s="247" t="str">
        <f t="shared" si="57"/>
        <v>Percentage Additional Improvement of Fuel Economy Std</v>
      </c>
      <c r="D92" s="257" t="s">
        <v>105</v>
      </c>
      <c r="E92" s="257" t="s">
        <v>80</v>
      </c>
      <c r="F92" s="247" t="str">
        <f>INDEX(Translation!$B$1:$B$822,MATCH(PolicyLevers_EN!F92,Translation!$A$1:$A$822,0),1)</f>
        <v>Carga</v>
      </c>
      <c r="G92" s="247" t="str">
        <f>INDEX(Translation!$B$1:$B$822,MATCH(PolicyLevers_EN!G92,Translation!$A$1:$A$822,0),1)</f>
        <v>Veículos Pesados</v>
      </c>
      <c r="H92" s="254">
        <v>365</v>
      </c>
      <c r="I92" s="255" t="s">
        <v>63</v>
      </c>
      <c r="J92" s="247" t="str">
        <f>INDEX(Translation!$B$1:$B$822,MATCH(PolicyLevers_EN!J92,Translation!$A$1:$A$822,0),1)</f>
        <v>Padrões de Economia de Combustível Veicular</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47" t="str">
        <f>INDEX(Translation!$B$1:$B$822,MATCH(PolicyLevers_EN!O92,Translation!$A$1:$A$822,0),1)</f>
        <v>% aumento em km/gal</v>
      </c>
      <c r="P92" s="247" t="str">
        <f>INDEX(Translation!$B$1:$B$822,MATCH(PolicyLevers_EN!P92,Translation!$D$1:$D$822,0),1)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c r="A93" s="247" t="str">
        <f>INDEX(Translation!$B$1:$B$822,MATCH(PolicyLevers_EN!A93,Translation!$A$1:$A$822,0),1)</f>
        <v>Transporte</v>
      </c>
      <c r="B93" s="247" t="str">
        <f>INDEX(Translation!$B$1:$B$822,MATCH(PolicyLevers_EN!B93,Translation!$A$1:$A$822,0),1)</f>
        <v>Padrão de Economia de Combustível</v>
      </c>
      <c r="C93" s="247" t="str">
        <f t="shared" si="57"/>
        <v>Percentage Additional Improvement of Fuel Economy Std</v>
      </c>
      <c r="D93" s="257" t="s">
        <v>98</v>
      </c>
      <c r="E93" s="257" t="s">
        <v>81</v>
      </c>
      <c r="F93" s="247" t="str">
        <f>INDEX(Translation!$B$1:$B$822,MATCH(PolicyLevers_EN!F93,Translation!$A$1:$A$822,0),1)</f>
        <v>Passageiro</v>
      </c>
      <c r="G93" s="247" t="str">
        <f>INDEX(Translation!$B$1:$B$822,MATCH(PolicyLevers_EN!G93,Translation!$A$1:$A$822,0),1)</f>
        <v>Aeronave</v>
      </c>
      <c r="H93" s="254">
        <v>366</v>
      </c>
      <c r="I93" s="255" t="s">
        <v>63</v>
      </c>
      <c r="J93" s="247" t="str">
        <f>INDEX(Translation!$B$1:$B$822,MATCH(PolicyLevers_EN!J93,Translation!$A$1:$A$822,0),1)</f>
        <v>Padrões de Economia de Combustível Veicular</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47" t="str">
        <f>INDEX(Translation!$B$1:$B$822,MATCH(PolicyLevers_EN!O93,Translation!$A$1:$A$822,0),1)</f>
        <v>% aumento em km/gal</v>
      </c>
      <c r="P93" s="247" t="str">
        <f>INDEX(Translation!$B$1:$B$822,MATCH(PolicyLevers_EN!P93,Translation!$D$1:$D$822,0),1)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c r="A94" s="247" t="str">
        <f>INDEX(Translation!$B$1:$B$822,MATCH(PolicyLevers_EN!A94,Translation!$A$1:$A$822,0),1)</f>
        <v>Transporte</v>
      </c>
      <c r="B94" s="247" t="str">
        <f>INDEX(Translation!$B$1:$B$822,MATCH(PolicyLevers_EN!B94,Translation!$A$1:$A$822,0),1)</f>
        <v>Padrão de Economia de Combustível</v>
      </c>
      <c r="C94" s="247" t="str">
        <f t="shared" si="57"/>
        <v>Percentage Additional Improvement of Fuel Economy Std</v>
      </c>
      <c r="D94" s="257" t="s">
        <v>105</v>
      </c>
      <c r="E94" s="257" t="s">
        <v>81</v>
      </c>
      <c r="F94" s="247" t="str">
        <f>INDEX(Translation!$B$1:$B$822,MATCH(PolicyLevers_EN!F94,Translation!$A$1:$A$822,0),1)</f>
        <v>Carga</v>
      </c>
      <c r="G94" s="247" t="str">
        <f>INDEX(Translation!$B$1:$B$822,MATCH(PolicyLevers_EN!G94,Translation!$A$1:$A$822,0),1)</f>
        <v>Aeronave</v>
      </c>
      <c r="H94" s="254">
        <v>367</v>
      </c>
      <c r="I94" s="255" t="s">
        <v>63</v>
      </c>
      <c r="J94" s="247" t="str">
        <f>INDEX(Translation!$B$1:$B$822,MATCH(PolicyLevers_EN!J94,Translation!$A$1:$A$822,0),1)</f>
        <v>Padrões de Economia de Combustível Veicular</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47" t="str">
        <f>INDEX(Translation!$B$1:$B$822,MATCH(PolicyLevers_EN!O94,Translation!$A$1:$A$822,0),1)</f>
        <v>% aumento em km/gal</v>
      </c>
      <c r="P94" s="247" t="str">
        <f>INDEX(Translation!$B$1:$B$822,MATCH(PolicyLevers_EN!P94,Translation!$D$1:$D$822,0),1)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c r="A95" s="247" t="str">
        <f>INDEX(Translation!$B$1:$B$822,MATCH(PolicyLevers_EN!A95,Translation!$A$1:$A$822,0),1)</f>
        <v>Transporte</v>
      </c>
      <c r="B95" s="247" t="str">
        <f>INDEX(Translation!$B$1:$B$822,MATCH(PolicyLevers_EN!B95,Translation!$A$1:$A$822,0),1)</f>
        <v>Padrão de Economia de Combustível</v>
      </c>
      <c r="C95" s="247" t="str">
        <f t="shared" si="57"/>
        <v>Percentage Additional Improvement of Fuel Economy Std</v>
      </c>
      <c r="D95" s="257" t="s">
        <v>98</v>
      </c>
      <c r="E95" s="257" t="s">
        <v>82</v>
      </c>
      <c r="F95" s="247" t="str">
        <f>INDEX(Translation!$B$1:$B$822,MATCH(PolicyLevers_EN!F95,Translation!$A$1:$A$822,0),1)</f>
        <v>Passageiro</v>
      </c>
      <c r="G95" s="247" t="str">
        <f>INDEX(Translation!$B$1:$B$822,MATCH(PolicyLevers_EN!G95,Translation!$A$1:$A$822,0),1)</f>
        <v>Transporte Ferroviário</v>
      </c>
      <c r="H95" s="254">
        <v>368</v>
      </c>
      <c r="I95" s="255" t="s">
        <v>63</v>
      </c>
      <c r="J95" s="247" t="str">
        <f>INDEX(Translation!$B$1:$B$822,MATCH(PolicyLevers_EN!J95,Translation!$A$1:$A$822,0),1)</f>
        <v>Padrões de Economia de Combustível Veicular</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47" t="str">
        <f>INDEX(Translation!$B$1:$B$822,MATCH(PolicyLevers_EN!O95,Translation!$A$1:$A$822,0),1)</f>
        <v>% aumento em km/gal</v>
      </c>
      <c r="P95" s="247" t="str">
        <f>INDEX(Translation!$B$1:$B$822,MATCH(PolicyLevers_EN!P95,Translation!$D$1:$D$822,0),1)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c r="A96" s="247" t="str">
        <f>INDEX(Translation!$B$1:$B$822,MATCH(PolicyLevers_EN!A96,Translation!$A$1:$A$822,0),1)</f>
        <v>Transporte</v>
      </c>
      <c r="B96" s="247" t="str">
        <f>INDEX(Translation!$B$1:$B$822,MATCH(PolicyLevers_EN!B96,Translation!$A$1:$A$822,0),1)</f>
        <v>Padrão de Economia de Combustível</v>
      </c>
      <c r="C96" s="247" t="str">
        <f t="shared" si="57"/>
        <v>Percentage Additional Improvement of Fuel Economy Std</v>
      </c>
      <c r="D96" s="257" t="s">
        <v>105</v>
      </c>
      <c r="E96" s="257" t="s">
        <v>82</v>
      </c>
      <c r="F96" s="247" t="str">
        <f>INDEX(Translation!$B$1:$B$822,MATCH(PolicyLevers_EN!F96,Translation!$A$1:$A$822,0),1)</f>
        <v>Carga</v>
      </c>
      <c r="G96" s="247" t="str">
        <f>INDEX(Translation!$B$1:$B$822,MATCH(PolicyLevers_EN!G96,Translation!$A$1:$A$822,0),1)</f>
        <v>Transporte Ferroviário</v>
      </c>
      <c r="H96" s="254">
        <v>369</v>
      </c>
      <c r="I96" s="255" t="s">
        <v>63</v>
      </c>
      <c r="J96" s="247" t="str">
        <f>INDEX(Translation!$B$1:$B$822,MATCH(PolicyLevers_EN!J96,Translation!$A$1:$A$822,0),1)</f>
        <v>Padrões de Economia de Combustível Veicular</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47" t="str">
        <f>INDEX(Translation!$B$1:$B$822,MATCH(PolicyLevers_EN!O96,Translation!$A$1:$A$822,0),1)</f>
        <v>% aumento em km/gal</v>
      </c>
      <c r="P96" s="247" t="str">
        <f>INDEX(Translation!$B$1:$B$822,MATCH(PolicyLevers_EN!P96,Translation!$D$1:$D$822,0),1)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c r="A97" s="247" t="str">
        <f>INDEX(Translation!$B$1:$B$822,MATCH(PolicyLevers_EN!A97,Translation!$A$1:$A$822,0),1)</f>
        <v>Transporte</v>
      </c>
      <c r="B97" s="247" t="str">
        <f>INDEX(Translation!$B$1:$B$822,MATCH(PolicyLevers_EN!B97,Translation!$A$1:$A$822,0),1)</f>
        <v>Padrão de Economia de Combustível</v>
      </c>
      <c r="C97" s="247" t="str">
        <f t="shared" si="57"/>
        <v>Percentage Additional Improvement of Fuel Economy Std</v>
      </c>
      <c r="D97" s="257" t="s">
        <v>98</v>
      </c>
      <c r="E97" s="257" t="s">
        <v>83</v>
      </c>
      <c r="F97" s="247" t="str">
        <f>INDEX(Translation!$B$1:$B$822,MATCH(PolicyLevers_EN!F97,Translation!$A$1:$A$822,0),1)</f>
        <v>Passageiro</v>
      </c>
      <c r="G97" s="247" t="str">
        <f>INDEX(Translation!$B$1:$B$822,MATCH(PolicyLevers_EN!G97,Translation!$A$1:$A$822,0),1)</f>
        <v>Navios</v>
      </c>
      <c r="H97" s="254">
        <v>370</v>
      </c>
      <c r="I97" s="255" t="s">
        <v>63</v>
      </c>
      <c r="J97" s="247" t="str">
        <f>INDEX(Translation!$B$1:$B$822,MATCH(PolicyLevers_EN!J97,Translation!$A$1:$A$822,0),1)</f>
        <v>Padrões de Economia de Combustível Veicular</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47" t="str">
        <f>INDEX(Translation!$B$1:$B$822,MATCH(PolicyLevers_EN!O97,Translation!$A$1:$A$822,0),1)</f>
        <v>% aumento em km/gal</v>
      </c>
      <c r="P97" s="247" t="str">
        <f>INDEX(Translation!$B$1:$B$822,MATCH(PolicyLevers_EN!P97,Translation!$D$1:$D$822,0),1)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c r="A98" s="247" t="str">
        <f>INDEX(Translation!$B$1:$B$822,MATCH(PolicyLevers_EN!A98,Translation!$A$1:$A$822,0),1)</f>
        <v>Transporte</v>
      </c>
      <c r="B98" s="247" t="str">
        <f>INDEX(Translation!$B$1:$B$822,MATCH(PolicyLevers_EN!B98,Translation!$A$1:$A$822,0),1)</f>
        <v>Padrão de Economia de Combustível</v>
      </c>
      <c r="C98" s="247" t="str">
        <f t="shared" si="57"/>
        <v>Percentage Additional Improvement of Fuel Economy Std</v>
      </c>
      <c r="D98" s="257" t="s">
        <v>105</v>
      </c>
      <c r="E98" s="257" t="s">
        <v>83</v>
      </c>
      <c r="F98" s="247" t="str">
        <f>INDEX(Translation!$B$1:$B$822,MATCH(PolicyLevers_EN!F98,Translation!$A$1:$A$822,0),1)</f>
        <v>Carga</v>
      </c>
      <c r="G98" s="247" t="str">
        <f>INDEX(Translation!$B$1:$B$822,MATCH(PolicyLevers_EN!G98,Translation!$A$1:$A$822,0),1)</f>
        <v>Navios</v>
      </c>
      <c r="H98" s="254">
        <v>371</v>
      </c>
      <c r="I98" s="255" t="s">
        <v>63</v>
      </c>
      <c r="J98" s="247" t="str">
        <f>INDEX(Translation!$B$1:$B$822,MATCH(PolicyLevers_EN!J98,Translation!$A$1:$A$822,0),1)</f>
        <v>Padrões de Economia de Combustível Veicular</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47" t="str">
        <f>INDEX(Translation!$B$1:$B$822,MATCH(PolicyLevers_EN!O98,Translation!$A$1:$A$822,0),1)</f>
        <v>% aumento em km/gal</v>
      </c>
      <c r="P98" s="247" t="str">
        <f>INDEX(Translation!$B$1:$B$822,MATCH(PolicyLevers_EN!P98,Translation!$D$1:$D$822,0),1)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c r="A99" s="247" t="str">
        <f>INDEX(Translation!$B$1:$B$822,MATCH(PolicyLevers_EN!A99,Translation!$A$1:$A$822,0),1)</f>
        <v>Transporte</v>
      </c>
      <c r="B99" s="247" t="str">
        <f>INDEX(Translation!$B$1:$B$822,MATCH(PolicyLevers_EN!B99,Translation!$A$1:$A$822,0),1)</f>
        <v>Padrão de Economia de Combustível</v>
      </c>
      <c r="C99" s="247" t="str">
        <f t="shared" si="57"/>
        <v>Percentage Additional Improvement of Fuel Economy Std</v>
      </c>
      <c r="D99" s="257" t="s">
        <v>98</v>
      </c>
      <c r="E99" s="257" t="s">
        <v>84</v>
      </c>
      <c r="F99" s="247" t="str">
        <f>INDEX(Translation!$B$1:$B$822,MATCH(PolicyLevers_EN!F99,Translation!$A$1:$A$822,0),1)</f>
        <v>Passageiro</v>
      </c>
      <c r="G99" s="247" t="str">
        <f>INDEX(Translation!$B$1:$B$822,MATCH(PolicyLevers_EN!G99,Translation!$A$1:$A$822,0),1)</f>
        <v>Motocicletas</v>
      </c>
      <c r="H99" s="254">
        <v>372</v>
      </c>
      <c r="I99" s="255" t="s">
        <v>63</v>
      </c>
      <c r="J99" s="247" t="str">
        <f>INDEX(Translation!$B$1:$B$822,MATCH(PolicyLevers_EN!J99,Translation!$A$1:$A$822,0),1)</f>
        <v>Padrões de Economia de Combustível Veicular</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47" t="str">
        <f>INDEX(Translation!$B$1:$B$822,MATCH(PolicyLevers_EN!O99,Translation!$A$1:$A$822,0),1)</f>
        <v>% aumento em km/gal</v>
      </c>
      <c r="P99" s="247" t="str">
        <f>INDEX(Translation!$B$1:$B$822,MATCH(PolicyLevers_EN!P99,Translation!$D$1:$D$822,0),1)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c r="A100" s="247" t="str">
        <f>INDEX(Translation!$B$1:$B$822,MATCH(PolicyLevers_EN!A100,Translation!$A$1:$A$822,0),1)</f>
        <v>Transporte</v>
      </c>
      <c r="B100" s="247" t="str">
        <f>INDEX(Translation!$B$1:$B$822,MATCH(PolicyLevers_EN!B100,Translation!$A$1:$A$822,0),1)</f>
        <v>Padrão de Economia de Combustível</v>
      </c>
      <c r="C100" s="12" t="str">
        <f t="shared" ref="C100" si="58">C$89</f>
        <v>Percentage Additional Improvement of Fuel Economy Std</v>
      </c>
      <c r="D100" s="262" t="s">
        <v>105</v>
      </c>
      <c r="E100" s="262" t="s">
        <v>84</v>
      </c>
      <c r="F100" s="247" t="str">
        <f>INDEX(Translation!$B$1:$B$822,MATCH(PolicyLevers_EN!F100,Translation!$A$1:$A$822,0),1)</f>
        <v>Carga</v>
      </c>
      <c r="G100" s="247" t="str">
        <f>INDEX(Translation!$B$1:$B$822,MATCH(PolicyLevers_EN!G100,Translation!$A$1:$A$822,0),1)</f>
        <v>Motocicletas</v>
      </c>
      <c r="H100" s="7">
        <v>373</v>
      </c>
      <c r="I100" s="262" t="s">
        <v>76</v>
      </c>
      <c r="J100" s="247" t="str">
        <f>INDEX(Translation!$B$1:$B$822,MATCH(PolicyLevers_EN!J100,Translation!$A$1:$A$822,0),1)</f>
        <v>Padrões de Economia de Combustível Veicular</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47" t="str">
        <f>INDEX(Translation!$B$1:$B$822,MATCH(PolicyLevers_EN!O100,Translation!$A$1:$A$822,0),1)</f>
        <v>% aumento em km/gal</v>
      </c>
      <c r="P100" s="247" t="str">
        <f>INDEX(Translation!$B$1:$B$822,MATCH(PolicyLevers_EN!P100,Translation!$D$1:$D$822,0),1)</f>
        <v>**Descrição:** Esta política especifica uma porcentagem de melhoria na economia de combustível (distância percorrida com a mesma quantidade de combustível e quantidade de carga ou passageiros) devido a padrões de economia de combustível estabelecidos para novos veículos dos tipos selecionados com motores a combustível fóssil. // **Orientações para estabelecer valores:** // **Veículos Leves para Transporte de Passageiros:** A economia de combustível para veículos flex no Brasil passou de 10,3 km/L para gasolina e 6,9 km/L para etanol em 2003 para 12,2 km/L para gasolina e 8,5 km/L para etanol em 2013, o que representa ganhos de 18% e 23%, respectivamente. // **Veículos Leves de Carga:** A economia de combustível para veículos flex no Brasil passou de 10,3 km/L para gasolina e 6,9 km/L para etanol em 2003 para 12,2 km/L para gasolina e 8,5 km/L para etanol em 2013, o que representa ganhos de 18% e 23%, respectivamente. // **Veículos Pesados para Transporte de Passageiros:** A economia de combustível para veículos flex no Brasil passou de 10,3 km/L para gasolina e 6,9 km/L para etanol em 2003 para 12,2 km/L para gasolina e 8,5 km/L para etanol em 2013, o que representa ganhos de 18% e 23%, respectivamente. // **Veículos Pesados de Carga:** A economia de combustível para veículos flex no Brasil passou de 10,3 km/L para gasolina e 6,9 km/L para etanol em 2003 para 12,2 km/L para gasolina e 8,5 km/L para etanol em 2013, o que representa ganhos de 18% e 23%, respectivamente. // **Aviões para Transporte de Passageiros:** A economia de combustível para veículos flex no Brasil passou de 10,3 km/L para gasolina e 6,9 km/L para etanol em 2003 para 12,2 km/L para gasolina e 8,5 km/L para etanol em 2013, o que representa ganhos de 18% e 23%, respectivamente. // **Aviões de Carga:** A economia de combustível para veículos flex no Brasil passou de 10,3 km/L para gasolina e 6,9 km/L para etanol em 2003 para 12,2 km/L para gasolina e 8,5 km/L para etanol em 2013, o que representa ganhos de 18% e 23%, respectivamente. // **Transporte Ferroviário de Passageiros:** A economia de combustível para veículos flex no Brasil passou de 10,3 km/L para gasolina e 6,9 km/L para etanol em 2003 para 12,2 km/L para gasolina e 8,5 km/L para etanol em 2013, o que representa ganhos de 18% e 23%, respectivamente. // **Transporte Ferroviário de Carga:** A economia de combustível para veículos flex no Brasil passou de 10,3 km/L para gasolina e 6,9 km/L para etanol em 2003 para 12,2 km/L para gasolina e 8,5 km/L para etanol em 2013, o que representa ganhos de 18% e 23%, respectivamente. // **Navios para Transporte de Passageiros:** // **Navios de Carga:** // **Motocicletas para Transporte de Passageiros:**</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c r="A101" s="247" t="str">
        <f>INDEX(Translation!$B$1:$B$822,MATCH(PolicyLevers_EN!A101,Translation!$A$1:$A$822,0),1)</f>
        <v>Transporte</v>
      </c>
      <c r="B101" s="247" t="str">
        <f>INDEX(Translation!$B$1:$B$822,MATCH(PolicyLevers_EN!B101,Translation!$A$1:$A$822,0),1)</f>
        <v>Mandato de Venda para Veículos de Hidrogênio</v>
      </c>
      <c r="C101" s="247" t="s">
        <v>132</v>
      </c>
      <c r="D101" s="257" t="s">
        <v>98</v>
      </c>
      <c r="E101" s="257" t="s">
        <v>60</v>
      </c>
      <c r="F101" s="247" t="str">
        <f>INDEX(Translation!$B$1:$B$822,MATCH(PolicyLevers_EN!F101,Translation!$A$1:$A$822,0),1)</f>
        <v>Passageiro</v>
      </c>
      <c r="G101" s="247" t="str">
        <f>INDEX(Translation!$B$1:$B$822,MATCH(PolicyLevers_EN!G101,Translation!$A$1:$A$822,0),1)</f>
        <v>Veículos Leves</v>
      </c>
      <c r="H101" s="254">
        <v>460</v>
      </c>
      <c r="I101" s="257" t="s">
        <v>76</v>
      </c>
      <c r="J101" s="247" t="str">
        <f>INDEX(Translation!$B$1:$B$822,MATCH(PolicyLevers_EN!J101,Translation!$A$1:$A$822,0),1)</f>
        <v>Mandato de Venda para Veículos de Hidrogênio</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47" t="str">
        <f>INDEX(Translation!$B$1:$B$822,MATCH(PolicyLevers_EN!O101,Translation!$A$1:$A$822,0),1)</f>
        <v>% de novos veículos vendidos</v>
      </c>
      <c r="P101" s="247" t="str">
        <f>INDEX(Translation!$B$1:$B$822,MATCH(PolicyLevers_EN!P101,Translation!$D$1:$D$822,0),1)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c r="A102" s="247" t="str">
        <f>INDEX(Translation!$B$1:$B$822,MATCH(PolicyLevers_EN!A102,Translation!$A$1:$A$822,0),1)</f>
        <v>Transporte</v>
      </c>
      <c r="B102" s="247" t="str">
        <f>INDEX(Translation!$B$1:$B$822,MATCH(PolicyLevers_EN!B102,Translation!$A$1:$A$822,0),1)</f>
        <v>Mandato de Venda para Veículos de Hidrogênio</v>
      </c>
      <c r="C102" s="247" t="str">
        <f t="shared" ref="C102" si="59">C$101</f>
        <v>Minimum Required Hydrogen Vehicle Sales Percentage</v>
      </c>
      <c r="D102" s="257" t="s">
        <v>105</v>
      </c>
      <c r="E102" s="257" t="s">
        <v>60</v>
      </c>
      <c r="F102" s="247" t="str">
        <f>INDEX(Translation!$B$1:$B$822,MATCH(PolicyLevers_EN!F102,Translation!$A$1:$A$822,0),1)</f>
        <v>Carga</v>
      </c>
      <c r="G102" s="247" t="str">
        <f>INDEX(Translation!$B$1:$B$822,MATCH(PolicyLevers_EN!G102,Translation!$A$1:$A$822,0),1)</f>
        <v>Veículos Leves</v>
      </c>
      <c r="H102" s="254">
        <v>461</v>
      </c>
      <c r="I102" s="257" t="s">
        <v>76</v>
      </c>
      <c r="J102" s="247" t="str">
        <f>INDEX(Translation!$B$1:$B$822,MATCH(PolicyLevers_EN!J102,Translation!$A$1:$A$822,0),1)</f>
        <v>Mandato de Venda para Veículos de Hidrogênio</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47" t="str">
        <f>INDEX(Translation!$B$1:$B$822,MATCH(PolicyLevers_EN!O102,Translation!$A$1:$A$822,0),1)</f>
        <v>% de novos veículos vendidos</v>
      </c>
      <c r="P102" s="247" t="str">
        <f>INDEX(Translation!$B$1:$B$822,MATCH(PolicyLevers_EN!P102,Translation!$D$1:$D$822,0),1)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c r="A103" s="247" t="str">
        <f>INDEX(Translation!$B$1:$B$822,MATCH(PolicyLevers_EN!A103,Translation!$A$1:$A$822,0),1)</f>
        <v>Transporte</v>
      </c>
      <c r="B103" s="247" t="str">
        <f>INDEX(Translation!$B$1:$B$822,MATCH(PolicyLevers_EN!B103,Translation!$A$1:$A$822,0),1)</f>
        <v>Mandato de Venda para Veículos de Hidrogênio</v>
      </c>
      <c r="C103" s="247" t="str">
        <f t="shared" ref="C103" si="60">C$101</f>
        <v>Minimum Required Hydrogen Vehicle Sales Percentage</v>
      </c>
      <c r="D103" s="257" t="s">
        <v>98</v>
      </c>
      <c r="E103" s="257" t="s">
        <v>80</v>
      </c>
      <c r="F103" s="247" t="str">
        <f>INDEX(Translation!$B$1:$B$822,MATCH(PolicyLevers_EN!F103,Translation!$A$1:$A$822,0),1)</f>
        <v>Passageiro</v>
      </c>
      <c r="G103" s="247" t="str">
        <f>INDEX(Translation!$B$1:$B$822,MATCH(PolicyLevers_EN!G103,Translation!$A$1:$A$822,0),1)</f>
        <v>Veículos Pesados</v>
      </c>
      <c r="H103" s="254">
        <v>462</v>
      </c>
      <c r="I103" s="257" t="s">
        <v>76</v>
      </c>
      <c r="J103" s="247" t="str">
        <f>INDEX(Translation!$B$1:$B$822,MATCH(PolicyLevers_EN!J103,Translation!$A$1:$A$822,0),1)</f>
        <v>Mandato de Venda para Veículos de Hidrogênio</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47" t="str">
        <f>INDEX(Translation!$B$1:$B$822,MATCH(PolicyLevers_EN!O103,Translation!$A$1:$A$822,0),1)</f>
        <v>% de novos veículos vendidos</v>
      </c>
      <c r="P103" s="247" t="str">
        <f>INDEX(Translation!$B$1:$B$822,MATCH(PolicyLevers_EN!P103,Translation!$D$1:$D$822,0),1)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c r="A104" s="247" t="str">
        <f>INDEX(Translation!$B$1:$B$822,MATCH(PolicyLevers_EN!A104,Translation!$A$1:$A$822,0),1)</f>
        <v>Transporte</v>
      </c>
      <c r="B104" s="247" t="str">
        <f>INDEX(Translation!$B$1:$B$822,MATCH(PolicyLevers_EN!B104,Translation!$A$1:$A$822,0),1)</f>
        <v>Mandato de Venda para Veículos de Hidrogênio</v>
      </c>
      <c r="C104" s="247" t="str">
        <f t="shared" ref="C104" si="61">C$101</f>
        <v>Minimum Required Hydrogen Vehicle Sales Percentage</v>
      </c>
      <c r="D104" s="257" t="s">
        <v>105</v>
      </c>
      <c r="E104" s="257" t="s">
        <v>80</v>
      </c>
      <c r="F104" s="247" t="str">
        <f>INDEX(Translation!$B$1:$B$822,MATCH(PolicyLevers_EN!F104,Translation!$A$1:$A$822,0),1)</f>
        <v>Carga</v>
      </c>
      <c r="G104" s="247" t="str">
        <f>INDEX(Translation!$B$1:$B$822,MATCH(PolicyLevers_EN!G104,Translation!$A$1:$A$822,0),1)</f>
        <v>Veículos Pesados</v>
      </c>
      <c r="H104" s="254">
        <v>463</v>
      </c>
      <c r="I104" s="257" t="s">
        <v>76</v>
      </c>
      <c r="J104" s="247" t="str">
        <f>INDEX(Translation!$B$1:$B$822,MATCH(PolicyLevers_EN!J104,Translation!$A$1:$A$822,0),1)</f>
        <v>Mandato de Venda para Veículos de Hidrogênio</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47" t="str">
        <f>INDEX(Translation!$B$1:$B$822,MATCH(PolicyLevers_EN!O104,Translation!$A$1:$A$822,0),1)</f>
        <v>% de novos veículos vendidos</v>
      </c>
      <c r="P104" s="247" t="str">
        <f>INDEX(Translation!$B$1:$B$822,MATCH(PolicyLevers_EN!P104,Translation!$D$1:$D$822,0),1)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c r="A105" s="247" t="str">
        <f>INDEX(Translation!$B$1:$B$822,MATCH(PolicyLevers_EN!A105,Translation!$A$1:$A$822,0),1)</f>
        <v>Transporte</v>
      </c>
      <c r="B105" s="247" t="str">
        <f>INDEX(Translation!$B$1:$B$822,MATCH(PolicyLevers_EN!B105,Translation!$A$1:$A$822,0),1)</f>
        <v>Mandato de Venda para Veículos de Hidrogênio</v>
      </c>
      <c r="C105" s="247" t="str">
        <f t="shared" ref="C105" si="62">C$101</f>
        <v>Minimum Required Hydrogen Vehicle Sales Percentage</v>
      </c>
      <c r="D105" s="257" t="s">
        <v>98</v>
      </c>
      <c r="E105" s="257" t="s">
        <v>81</v>
      </c>
      <c r="F105" s="247" t="str">
        <f>INDEX(Translation!$B$1:$B$822,MATCH(PolicyLevers_EN!F105,Translation!$A$1:$A$822,0),1)</f>
        <v>Passageiro</v>
      </c>
      <c r="G105" s="247" t="str">
        <f>INDEX(Translation!$B$1:$B$822,MATCH(PolicyLevers_EN!G105,Translation!$A$1:$A$822,0),1)</f>
        <v>Aeronave</v>
      </c>
      <c r="H105" s="254">
        <v>502</v>
      </c>
      <c r="I105" s="257" t="s">
        <v>76</v>
      </c>
      <c r="J105" s="247" t="str">
        <f>INDEX(Translation!$B$1:$B$822,MATCH(PolicyLevers_EN!J105,Translation!$A$1:$A$822,0),1)</f>
        <v>Mandato de Venda para Veículos de Hidrogênio</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47" t="str">
        <f>INDEX(Translation!$B$1:$B$822,MATCH(PolicyLevers_EN!O105,Translation!$A$1:$A$822,0),1)</f>
        <v>% de novos veículos vendidos</v>
      </c>
      <c r="P105" s="247" t="str">
        <f>INDEX(Translation!$B$1:$B$822,MATCH(PolicyLevers_EN!P105,Translation!$D$1:$D$822,0),1)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c r="A106" s="247" t="str">
        <f>INDEX(Translation!$B$1:$B$822,MATCH(PolicyLevers_EN!A106,Translation!$A$1:$A$822,0),1)</f>
        <v>Transporte</v>
      </c>
      <c r="B106" s="247" t="str">
        <f>INDEX(Translation!$B$1:$B$822,MATCH(PolicyLevers_EN!B106,Translation!$A$1:$A$822,0),1)</f>
        <v>Mandato de Venda para Veículos de Hidrogênio</v>
      </c>
      <c r="C106" s="247" t="str">
        <f t="shared" ref="C106" si="63">C$101</f>
        <v>Minimum Required Hydrogen Vehicle Sales Percentage</v>
      </c>
      <c r="D106" s="257" t="s">
        <v>105</v>
      </c>
      <c r="E106" s="257" t="s">
        <v>81</v>
      </c>
      <c r="F106" s="247" t="str">
        <f>INDEX(Translation!$B$1:$B$822,MATCH(PolicyLevers_EN!F106,Translation!$A$1:$A$822,0),1)</f>
        <v>Carga</v>
      </c>
      <c r="G106" s="247" t="str">
        <f>INDEX(Translation!$B$1:$B$822,MATCH(PolicyLevers_EN!G106,Translation!$A$1:$A$822,0),1)</f>
        <v>Aeronave</v>
      </c>
      <c r="H106" s="254">
        <v>503</v>
      </c>
      <c r="I106" s="257" t="s">
        <v>76</v>
      </c>
      <c r="J106" s="247" t="str">
        <f>INDEX(Translation!$B$1:$B$822,MATCH(PolicyLevers_EN!J106,Translation!$A$1:$A$822,0),1)</f>
        <v>Mandato de Venda para Veículos de Hidrogênio</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47" t="str">
        <f>INDEX(Translation!$B$1:$B$822,MATCH(PolicyLevers_EN!O106,Translation!$A$1:$A$822,0),1)</f>
        <v>% de novos veículos vendidos</v>
      </c>
      <c r="P106" s="247" t="str">
        <f>INDEX(Translation!$B$1:$B$822,MATCH(PolicyLevers_EN!P106,Translation!$D$1:$D$822,0),1)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c r="A107" s="247" t="str">
        <f>INDEX(Translation!$B$1:$B$822,MATCH(PolicyLevers_EN!A107,Translation!$A$1:$A$822,0),1)</f>
        <v>Transporte</v>
      </c>
      <c r="B107" s="247" t="str">
        <f>INDEX(Translation!$B$1:$B$822,MATCH(PolicyLevers_EN!B107,Translation!$A$1:$A$822,0),1)</f>
        <v>Mandato de Venda para Veículos de Hidrogênio</v>
      </c>
      <c r="C107" s="247" t="str">
        <f t="shared" ref="C107" si="64">C$101</f>
        <v>Minimum Required Hydrogen Vehicle Sales Percentage</v>
      </c>
      <c r="D107" s="257" t="s">
        <v>98</v>
      </c>
      <c r="E107" s="257" t="s">
        <v>82</v>
      </c>
      <c r="F107" s="247" t="str">
        <f>INDEX(Translation!$B$1:$B$822,MATCH(PolicyLevers_EN!F107,Translation!$A$1:$A$822,0),1)</f>
        <v>Passageiro</v>
      </c>
      <c r="G107" s="247" t="str">
        <f>INDEX(Translation!$B$1:$B$822,MATCH(PolicyLevers_EN!G107,Translation!$A$1:$A$822,0),1)</f>
        <v>Transporte Ferroviário</v>
      </c>
      <c r="H107" s="254">
        <v>504</v>
      </c>
      <c r="I107" s="257" t="s">
        <v>76</v>
      </c>
      <c r="J107" s="247" t="str">
        <f>INDEX(Translation!$B$1:$B$822,MATCH(PolicyLevers_EN!J107,Translation!$A$1:$A$822,0),1)</f>
        <v>Mandato de Venda para Veículos de Hidrogênio</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47" t="str">
        <f>INDEX(Translation!$B$1:$B$822,MATCH(PolicyLevers_EN!O107,Translation!$A$1:$A$822,0),1)</f>
        <v>% de novos veículos vendidos</v>
      </c>
      <c r="P107" s="247" t="str">
        <f>INDEX(Translation!$B$1:$B$822,MATCH(PolicyLevers_EN!P107,Translation!$D$1:$D$822,0),1)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c r="A108" s="247" t="str">
        <f>INDEX(Translation!$B$1:$B$822,MATCH(PolicyLevers_EN!A108,Translation!$A$1:$A$822,0),1)</f>
        <v>Transporte</v>
      </c>
      <c r="B108" s="247" t="str">
        <f>INDEX(Translation!$B$1:$B$822,MATCH(PolicyLevers_EN!B108,Translation!$A$1:$A$822,0),1)</f>
        <v>Mandato de Venda para Veículos de Hidrogênio</v>
      </c>
      <c r="C108" s="247" t="str">
        <f t="shared" ref="C108" si="65">C$101</f>
        <v>Minimum Required Hydrogen Vehicle Sales Percentage</v>
      </c>
      <c r="D108" s="257" t="s">
        <v>105</v>
      </c>
      <c r="E108" s="257" t="s">
        <v>82</v>
      </c>
      <c r="F108" s="247" t="str">
        <f>INDEX(Translation!$B$1:$B$822,MATCH(PolicyLevers_EN!F108,Translation!$A$1:$A$822,0),1)</f>
        <v>Carga</v>
      </c>
      <c r="G108" s="247" t="str">
        <f>INDEX(Translation!$B$1:$B$822,MATCH(PolicyLevers_EN!G108,Translation!$A$1:$A$822,0),1)</f>
        <v>Transporte Ferroviário</v>
      </c>
      <c r="H108" s="254">
        <v>505</v>
      </c>
      <c r="I108" s="257" t="s">
        <v>76</v>
      </c>
      <c r="J108" s="247" t="str">
        <f>INDEX(Translation!$B$1:$B$822,MATCH(PolicyLevers_EN!J108,Translation!$A$1:$A$822,0),1)</f>
        <v>Mandato de Venda para Veículos de Hidrogênio</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47" t="str">
        <f>INDEX(Translation!$B$1:$B$822,MATCH(PolicyLevers_EN!O108,Translation!$A$1:$A$822,0),1)</f>
        <v>% de novos veículos vendidos</v>
      </c>
      <c r="P108" s="247" t="str">
        <f>INDEX(Translation!$B$1:$B$822,MATCH(PolicyLevers_EN!P108,Translation!$D$1:$D$822,0),1)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c r="A109" s="247" t="str">
        <f>INDEX(Translation!$B$1:$B$822,MATCH(PolicyLevers_EN!A109,Translation!$A$1:$A$822,0),1)</f>
        <v>Transporte</v>
      </c>
      <c r="B109" s="247" t="str">
        <f>INDEX(Translation!$B$1:$B$822,MATCH(PolicyLevers_EN!B109,Translation!$A$1:$A$822,0),1)</f>
        <v>Mandato de Venda para Veículos de Hidrogênio</v>
      </c>
      <c r="C109" s="247" t="str">
        <f t="shared" ref="C109" si="66">C$101</f>
        <v>Minimum Required Hydrogen Vehicle Sales Percentage</v>
      </c>
      <c r="D109" s="257" t="s">
        <v>98</v>
      </c>
      <c r="E109" s="257" t="s">
        <v>83</v>
      </c>
      <c r="F109" s="247" t="str">
        <f>INDEX(Translation!$B$1:$B$822,MATCH(PolicyLevers_EN!F109,Translation!$A$1:$A$822,0),1)</f>
        <v>Passageiro</v>
      </c>
      <c r="G109" s="247" t="str">
        <f>INDEX(Translation!$B$1:$B$822,MATCH(PolicyLevers_EN!G109,Translation!$A$1:$A$822,0),1)</f>
        <v>Navios</v>
      </c>
      <c r="H109" s="254">
        <v>506</v>
      </c>
      <c r="I109" s="257" t="s">
        <v>76</v>
      </c>
      <c r="J109" s="247" t="str">
        <f>INDEX(Translation!$B$1:$B$822,MATCH(PolicyLevers_EN!J109,Translation!$A$1:$A$822,0),1)</f>
        <v>Mandato de Venda para Veículos de Hidrogênio</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47" t="str">
        <f>INDEX(Translation!$B$1:$B$822,MATCH(PolicyLevers_EN!O109,Translation!$A$1:$A$822,0),1)</f>
        <v>% de novos veículos vendidos</v>
      </c>
      <c r="P109" s="247" t="str">
        <f>INDEX(Translation!$B$1:$B$822,MATCH(PolicyLevers_EN!P109,Translation!$D$1:$D$822,0),1)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c r="A110" s="247" t="str">
        <f>INDEX(Translation!$B$1:$B$822,MATCH(PolicyLevers_EN!A110,Translation!$A$1:$A$822,0),1)</f>
        <v>Transporte</v>
      </c>
      <c r="B110" s="247" t="str">
        <f>INDEX(Translation!$B$1:$B$822,MATCH(PolicyLevers_EN!B110,Translation!$A$1:$A$822,0),1)</f>
        <v>Mandato de Venda para Veículos de Hidrogênio</v>
      </c>
      <c r="C110" s="247" t="str">
        <f t="shared" ref="C110" si="67">C$101</f>
        <v>Minimum Required Hydrogen Vehicle Sales Percentage</v>
      </c>
      <c r="D110" s="257" t="s">
        <v>105</v>
      </c>
      <c r="E110" s="257" t="s">
        <v>83</v>
      </c>
      <c r="F110" s="247" t="str">
        <f>INDEX(Translation!$B$1:$B$822,MATCH(PolicyLevers_EN!F110,Translation!$A$1:$A$822,0),1)</f>
        <v>Carga</v>
      </c>
      <c r="G110" s="247" t="str">
        <f>INDEX(Translation!$B$1:$B$822,MATCH(PolicyLevers_EN!G110,Translation!$A$1:$A$822,0),1)</f>
        <v>Navios</v>
      </c>
      <c r="H110" s="254">
        <v>507</v>
      </c>
      <c r="I110" s="257" t="s">
        <v>76</v>
      </c>
      <c r="J110" s="247" t="str">
        <f>INDEX(Translation!$B$1:$B$822,MATCH(PolicyLevers_EN!J110,Translation!$A$1:$A$822,0),1)</f>
        <v>Mandato de Venda para Veículos de Hidrogênio</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47" t="str">
        <f>INDEX(Translation!$B$1:$B$822,MATCH(PolicyLevers_EN!O110,Translation!$A$1:$A$822,0),1)</f>
        <v>% de novos veículos vendidos</v>
      </c>
      <c r="P110" s="247" t="str">
        <f>INDEX(Translation!$B$1:$B$822,MATCH(PolicyLevers_EN!P110,Translation!$D$1:$D$822,0),1)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c r="A111" s="247" t="str">
        <f>INDEX(Translation!$B$1:$B$822,MATCH(PolicyLevers_EN!A111,Translation!$A$1:$A$822,0),1)</f>
        <v>Transporte</v>
      </c>
      <c r="B111" s="247" t="str">
        <f>INDEX(Translation!$B$1:$B$822,MATCH(PolicyLevers_EN!B111,Translation!$A$1:$A$822,0),1)</f>
        <v>Mandato de Venda para Veículos de Hidrogênio</v>
      </c>
      <c r="C111" s="12" t="str">
        <f t="shared" ref="C111" si="68">C$101</f>
        <v>Minimum Required Hydrogen Vehicle Sales Percentage</v>
      </c>
      <c r="D111" s="262" t="s">
        <v>98</v>
      </c>
      <c r="E111" s="262" t="s">
        <v>84</v>
      </c>
      <c r="F111" s="247" t="str">
        <f>INDEX(Translation!$B$1:$B$822,MATCH(PolicyLevers_EN!F111,Translation!$A$1:$A$822,0),1)</f>
        <v>Passageiro</v>
      </c>
      <c r="G111" s="247" t="str">
        <f>INDEX(Translation!$B$1:$B$822,MATCH(PolicyLevers_EN!G111,Translation!$A$1:$A$822,0),1)</f>
        <v>Motocicletas</v>
      </c>
      <c r="H111" s="7"/>
      <c r="I111" s="262" t="s">
        <v>76</v>
      </c>
      <c r="J111" s="247" t="str">
        <f>INDEX(Translation!$B$1:$B$822,MATCH(PolicyLevers_EN!J111,Translation!$A$1:$A$822,0),1)</f>
        <v>Mandato de Venda para Veículos de Hidrogênio</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47" t="str">
        <f>INDEX(Translation!$B$1:$B$822,MATCH(PolicyLevers_EN!O111,Translation!$A$1:$A$822,0),1)</f>
        <v>% de novos veículos vendidos</v>
      </c>
      <c r="P111" s="247" t="str">
        <f>INDEX(Translation!$B$1:$B$822,MATCH(PolicyLevers_EN!P111,Translation!$D$1:$D$822,0),1)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c r="A112" s="247" t="str">
        <f>INDEX(Translation!$B$1:$B$822,MATCH(PolicyLevers_EN!A112,Translation!$A$1:$A$822,0),1)</f>
        <v>Transporte</v>
      </c>
      <c r="B112" s="247" t="str">
        <f>INDEX(Translation!$B$1:$B$822,MATCH(PolicyLevers_EN!B112,Translation!$A$1:$A$822,0),1)</f>
        <v>Mandato de Venda para Veículos de Hidrogênio</v>
      </c>
      <c r="C112" s="12" t="str">
        <f t="shared" ref="C112" si="69">C$101</f>
        <v>Minimum Required Hydrogen Vehicle Sales Percentage</v>
      </c>
      <c r="D112" s="262" t="s">
        <v>105</v>
      </c>
      <c r="E112" s="262" t="s">
        <v>84</v>
      </c>
      <c r="F112" s="247" t="str">
        <f>INDEX(Translation!$B$1:$B$822,MATCH(PolicyLevers_EN!F112,Translation!$A$1:$A$822,0),1)</f>
        <v>Carga</v>
      </c>
      <c r="G112" s="247" t="str">
        <f>INDEX(Translation!$B$1:$B$822,MATCH(PolicyLevers_EN!G112,Translation!$A$1:$A$822,0),1)</f>
        <v>Motocicletas</v>
      </c>
      <c r="H112" s="7"/>
      <c r="I112" s="262" t="s">
        <v>76</v>
      </c>
      <c r="J112" s="247" t="str">
        <f>INDEX(Translation!$B$1:$B$822,MATCH(PolicyLevers_EN!J112,Translation!$A$1:$A$822,0),1)</f>
        <v>Mandato de Venda para Veículos de Hidrogênio</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47" t="str">
        <f>INDEX(Translation!$B$1:$B$822,MATCH(PolicyLevers_EN!O112,Translation!$A$1:$A$822,0),1)</f>
        <v>% de novos veículos vendidos</v>
      </c>
      <c r="P112" s="247" t="str">
        <f>INDEX(Translation!$B$1:$B$822,MATCH(PolicyLevers_EN!P112,Translation!$D$1:$D$822,0),1)</f>
        <v>**Descrição:** Esta política exige que a porcentagem especificada de novos veículos vendidos dos tipos selecionados seja de veículos movidos a hidrogênio. Se essa porcentagem for alcançada no cenário BAU, em decorrência de vendas e dos efeitos de outras políticas, esta política não tem nenhum efeito. Os fabricantes podem atender ao padrão de vendas a partir de técnicas como mais investimento em marketing para veículos movidos a hidrogênio, redução do preço desses veículos ou aumento do preço dos veículos não movidos a hidrogênio. // **Orientações para estabelecer valores:**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c r="A113" s="247" t="str">
        <f>INDEX(Translation!$B$1:$B$822,MATCH(PolicyLevers_EN!A113,Translation!$A$1:$A$822,0),1)</f>
        <v>Transporte</v>
      </c>
      <c r="B113" s="247" t="str">
        <f>INDEX(Translation!$B$1:$B$822,MATCH(PolicyLevers_EN!B113,Translation!$A$1:$A$822,0),1)</f>
        <v>Padrão de Combustível de Baixo Carbono</v>
      </c>
      <c r="C113" s="247" t="s">
        <v>138</v>
      </c>
      <c r="D113" s="257"/>
      <c r="E113" s="257"/>
      <c r="F113" s="247">
        <f>INDEX(Translation!$B$1:$B$822,MATCH(PolicyLevers_EN!F113,Translation!$A$1:$A$822,0),1)</f>
        <v>0</v>
      </c>
      <c r="G113" s="247">
        <f>INDEX(Translation!$B$1:$B$822,MATCH(PolicyLevers_EN!G113,Translation!$A$1:$A$822,0),1)</f>
        <v>0</v>
      </c>
      <c r="H113" s="254">
        <v>190</v>
      </c>
      <c r="I113" s="255" t="s">
        <v>63</v>
      </c>
      <c r="J113" s="247" t="str">
        <f>INDEX(Translation!$B$1:$B$822,MATCH(PolicyLevers_EN!J113,Translation!$A$1:$A$822,0),1)</f>
        <v>Padrão de Combustível de Baixo Carbono</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47" t="str">
        <f>INDEX(Translation!$B$1:$B$822,MATCH(PolicyLevers_EN!O113,Translation!$A$1:$A$822,0),1)</f>
        <v>% redução de emissões de carbono</v>
      </c>
      <c r="P113" s="247" t="str">
        <f>INDEX(Translation!$B$1:$B$822,MATCH(PolicyLevers_EN!P113,Translation!$D$1:$D$822,0),1)</f>
        <v>**Descrição:** Esta política especifica a redução percentual nas emissões de carbono do setor de transportes que precisa ser alcançada por meio da troca de combustível. Esse valor é adicional ao previsto no cenário BAU. // **Orientações para estabelecer valores:** O Ministério de Minas e Energia, por meio da RenovaBio (Política Nacional de Biocombustíveis), estabeleceu uma redução de 10% na intensidade de carbono da matriz de combustíveis no Brasil até 2028, com incentivos ao uso de biocombustíveis.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c r="A114" s="247" t="str">
        <f>INDEX(Translation!$B$1:$B$822,MATCH(PolicyLevers_EN!A114,Translation!$A$1:$A$822,0),1)</f>
        <v>Transporte</v>
      </c>
      <c r="B114" s="247" t="str">
        <f>INDEX(Translation!$B$1:$B$822,MATCH(PolicyLevers_EN!B114,Translation!$A$1:$A$822,0),1)</f>
        <v>Gestão de Demanda de Viagens</v>
      </c>
      <c r="C114" s="247" t="s">
        <v>144</v>
      </c>
      <c r="D114" s="257" t="s">
        <v>98</v>
      </c>
      <c r="E114" s="257"/>
      <c r="F114" s="247" t="str">
        <f>INDEX(Translation!$B$1:$B$822,MATCH(PolicyLevers_EN!F114,Translation!$A$1:$A$822,0),1)</f>
        <v>Passageiros</v>
      </c>
      <c r="G114" s="247">
        <f>INDEX(Translation!$B$1:$B$822,MATCH(PolicyLevers_EN!G114,Translation!$A$1:$A$822,0),1)</f>
        <v>0</v>
      </c>
      <c r="H114" s="254">
        <v>8</v>
      </c>
      <c r="I114" s="270" t="s">
        <v>76</v>
      </c>
      <c r="J114" s="247" t="str">
        <f>INDEX(Translation!$B$1:$B$822,MATCH(PolicyLevers_EN!J114,Translation!$A$1:$A$822,0),1)</f>
        <v>Gestão de Demanda de Viagens</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47" t="str">
        <f>INDEX(Translation!$B$1:$B$822,MATCH(PolicyLevers_EN!O114,Translation!$A$1:$A$822,0),1)</f>
        <v>% do pacote de medidas de TDM implementadas</v>
      </c>
      <c r="P114" s="344">
        <v>0</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c r="A115" s="247" t="str">
        <f>INDEX(Translation!$B$1:$B$822,MATCH(PolicyLevers_EN!A115,Translation!$A$1:$A$822,0),1)</f>
        <v>Transporte</v>
      </c>
      <c r="B115" s="247" t="str">
        <f>INDEX(Translation!$B$1:$B$822,MATCH(PolicyLevers_EN!B115,Translation!$A$1:$A$822,0),1)</f>
        <v>Gestão de Demanda de Viagens</v>
      </c>
      <c r="C115" s="247" t="str">
        <f t="shared" ref="C115" si="70">C$114</f>
        <v>Fraction of TDM Package Implemented</v>
      </c>
      <c r="D115" s="257" t="s">
        <v>105</v>
      </c>
      <c r="E115" s="257"/>
      <c r="F115" s="247" t="str">
        <f>INDEX(Translation!$B$1:$B$822,MATCH(PolicyLevers_EN!F115,Translation!$A$1:$A$822,0),1)</f>
        <v>Carga</v>
      </c>
      <c r="G115" s="247">
        <f>INDEX(Translation!$B$1:$B$822,MATCH(PolicyLevers_EN!G115,Translation!$A$1:$A$822,0),1)</f>
        <v>0</v>
      </c>
      <c r="H115" s="254">
        <v>179</v>
      </c>
      <c r="I115" s="270" t="s">
        <v>76</v>
      </c>
      <c r="J115" s="247" t="str">
        <f>INDEX(Translation!$B$1:$B$822,MATCH(PolicyLevers_EN!J115,Translation!$A$1:$A$822,0),1)</f>
        <v>Gestão de Demanda de Viagens</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47" t="str">
        <f>INDEX(Translation!$B$1:$B$822,MATCH(PolicyLevers_EN!O115,Translation!$A$1:$A$822,0),1)</f>
        <v>% do pacote de medidas de TDM implementadas</v>
      </c>
      <c r="P115" s="344">
        <v>0</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c r="A116" s="247" t="str">
        <f>INDEX(Translation!$B$1:$B$822,MATCH(PolicyLevers_EN!A116,Translation!$A$1:$A$822,0),1)</f>
        <v>Edificações</v>
      </c>
      <c r="B116" s="247" t="str">
        <f>INDEX(Translation!$B$1:$B$822,MATCH(PolicyLevers_EN!B116,Translation!$A$1:$A$822,0),1)</f>
        <v>Eletrificação de Componentes da Edificação</v>
      </c>
      <c r="C116" s="247" t="s">
        <v>153</v>
      </c>
      <c r="D116" s="257" t="s">
        <v>154</v>
      </c>
      <c r="E116" s="257" t="s">
        <v>155</v>
      </c>
      <c r="F116" s="247" t="str">
        <f>INDEX(Translation!$B$1:$B$822,MATCH(PolicyLevers_EN!F116,Translation!$A$1:$A$822,0),1)</f>
        <v>Residencial Urbano</v>
      </c>
      <c r="G116" s="247" t="str">
        <f>INDEX(Translation!$B$1:$B$822,MATCH(PolicyLevers_EN!G116,Translation!$A$1:$A$822,0),1)</f>
        <v>Aquecimento</v>
      </c>
      <c r="H116" s="254">
        <v>435</v>
      </c>
      <c r="I116" s="257" t="s">
        <v>76</v>
      </c>
      <c r="J116" s="247" t="str">
        <f>INDEX(Translation!$B$1:$B$822,MATCH(PolicyLevers_EN!J116,Translation!$A$1:$A$822,0),1)</f>
        <v>Eletrificação de Componentes da Edificação</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47" t="str">
        <f>INDEX(Translation!$B$1:$B$822,MATCH(PolicyLevers_EN!O116,Translation!$A$1:$A$822,0),1)</f>
        <v>% de equipamentos de edificações não elétricos recém-vendidos</v>
      </c>
      <c r="P116" s="247" t="str">
        <f>INDEX(Translation!$B$1:$B$822,MATCH(PolicyLevers_EN!P116,Translation!$D$1:$D$822,0),1)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c r="A117" s="247" t="str">
        <f>INDEX(Translation!$B$1:$B$822,MATCH(PolicyLevers_EN!A117,Translation!$A$1:$A$822,0),1)</f>
        <v>Edificações</v>
      </c>
      <c r="B117" s="247" t="str">
        <f>INDEX(Translation!$B$1:$B$822,MATCH(PolicyLevers_EN!B117,Translation!$A$1:$A$822,0),1)</f>
        <v>Eletrificação de Componentes da Edificação</v>
      </c>
      <c r="C117" s="12" t="str">
        <f t="shared" ref="C117" si="71">C$116</f>
        <v>Fraction of New Bldg Components Shifted to Other Fuels</v>
      </c>
      <c r="D117" s="262" t="s">
        <v>162</v>
      </c>
      <c r="E117" s="262" t="s">
        <v>155</v>
      </c>
      <c r="F117" s="247" t="str">
        <f>INDEX(Translation!$B$1:$B$822,MATCH(PolicyLevers_EN!F117,Translation!$A$1:$A$822,0),1)</f>
        <v>Residencial Urbano</v>
      </c>
      <c r="G117" s="247" t="str">
        <f>INDEX(Translation!$B$1:$B$822,MATCH(PolicyLevers_EN!G117,Translation!$A$1:$A$822,0),1)</f>
        <v>Refrigeração e Ventilação</v>
      </c>
      <c r="H117" s="7">
        <v>436</v>
      </c>
      <c r="I117" s="262" t="s">
        <v>76</v>
      </c>
      <c r="J117" s="247" t="str">
        <f>INDEX(Translation!$B$1:$B$822,MATCH(PolicyLevers_EN!J117,Translation!$A$1:$A$822,0),1)</f>
        <v>Eletrificação de Componentes da Edificação</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47" t="str">
        <f>INDEX(Translation!$B$1:$B$822,MATCH(PolicyLevers_EN!O117,Translation!$A$1:$A$822,0),1)</f>
        <v>% de equipamentos de edificações não elétricos recém-vendidos</v>
      </c>
      <c r="P117" s="247" t="str">
        <f>INDEX(Translation!$B$1:$B$822,MATCH(PolicyLevers_EN!P117,Translation!$D$1:$D$822,0),1)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c r="A118" s="247" t="str">
        <f>INDEX(Translation!$B$1:$B$822,MATCH(PolicyLevers_EN!A118,Translation!$A$1:$A$822,0),1)</f>
        <v>Edificações</v>
      </c>
      <c r="B118" s="247" t="str">
        <f>INDEX(Translation!$B$1:$B$822,MATCH(PolicyLevers_EN!B118,Translation!$A$1:$A$822,0),1)</f>
        <v>Eletrificação de Componentes da Edificação</v>
      </c>
      <c r="C118" s="12" t="str">
        <f t="shared" ref="C118:C120" si="72">C$116</f>
        <v>Fraction of New Bldg Components Shifted to Other Fuels</v>
      </c>
      <c r="D118" s="262" t="s">
        <v>164</v>
      </c>
      <c r="E118" s="262" t="s">
        <v>155</v>
      </c>
      <c r="F118" s="247" t="str">
        <f>INDEX(Translation!$B$1:$B$822,MATCH(PolicyLevers_EN!F118,Translation!$A$1:$A$822,0),1)</f>
        <v>Residencial Urbano</v>
      </c>
      <c r="G118" s="247" t="str">
        <f>INDEX(Translation!$B$1:$B$822,MATCH(PolicyLevers_EN!G118,Translation!$A$1:$A$822,0),1)</f>
        <v>Iluminação</v>
      </c>
      <c r="H118" s="7">
        <v>437</v>
      </c>
      <c r="I118" s="262" t="s">
        <v>76</v>
      </c>
      <c r="J118" s="247" t="str">
        <f>INDEX(Translation!$B$1:$B$822,MATCH(PolicyLevers_EN!J118,Translation!$A$1:$A$822,0),1)</f>
        <v>Eletrificação de Componentes da Edificação</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47" t="str">
        <f>INDEX(Translation!$B$1:$B$822,MATCH(PolicyLevers_EN!O118,Translation!$A$1:$A$822,0),1)</f>
        <v>% de equipamentos de edificações não elétricos recém-vendidos</v>
      </c>
      <c r="P118" s="247" t="str">
        <f>INDEX(Translation!$B$1:$B$822,MATCH(PolicyLevers_EN!P118,Translation!$D$1:$D$822,0),1)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c r="A119" s="247" t="str">
        <f>INDEX(Translation!$B$1:$B$822,MATCH(PolicyLevers_EN!A119,Translation!$A$1:$A$822,0),1)</f>
        <v>Edificações</v>
      </c>
      <c r="B119" s="247" t="str">
        <f>INDEX(Translation!$B$1:$B$822,MATCH(PolicyLevers_EN!B119,Translation!$A$1:$A$822,0),1)</f>
        <v>Eletrificação de Componentes da Edificação</v>
      </c>
      <c r="C119" s="247" t="str">
        <f t="shared" si="72"/>
        <v>Fraction of New Bldg Components Shifted to Other Fuels</v>
      </c>
      <c r="D119" s="257" t="s">
        <v>166</v>
      </c>
      <c r="E119" s="257" t="s">
        <v>155</v>
      </c>
      <c r="F119" s="247" t="str">
        <f>INDEX(Translation!$B$1:$B$822,MATCH(PolicyLevers_EN!F119,Translation!$A$1:$A$822,0),1)</f>
        <v>Residencial Urbano</v>
      </c>
      <c r="G119" s="247" t="str">
        <f>INDEX(Translation!$B$1:$B$822,MATCH(PolicyLevers_EN!G119,Translation!$A$1:$A$822,0),1)</f>
        <v>Eletrodomésticos</v>
      </c>
      <c r="H119" s="254">
        <v>438</v>
      </c>
      <c r="I119" s="255" t="s">
        <v>63</v>
      </c>
      <c r="J119" s="247" t="str">
        <f>INDEX(Translation!$B$1:$B$822,MATCH(PolicyLevers_EN!J119,Translation!$A$1:$A$822,0),1)</f>
        <v>Eletrificação de Componentes da Edificação</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47" t="str">
        <f>INDEX(Translation!$B$1:$B$822,MATCH(PolicyLevers_EN!O119,Translation!$A$1:$A$822,0),1)</f>
        <v>% de equipamentos de edificações não elétricos recém-vendidos</v>
      </c>
      <c r="P119" s="247" t="str">
        <f>INDEX(Translation!$B$1:$B$822,MATCH(PolicyLevers_EN!P119,Translation!$D$1:$D$822,0),1)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c r="A120" s="247" t="str">
        <f>INDEX(Translation!$B$1:$B$822,MATCH(PolicyLevers_EN!A120,Translation!$A$1:$A$822,0),1)</f>
        <v>Edificações</v>
      </c>
      <c r="B120" s="247" t="str">
        <f>INDEX(Translation!$B$1:$B$822,MATCH(PolicyLevers_EN!B120,Translation!$A$1:$A$822,0),1)</f>
        <v>Eletrificação de Componentes da Edificação</v>
      </c>
      <c r="C120" s="247" t="str">
        <f t="shared" si="72"/>
        <v>Fraction of New Bldg Components Shifted to Other Fuels</v>
      </c>
      <c r="D120" s="257" t="s">
        <v>168</v>
      </c>
      <c r="E120" s="257" t="s">
        <v>155</v>
      </c>
      <c r="F120" s="247" t="str">
        <f>INDEX(Translation!$B$1:$B$822,MATCH(PolicyLevers_EN!F120,Translation!$A$1:$A$822,0),1)</f>
        <v>Residencial Urbano</v>
      </c>
      <c r="G120" s="247" t="str">
        <f>INDEX(Translation!$B$1:$B$822,MATCH(PolicyLevers_EN!G120,Translation!$A$1:$A$822,0),1)</f>
        <v>Outros Componentes</v>
      </c>
      <c r="H120" s="254">
        <v>439</v>
      </c>
      <c r="I120" s="255" t="s">
        <v>63</v>
      </c>
      <c r="J120" s="247" t="str">
        <f>INDEX(Translation!$B$1:$B$822,MATCH(PolicyLevers_EN!J120,Translation!$A$1:$A$822,0),1)</f>
        <v>Eletrificação de Componentes da Edificação</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47" t="str">
        <f>INDEX(Translation!$B$1:$B$822,MATCH(PolicyLevers_EN!O120,Translation!$A$1:$A$822,0),1)</f>
        <v>% de equipamentos de edificações não elétricos recém-vendidos</v>
      </c>
      <c r="P120" s="247" t="str">
        <f>INDEX(Translation!$B$1:$B$822,MATCH(PolicyLevers_EN!P120,Translation!$D$1:$D$822,0),1)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c r="A121" s="247" t="str">
        <f>INDEX(Translation!$B$1:$B$822,MATCH(PolicyLevers_EN!A121,Translation!$A$1:$A$822,0),1)</f>
        <v>Edificações</v>
      </c>
      <c r="B121" s="247" t="str">
        <f>INDEX(Translation!$B$1:$B$822,MATCH(PolicyLevers_EN!B121,Translation!$A$1:$A$822,0),1)</f>
        <v>Eletrificação de Componentes da Edificação</v>
      </c>
      <c r="C121" s="247" t="str">
        <f t="shared" ref="C121" si="73">C$116</f>
        <v>Fraction of New Bldg Components Shifted to Other Fuels</v>
      </c>
      <c r="D121" s="257" t="s">
        <v>154</v>
      </c>
      <c r="E121" s="257" t="s">
        <v>170</v>
      </c>
      <c r="F121" s="247" t="str">
        <f>INDEX(Translation!$B$1:$B$822,MATCH(PolicyLevers_EN!F121,Translation!$A$1:$A$822,0),1)</f>
        <v>Residencial Rural</v>
      </c>
      <c r="G121" s="247" t="str">
        <f>INDEX(Translation!$B$1:$B$822,MATCH(PolicyLevers_EN!G121,Translation!$A$1:$A$822,0),1)</f>
        <v>Aquecimento</v>
      </c>
      <c r="H121" s="254">
        <v>440</v>
      </c>
      <c r="I121" s="257" t="s">
        <v>76</v>
      </c>
      <c r="J121" s="247" t="str">
        <f>INDEX(Translation!$B$1:$B$822,MATCH(PolicyLevers_EN!J121,Translation!$A$1:$A$822,0),1)</f>
        <v>Eletrificação de Componentes da Edificação</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47" t="str">
        <f>INDEX(Translation!$B$1:$B$822,MATCH(PolicyLevers_EN!O121,Translation!$A$1:$A$822,0),1)</f>
        <v>% de equipamentos de edificações não elétricos recém-vendidos</v>
      </c>
      <c r="P121" s="247" t="str">
        <f>INDEX(Translation!$B$1:$B$822,MATCH(PolicyLevers_EN!P121,Translation!$D$1:$D$822,0),1)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c r="A122" s="247" t="str">
        <f>INDEX(Translation!$B$1:$B$822,MATCH(PolicyLevers_EN!A122,Translation!$A$1:$A$822,0),1)</f>
        <v>Edificações</v>
      </c>
      <c r="B122" s="247" t="str">
        <f>INDEX(Translation!$B$1:$B$822,MATCH(PolicyLevers_EN!B122,Translation!$A$1:$A$822,0),1)</f>
        <v>Eletrificação de Componentes da Edificação</v>
      </c>
      <c r="C122" s="12" t="str">
        <f t="shared" ref="C122" si="74">C$116</f>
        <v>Fraction of New Bldg Components Shifted to Other Fuels</v>
      </c>
      <c r="D122" s="262" t="s">
        <v>162</v>
      </c>
      <c r="E122" s="262" t="s">
        <v>170</v>
      </c>
      <c r="F122" s="247" t="str">
        <f>INDEX(Translation!$B$1:$B$822,MATCH(PolicyLevers_EN!F122,Translation!$A$1:$A$822,0),1)</f>
        <v>Residencial Rural</v>
      </c>
      <c r="G122" s="247" t="str">
        <f>INDEX(Translation!$B$1:$B$822,MATCH(PolicyLevers_EN!G122,Translation!$A$1:$A$822,0),1)</f>
        <v>Refrigeração e Ventilação</v>
      </c>
      <c r="H122" s="7">
        <v>441</v>
      </c>
      <c r="I122" s="262" t="s">
        <v>76</v>
      </c>
      <c r="J122" s="247" t="str">
        <f>INDEX(Translation!$B$1:$B$822,MATCH(PolicyLevers_EN!J122,Translation!$A$1:$A$822,0),1)</f>
        <v>Eletrificação de Componentes da Edificação</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47" t="str">
        <f>INDEX(Translation!$B$1:$B$822,MATCH(PolicyLevers_EN!O122,Translation!$A$1:$A$822,0),1)</f>
        <v>% de equipamentos de edificações não elétricos recém-vendidos</v>
      </c>
      <c r="P122" s="247" t="str">
        <f>INDEX(Translation!$B$1:$B$822,MATCH(PolicyLevers_EN!P122,Translation!$D$1:$D$822,0),1)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c r="A123" s="247" t="str">
        <f>INDEX(Translation!$B$1:$B$822,MATCH(PolicyLevers_EN!A123,Translation!$A$1:$A$822,0),1)</f>
        <v>Edificações</v>
      </c>
      <c r="B123" s="247" t="str">
        <f>INDEX(Translation!$B$1:$B$822,MATCH(PolicyLevers_EN!B123,Translation!$A$1:$A$822,0),1)</f>
        <v>Eletrificação de Componentes da Edificação</v>
      </c>
      <c r="C123" s="12" t="str">
        <f t="shared" ref="C123" si="75">C$116</f>
        <v>Fraction of New Bldg Components Shifted to Other Fuels</v>
      </c>
      <c r="D123" s="262" t="s">
        <v>164</v>
      </c>
      <c r="E123" s="262" t="s">
        <v>170</v>
      </c>
      <c r="F123" s="247" t="str">
        <f>INDEX(Translation!$B$1:$B$822,MATCH(PolicyLevers_EN!F123,Translation!$A$1:$A$822,0),1)</f>
        <v>Residencial Rural</v>
      </c>
      <c r="G123" s="247" t="str">
        <f>INDEX(Translation!$B$1:$B$822,MATCH(PolicyLevers_EN!G123,Translation!$A$1:$A$822,0),1)</f>
        <v>Iluminação</v>
      </c>
      <c r="H123" s="7">
        <v>442</v>
      </c>
      <c r="I123" s="262" t="s">
        <v>76</v>
      </c>
      <c r="J123" s="247" t="str">
        <f>INDEX(Translation!$B$1:$B$822,MATCH(PolicyLevers_EN!J123,Translation!$A$1:$A$822,0),1)</f>
        <v>Eletrificação de Componentes da Edificação</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47" t="str">
        <f>INDEX(Translation!$B$1:$B$822,MATCH(PolicyLevers_EN!O123,Translation!$A$1:$A$822,0),1)</f>
        <v>% de equipamentos de edificações não elétricos recém-vendidos</v>
      </c>
      <c r="P123" s="247" t="str">
        <f>INDEX(Translation!$B$1:$B$822,MATCH(PolicyLevers_EN!P123,Translation!$D$1:$D$822,0),1)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c r="A124" s="247" t="str">
        <f>INDEX(Translation!$B$1:$B$822,MATCH(PolicyLevers_EN!A124,Translation!$A$1:$A$822,0),1)</f>
        <v>Edificações</v>
      </c>
      <c r="B124" s="247" t="str">
        <f>INDEX(Translation!$B$1:$B$822,MATCH(PolicyLevers_EN!B124,Translation!$A$1:$A$822,0),1)</f>
        <v>Eletrificação de Componentes da Edificação</v>
      </c>
      <c r="C124" s="247" t="str">
        <f t="shared" ref="C124" si="76">C$116</f>
        <v>Fraction of New Bldg Components Shifted to Other Fuels</v>
      </c>
      <c r="D124" s="257" t="s">
        <v>166</v>
      </c>
      <c r="E124" s="257" t="s">
        <v>170</v>
      </c>
      <c r="F124" s="247" t="str">
        <f>INDEX(Translation!$B$1:$B$822,MATCH(PolicyLevers_EN!F124,Translation!$A$1:$A$822,0),1)</f>
        <v>Residencial Rural</v>
      </c>
      <c r="G124" s="247" t="str">
        <f>INDEX(Translation!$B$1:$B$822,MATCH(PolicyLevers_EN!G124,Translation!$A$1:$A$822,0),1)</f>
        <v>Eletrodomésticos</v>
      </c>
      <c r="H124" s="254">
        <v>443</v>
      </c>
      <c r="I124" s="257" t="s">
        <v>76</v>
      </c>
      <c r="J124" s="247" t="str">
        <f>INDEX(Translation!$B$1:$B$822,MATCH(PolicyLevers_EN!J124,Translation!$A$1:$A$822,0),1)</f>
        <v>Eletrificação de Componentes da Edificação</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47" t="str">
        <f>INDEX(Translation!$B$1:$B$822,MATCH(PolicyLevers_EN!O124,Translation!$A$1:$A$822,0),1)</f>
        <v>% de equipamentos de edificações não elétricos recém-vendidos</v>
      </c>
      <c r="P124" s="247" t="str">
        <f>INDEX(Translation!$B$1:$B$822,MATCH(PolicyLevers_EN!P124,Translation!$D$1:$D$822,0),1)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c r="A125" s="247" t="str">
        <f>INDEX(Translation!$B$1:$B$822,MATCH(PolicyLevers_EN!A125,Translation!$A$1:$A$822,0),1)</f>
        <v>Edificações</v>
      </c>
      <c r="B125" s="247" t="str">
        <f>INDEX(Translation!$B$1:$B$822,MATCH(PolicyLevers_EN!B125,Translation!$A$1:$A$822,0),1)</f>
        <v>Eletrificação de Componentes da Edificação</v>
      </c>
      <c r="C125" s="247" t="str">
        <f t="shared" ref="C125" si="77">C$116</f>
        <v>Fraction of New Bldg Components Shifted to Other Fuels</v>
      </c>
      <c r="D125" s="257" t="s">
        <v>168</v>
      </c>
      <c r="E125" s="257" t="s">
        <v>170</v>
      </c>
      <c r="F125" s="247" t="str">
        <f>INDEX(Translation!$B$1:$B$822,MATCH(PolicyLevers_EN!F125,Translation!$A$1:$A$822,0),1)</f>
        <v>Residencial Rural</v>
      </c>
      <c r="G125" s="247" t="str">
        <f>INDEX(Translation!$B$1:$B$822,MATCH(PolicyLevers_EN!G125,Translation!$A$1:$A$822,0),1)</f>
        <v>Outros Componentes</v>
      </c>
      <c r="H125" s="254">
        <v>444</v>
      </c>
      <c r="I125" s="257" t="s">
        <v>76</v>
      </c>
      <c r="J125" s="247" t="str">
        <f>INDEX(Translation!$B$1:$B$822,MATCH(PolicyLevers_EN!J125,Translation!$A$1:$A$822,0),1)</f>
        <v>Eletrificação de Componentes da Edificação</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47" t="str">
        <f>INDEX(Translation!$B$1:$B$822,MATCH(PolicyLevers_EN!O125,Translation!$A$1:$A$822,0),1)</f>
        <v>% de equipamentos de edificações não elétricos recém-vendidos</v>
      </c>
      <c r="P125" s="247" t="str">
        <f>INDEX(Translation!$B$1:$B$822,MATCH(PolicyLevers_EN!P125,Translation!$D$1:$D$822,0),1)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c r="A126" s="247" t="str">
        <f>INDEX(Translation!$B$1:$B$822,MATCH(PolicyLevers_EN!A126,Translation!$A$1:$A$822,0),1)</f>
        <v>Edificações</v>
      </c>
      <c r="B126" s="247" t="str">
        <f>INDEX(Translation!$B$1:$B$822,MATCH(PolicyLevers_EN!B126,Translation!$A$1:$A$822,0),1)</f>
        <v>Eletrificação de Componentes da Edificação</v>
      </c>
      <c r="C126" s="247" t="str">
        <f t="shared" ref="C126" si="78">C$116</f>
        <v>Fraction of New Bldg Components Shifted to Other Fuels</v>
      </c>
      <c r="D126" s="257" t="s">
        <v>154</v>
      </c>
      <c r="E126" s="257" t="s">
        <v>172</v>
      </c>
      <c r="F126" s="247" t="str">
        <f>INDEX(Translation!$B$1:$B$822,MATCH(PolicyLevers_EN!F126,Translation!$A$1:$A$822,0),1)</f>
        <v>Comercial</v>
      </c>
      <c r="G126" s="247" t="str">
        <f>INDEX(Translation!$B$1:$B$822,MATCH(PolicyLevers_EN!G126,Translation!$A$1:$A$822,0),1)</f>
        <v>Aquecimento</v>
      </c>
      <c r="H126" s="254">
        <v>445</v>
      </c>
      <c r="I126" s="257" t="s">
        <v>76</v>
      </c>
      <c r="J126" s="247" t="str">
        <f>INDEX(Translation!$B$1:$B$822,MATCH(PolicyLevers_EN!J126,Translation!$A$1:$A$822,0),1)</f>
        <v>Eletrificação de Componentes da Edificação</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47" t="str">
        <f>INDEX(Translation!$B$1:$B$822,MATCH(PolicyLevers_EN!O126,Translation!$A$1:$A$822,0),1)</f>
        <v>% de equipamentos de edificações não elétricos recém-vendidos</v>
      </c>
      <c r="P126" s="247" t="str">
        <f>INDEX(Translation!$B$1:$B$822,MATCH(PolicyLevers_EN!P126,Translation!$D$1:$D$822,0),1)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c r="A127" s="247" t="str">
        <f>INDEX(Translation!$B$1:$B$822,MATCH(PolicyLevers_EN!A127,Translation!$A$1:$A$822,0),1)</f>
        <v>Edificações</v>
      </c>
      <c r="B127" s="247" t="str">
        <f>INDEX(Translation!$B$1:$B$822,MATCH(PolicyLevers_EN!B127,Translation!$A$1:$A$822,0),1)</f>
        <v>Eletrificação de Componentes da Edificação</v>
      </c>
      <c r="C127" s="12" t="str">
        <f t="shared" ref="C127" si="79">C$116</f>
        <v>Fraction of New Bldg Components Shifted to Other Fuels</v>
      </c>
      <c r="D127" s="262" t="s">
        <v>162</v>
      </c>
      <c r="E127" s="262" t="s">
        <v>172</v>
      </c>
      <c r="F127" s="247" t="str">
        <f>INDEX(Translation!$B$1:$B$822,MATCH(PolicyLevers_EN!F127,Translation!$A$1:$A$822,0),1)</f>
        <v>Comercial</v>
      </c>
      <c r="G127" s="247" t="str">
        <f>INDEX(Translation!$B$1:$B$822,MATCH(PolicyLevers_EN!G127,Translation!$A$1:$A$822,0),1)</f>
        <v>Refrigeração e Ventilação</v>
      </c>
      <c r="H127" s="7">
        <v>446</v>
      </c>
      <c r="I127" s="262" t="s">
        <v>76</v>
      </c>
      <c r="J127" s="247" t="str">
        <f>INDEX(Translation!$B$1:$B$822,MATCH(PolicyLevers_EN!J127,Translation!$A$1:$A$822,0),1)</f>
        <v>Eletrificação de Componentes da Edificação</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47" t="str">
        <f>INDEX(Translation!$B$1:$B$822,MATCH(PolicyLevers_EN!O127,Translation!$A$1:$A$822,0),1)</f>
        <v>% de equipamentos de edificações não elétricos recém-vendidos</v>
      </c>
      <c r="P127" s="247" t="str">
        <f>INDEX(Translation!$B$1:$B$822,MATCH(PolicyLevers_EN!P127,Translation!$D$1:$D$822,0),1)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c r="A128" s="247" t="str">
        <f>INDEX(Translation!$B$1:$B$822,MATCH(PolicyLevers_EN!A128,Translation!$A$1:$A$822,0),1)</f>
        <v>Edificações</v>
      </c>
      <c r="B128" s="247" t="str">
        <f>INDEX(Translation!$B$1:$B$822,MATCH(PolicyLevers_EN!B128,Translation!$A$1:$A$822,0),1)</f>
        <v>Eletrificação de Componentes da Edificação</v>
      </c>
      <c r="C128" s="12" t="str">
        <f t="shared" ref="C128:C129" si="80">C$116</f>
        <v>Fraction of New Bldg Components Shifted to Other Fuels</v>
      </c>
      <c r="D128" s="262" t="s">
        <v>164</v>
      </c>
      <c r="E128" s="262" t="s">
        <v>172</v>
      </c>
      <c r="F128" s="247" t="str">
        <f>INDEX(Translation!$B$1:$B$822,MATCH(PolicyLevers_EN!F128,Translation!$A$1:$A$822,0),1)</f>
        <v>Comercial</v>
      </c>
      <c r="G128" s="247" t="str">
        <f>INDEX(Translation!$B$1:$B$822,MATCH(PolicyLevers_EN!G128,Translation!$A$1:$A$822,0),1)</f>
        <v>Iluminação</v>
      </c>
      <c r="H128" s="7">
        <v>447</v>
      </c>
      <c r="I128" s="262" t="s">
        <v>76</v>
      </c>
      <c r="J128" s="247" t="str">
        <f>INDEX(Translation!$B$1:$B$822,MATCH(PolicyLevers_EN!J128,Translation!$A$1:$A$822,0),1)</f>
        <v>Eletrificação de Componentes da Edificação</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47" t="str">
        <f>INDEX(Translation!$B$1:$B$822,MATCH(PolicyLevers_EN!O128,Translation!$A$1:$A$822,0),1)</f>
        <v>% de equipamentos de edificações não elétricos recém-vendidos</v>
      </c>
      <c r="P128" s="247" t="str">
        <f>INDEX(Translation!$B$1:$B$822,MATCH(PolicyLevers_EN!P128,Translation!$D$1:$D$822,0),1)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c r="A129" s="247" t="str">
        <f>INDEX(Translation!$B$1:$B$822,MATCH(PolicyLevers_EN!A129,Translation!$A$1:$A$822,0),1)</f>
        <v>Edificações</v>
      </c>
      <c r="B129" s="247" t="str">
        <f>INDEX(Translation!$B$1:$B$822,MATCH(PolicyLevers_EN!B129,Translation!$A$1:$A$822,0),1)</f>
        <v>Eletrificação de Componentes da Edificação</v>
      </c>
      <c r="C129" s="247" t="str">
        <f t="shared" si="80"/>
        <v>Fraction of New Bldg Components Shifted to Other Fuels</v>
      </c>
      <c r="D129" s="257" t="s">
        <v>166</v>
      </c>
      <c r="E129" s="257" t="s">
        <v>172</v>
      </c>
      <c r="F129" s="247" t="str">
        <f>INDEX(Translation!$B$1:$B$822,MATCH(PolicyLevers_EN!F129,Translation!$A$1:$A$822,0),1)</f>
        <v>Comercial</v>
      </c>
      <c r="G129" s="247" t="str">
        <f>INDEX(Translation!$B$1:$B$822,MATCH(PolicyLevers_EN!G129,Translation!$A$1:$A$822,0),1)</f>
        <v>Eletrodomésticos</v>
      </c>
      <c r="H129" s="254">
        <v>448</v>
      </c>
      <c r="I129" s="255" t="s">
        <v>63</v>
      </c>
      <c r="J129" s="247" t="str">
        <f>INDEX(Translation!$B$1:$B$822,MATCH(PolicyLevers_EN!J129,Translation!$A$1:$A$822,0),1)</f>
        <v>Eletrificação de Componentes da Edificação</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47" t="str">
        <f>INDEX(Translation!$B$1:$B$822,MATCH(PolicyLevers_EN!O129,Translation!$A$1:$A$822,0),1)</f>
        <v>% de equipamentos de edificações não elétricos recém-vendidos</v>
      </c>
      <c r="P129" s="247" t="str">
        <f>INDEX(Translation!$B$1:$B$822,MATCH(PolicyLevers_EN!P129,Translation!$D$1:$D$822,0),1)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c r="A130" s="247" t="str">
        <f>INDEX(Translation!$B$1:$B$822,MATCH(PolicyLevers_EN!A130,Translation!$A$1:$A$822,0),1)</f>
        <v>Edificações</v>
      </c>
      <c r="B130" s="247" t="str">
        <f>INDEX(Translation!$B$1:$B$822,MATCH(PolicyLevers_EN!B130,Translation!$A$1:$A$822,0),1)</f>
        <v>Eletrificação de Componentes da Edificação</v>
      </c>
      <c r="C130" s="247" t="str">
        <f t="shared" ref="C130" si="81">C$116</f>
        <v>Fraction of New Bldg Components Shifted to Other Fuels</v>
      </c>
      <c r="D130" s="257" t="s">
        <v>168</v>
      </c>
      <c r="E130" s="257" t="s">
        <v>172</v>
      </c>
      <c r="F130" s="247" t="str">
        <f>INDEX(Translation!$B$1:$B$822,MATCH(PolicyLevers_EN!F130,Translation!$A$1:$A$822,0),1)</f>
        <v>Comercial</v>
      </c>
      <c r="G130" s="247" t="str">
        <f>INDEX(Translation!$B$1:$B$822,MATCH(PolicyLevers_EN!G130,Translation!$A$1:$A$822,0),1)</f>
        <v>Outros Componentes</v>
      </c>
      <c r="H130" s="254">
        <v>449</v>
      </c>
      <c r="I130" s="255" t="s">
        <v>76</v>
      </c>
      <c r="J130" s="247" t="str">
        <f>INDEX(Translation!$B$1:$B$822,MATCH(PolicyLevers_EN!J130,Translation!$A$1:$A$822,0),1)</f>
        <v>Eletrificação de Componentes da Edificação</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47" t="str">
        <f>INDEX(Translation!$B$1:$B$822,MATCH(PolicyLevers_EN!O130,Translation!$A$1:$A$822,0),1)</f>
        <v>% de equipamentos de edificações não elétricos recém-vendidos</v>
      </c>
      <c r="P130" s="247" t="str">
        <f>INDEX(Translation!$B$1:$B$822,MATCH(PolicyLevers_EN!P130,Translation!$D$1:$D$822,0),1)</f>
        <v>**Descrição:** Esta política substitui a fração especificada de componentes de construção não elétricos recém-vendidos por aparelhos elétricos nos tipos de edificações selecionados. // **Orientações para estabelecer valores:** // **Eletrodomésticos Residenciais Urbanos:** No Brasil, considerando o cenário BAU, a participação da eletricidade entre os combustíveis usados por eletrodomésticos em edificações residenciais de áreas urbanas cairá de 96% para 93% até 2050 devido ao aumento do uso de gás natural nos chuveiros. // **Outros Componentes Residenciais Urbanos:** No Brasil, considerando o cenário BAU, a participação da eletricidade entre os combustíveis usados por outros equipamentos em edificações residenciais de áreas urbanas permanecerá em aproximadamente 0% até 2050 devido ao baixo uso de fogões elétricos. // **Eletrodomésticos Comerciais:** No Brasil, considerando o cenário BAU, a participação da eletricidade entre os combustíveis usados por eletrodomésticos em edificações comerciais passará de 16% para 20% até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c r="A131" s="247" t="str">
        <f>INDEX(Translation!$B$1:$B$822,MATCH(PolicyLevers_EN!A131,Translation!$A$1:$A$822,0),1)</f>
        <v>Edificações</v>
      </c>
      <c r="B131" s="247" t="str">
        <f>INDEX(Translation!$B$1:$B$822,MATCH(PolicyLevers_EN!B131,Translation!$A$1:$A$822,0),1)</f>
        <v>Padrões de Eficiência Energética de Edificações</v>
      </c>
      <c r="C131" s="247" t="s">
        <v>175</v>
      </c>
      <c r="D131" s="257" t="s">
        <v>154</v>
      </c>
      <c r="E131" s="257" t="s">
        <v>155</v>
      </c>
      <c r="F131" s="247" t="str">
        <f>INDEX(Translation!$B$1:$B$822,MATCH(PolicyLevers_EN!F131,Translation!$A$1:$A$822,0),1)</f>
        <v>Residencial</v>
      </c>
      <c r="G131" s="247" t="str">
        <f>INDEX(Translation!$B$1:$B$822,MATCH(PolicyLevers_EN!G131,Translation!$A$1:$A$822,0),1)</f>
        <v>Aquecimento</v>
      </c>
      <c r="H131" s="254">
        <v>13</v>
      </c>
      <c r="I131" s="257" t="s">
        <v>76</v>
      </c>
      <c r="J131" s="247" t="str">
        <f>INDEX(Translation!$B$1:$B$822,MATCH(PolicyLevers_EN!J131,Translation!$A$1:$A$822,0),1)</f>
        <v>Padrões de Eficiência Energética de Edificações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47" t="str">
        <f>INDEX(Translation!$B$1:$B$822,MATCH(PolicyLevers_EN!O131,Translation!$A$1:$A$822,0),1)</f>
        <v>% redução de uso de energia</v>
      </c>
      <c r="P131" s="247" t="str">
        <f>INDEX(Translation!$B$1:$B$822,MATCH(PolicyLevers_EN!P131,Translation!$D$1:$D$822,0),1)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c r="A132" s="247" t="str">
        <f>INDEX(Translation!$B$1:$B$822,MATCH(PolicyLevers_EN!A132,Translation!$A$1:$A$822,0),1)</f>
        <v>Edificações</v>
      </c>
      <c r="B132" s="247" t="str">
        <f>INDEX(Translation!$B$1:$B$822,MATCH(PolicyLevers_EN!B132,Translation!$A$1:$A$822,0),1)</f>
        <v>Padrões de Eficiência Energética de Edificações</v>
      </c>
      <c r="C132" s="247" t="str">
        <f t="shared" ref="C132:C136" si="82">C$131</f>
        <v>Reduction in E Use Allowed by Component Eff Std</v>
      </c>
      <c r="D132" s="257" t="s">
        <v>162</v>
      </c>
      <c r="E132" s="257" t="s">
        <v>155</v>
      </c>
      <c r="F132" s="247" t="str">
        <f>INDEX(Translation!$B$1:$B$822,MATCH(PolicyLevers_EN!F132,Translation!$A$1:$A$822,0),1)</f>
        <v>Residencial</v>
      </c>
      <c r="G132" s="247" t="str">
        <f>INDEX(Translation!$B$1:$B$822,MATCH(PolicyLevers_EN!G132,Translation!$A$1:$A$822,0),1)</f>
        <v>Refrigeração e Ventilação</v>
      </c>
      <c r="H132" s="254">
        <v>14</v>
      </c>
      <c r="I132" s="255" t="s">
        <v>63</v>
      </c>
      <c r="J132" s="247" t="str">
        <f>INDEX(Translation!$B$1:$B$822,MATCH(PolicyLevers_EN!J132,Translation!$A$1:$A$822,0),1)</f>
        <v>Padrões de Eficiência Energética de Edificações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47" t="str">
        <f>INDEX(Translation!$B$1:$B$822,MATCH(PolicyLevers_EN!O132,Translation!$A$1:$A$822,0),1)</f>
        <v>% redução de uso de energia</v>
      </c>
      <c r="P132" s="247" t="str">
        <f>INDEX(Translation!$B$1:$B$822,MATCH(PolicyLevers_EN!P132,Translation!$D$1:$D$822,0),1)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c r="A133" s="247" t="str">
        <f>INDEX(Translation!$B$1:$B$822,MATCH(PolicyLevers_EN!A133,Translation!$A$1:$A$822,0),1)</f>
        <v>Edificações</v>
      </c>
      <c r="B133" s="247" t="str">
        <f>INDEX(Translation!$B$1:$B$822,MATCH(PolicyLevers_EN!B133,Translation!$A$1:$A$822,0),1)</f>
        <v>Padrões de Eficiência Energética de Edificações</v>
      </c>
      <c r="C133" s="247" t="str">
        <f t="shared" si="82"/>
        <v>Reduction in E Use Allowed by Component Eff Std</v>
      </c>
      <c r="D133" s="257" t="s">
        <v>182</v>
      </c>
      <c r="E133" s="257" t="s">
        <v>155</v>
      </c>
      <c r="F133" s="247" t="str">
        <f>INDEX(Translation!$B$1:$B$822,MATCH(PolicyLevers_EN!F133,Translation!$A$1:$A$822,0),1)</f>
        <v>Residencial</v>
      </c>
      <c r="G133" s="247" t="str">
        <f>INDEX(Translation!$B$1:$B$822,MATCH(PolicyLevers_EN!G133,Translation!$A$1:$A$822,0),1)</f>
        <v>Envelopagem</v>
      </c>
      <c r="H133" s="254">
        <v>15</v>
      </c>
      <c r="I133" s="255" t="s">
        <v>63</v>
      </c>
      <c r="J133" s="247" t="str">
        <f>INDEX(Translation!$B$1:$B$822,MATCH(PolicyLevers_EN!J133,Translation!$A$1:$A$822,0),1)</f>
        <v>Padrões de Eficiência Energética de Edificações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47" t="str">
        <f>INDEX(Translation!$B$1:$B$822,MATCH(PolicyLevers_EN!O133,Translation!$A$1:$A$822,0),1)</f>
        <v>% redução de uso de energia</v>
      </c>
      <c r="P133" s="247" t="str">
        <f>INDEX(Translation!$B$1:$B$822,MATCH(PolicyLevers_EN!P133,Translation!$D$1:$D$822,0),1)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c r="A134" s="247" t="str">
        <f>INDEX(Translation!$B$1:$B$822,MATCH(PolicyLevers_EN!A134,Translation!$A$1:$A$822,0),1)</f>
        <v>Edificações</v>
      </c>
      <c r="B134" s="247" t="str">
        <f>INDEX(Translation!$B$1:$B$822,MATCH(PolicyLevers_EN!B134,Translation!$A$1:$A$822,0),1)</f>
        <v>Padrões de Eficiência Energética de Edificações</v>
      </c>
      <c r="C134" s="247" t="str">
        <f t="shared" si="82"/>
        <v>Reduction in E Use Allowed by Component Eff Std</v>
      </c>
      <c r="D134" s="257" t="s">
        <v>164</v>
      </c>
      <c r="E134" s="257" t="s">
        <v>155</v>
      </c>
      <c r="F134" s="247" t="str">
        <f>INDEX(Translation!$B$1:$B$822,MATCH(PolicyLevers_EN!F134,Translation!$A$1:$A$822,0),1)</f>
        <v>Residencial</v>
      </c>
      <c r="G134" s="247" t="str">
        <f>INDEX(Translation!$B$1:$B$822,MATCH(PolicyLevers_EN!G134,Translation!$A$1:$A$822,0),1)</f>
        <v>Iluminação</v>
      </c>
      <c r="H134" s="254">
        <v>16</v>
      </c>
      <c r="I134" s="255" t="s">
        <v>63</v>
      </c>
      <c r="J134" s="247" t="str">
        <f>INDEX(Translation!$B$1:$B$822,MATCH(PolicyLevers_EN!J134,Translation!$A$1:$A$822,0),1)</f>
        <v>Padrões de Eficiência Energética de Edificações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47" t="str">
        <f>INDEX(Translation!$B$1:$B$822,MATCH(PolicyLevers_EN!O134,Translation!$A$1:$A$822,0),1)</f>
        <v>% redução de uso de energia</v>
      </c>
      <c r="P134" s="247" t="str">
        <f>INDEX(Translation!$B$1:$B$822,MATCH(PolicyLevers_EN!P134,Translation!$D$1:$D$822,0),1)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c r="A135" s="247" t="str">
        <f>INDEX(Translation!$B$1:$B$822,MATCH(PolicyLevers_EN!A135,Translation!$A$1:$A$822,0),1)</f>
        <v>Edificações</v>
      </c>
      <c r="B135" s="247" t="str">
        <f>INDEX(Translation!$B$1:$B$822,MATCH(PolicyLevers_EN!B135,Translation!$A$1:$A$822,0),1)</f>
        <v>Padrões de Eficiência Energética de Edificações</v>
      </c>
      <c r="C135" s="247" t="str">
        <f t="shared" si="82"/>
        <v>Reduction in E Use Allowed by Component Eff Std</v>
      </c>
      <c r="D135" s="257" t="s">
        <v>166</v>
      </c>
      <c r="E135" s="257" t="s">
        <v>155</v>
      </c>
      <c r="F135" s="247" t="str">
        <f>INDEX(Translation!$B$1:$B$822,MATCH(PolicyLevers_EN!F135,Translation!$A$1:$A$822,0),1)</f>
        <v>Residencial</v>
      </c>
      <c r="G135" s="247" t="str">
        <f>INDEX(Translation!$B$1:$B$822,MATCH(PolicyLevers_EN!G135,Translation!$A$1:$A$822,0),1)</f>
        <v>Eletrodomésticos</v>
      </c>
      <c r="H135" s="254">
        <v>17</v>
      </c>
      <c r="I135" s="255" t="s">
        <v>63</v>
      </c>
      <c r="J135" s="247" t="str">
        <f>INDEX(Translation!$B$1:$B$822,MATCH(PolicyLevers_EN!J135,Translation!$A$1:$A$822,0),1)</f>
        <v>Padrões de Eficiência Energética de Edificações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47" t="str">
        <f>INDEX(Translation!$B$1:$B$822,MATCH(PolicyLevers_EN!O135,Translation!$A$1:$A$822,0),1)</f>
        <v>% redução de uso de energia</v>
      </c>
      <c r="P135" s="247" t="str">
        <f>INDEX(Translation!$B$1:$B$822,MATCH(PolicyLevers_EN!P135,Translation!$D$1:$D$822,0),1)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c r="A136" s="247" t="str">
        <f>INDEX(Translation!$B$1:$B$822,MATCH(PolicyLevers_EN!A136,Translation!$A$1:$A$822,0),1)</f>
        <v>Edificações</v>
      </c>
      <c r="B136" s="247" t="str">
        <f>INDEX(Translation!$B$1:$B$822,MATCH(PolicyLevers_EN!B136,Translation!$A$1:$A$822,0),1)</f>
        <v>Padrões de Eficiência Energética de Edificações</v>
      </c>
      <c r="C136" s="247" t="str">
        <f t="shared" si="82"/>
        <v>Reduction in E Use Allowed by Component Eff Std</v>
      </c>
      <c r="D136" s="257" t="s">
        <v>168</v>
      </c>
      <c r="E136" s="257" t="s">
        <v>155</v>
      </c>
      <c r="F136" s="247" t="str">
        <f>INDEX(Translation!$B$1:$B$822,MATCH(PolicyLevers_EN!F136,Translation!$A$1:$A$822,0),1)</f>
        <v>Residencial</v>
      </c>
      <c r="G136" s="247" t="str">
        <f>INDEX(Translation!$B$1:$B$822,MATCH(PolicyLevers_EN!G136,Translation!$A$1:$A$822,0),1)</f>
        <v>Outros Componentes</v>
      </c>
      <c r="H136" s="254">
        <v>18</v>
      </c>
      <c r="I136" s="255" t="s">
        <v>63</v>
      </c>
      <c r="J136" s="247" t="str">
        <f>INDEX(Translation!$B$1:$B$822,MATCH(PolicyLevers_EN!J136,Translation!$A$1:$A$822,0),1)</f>
        <v>Padrões de Eficiência Energética de Edificações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47" t="str">
        <f>INDEX(Translation!$B$1:$B$822,MATCH(PolicyLevers_EN!O136,Translation!$A$1:$A$822,0),1)</f>
        <v>% redução de uso de energia</v>
      </c>
      <c r="P136" s="247" t="str">
        <f>INDEX(Translation!$B$1:$B$822,MATCH(PolicyLevers_EN!P136,Translation!$D$1:$D$822,0),1)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c r="A137" s="247" t="str">
        <f>INDEX(Translation!$B$1:$B$822,MATCH(PolicyLevers_EN!A137,Translation!$A$1:$A$822,0),1)</f>
        <v>Edificações</v>
      </c>
      <c r="B137" s="247" t="str">
        <f>INDEX(Translation!$B$1:$B$822,MATCH(PolicyLevers_EN!B137,Translation!$A$1:$A$822,0),1)</f>
        <v>Padrões de Eficiência Energética de Edificações</v>
      </c>
      <c r="C137" s="247" t="str">
        <f t="shared" ref="C137" si="83">C$131</f>
        <v>Reduction in E Use Allowed by Component Eff Std</v>
      </c>
      <c r="D137" s="257" t="s">
        <v>154</v>
      </c>
      <c r="E137" s="257" t="s">
        <v>170</v>
      </c>
      <c r="F137" s="247" t="str">
        <f>INDEX(Translation!$B$1:$B$822,MATCH(PolicyLevers_EN!F137,Translation!$A$1:$A$822,0),1)</f>
        <v>Residencial Rural</v>
      </c>
      <c r="G137" s="247" t="str">
        <f>INDEX(Translation!$B$1:$B$822,MATCH(PolicyLevers_EN!G137,Translation!$A$1:$A$822,0),1)</f>
        <v>Aquecimento</v>
      </c>
      <c r="H137" s="254">
        <v>150</v>
      </c>
      <c r="I137" s="257" t="s">
        <v>76</v>
      </c>
      <c r="J137" s="247" t="str">
        <f>INDEX(Translation!$B$1:$B$822,MATCH(PolicyLevers_EN!J137,Translation!$A$1:$A$822,0),1)</f>
        <v>Padrões de Eficiência Energética de Edificações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47" t="str">
        <f>INDEX(Translation!$B$1:$B$822,MATCH(PolicyLevers_EN!O137,Translation!$A$1:$A$822,0),1)</f>
        <v>% redução de uso de energia</v>
      </c>
      <c r="P137" s="247" t="str">
        <f>INDEX(Translation!$B$1:$B$822,MATCH(PolicyLevers_EN!P137,Translation!$D$1:$D$822,0),1)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c r="A138" s="247" t="str">
        <f>INDEX(Translation!$B$1:$B$822,MATCH(PolicyLevers_EN!A138,Translation!$A$1:$A$822,0),1)</f>
        <v>Edificações</v>
      </c>
      <c r="B138" s="247" t="str">
        <f>INDEX(Translation!$B$1:$B$822,MATCH(PolicyLevers_EN!B138,Translation!$A$1:$A$822,0),1)</f>
        <v>Padrões de Eficiência Energética de Edificações</v>
      </c>
      <c r="C138" s="247" t="str">
        <f t="shared" ref="C138" si="84">C$131</f>
        <v>Reduction in E Use Allowed by Component Eff Std</v>
      </c>
      <c r="D138" s="257" t="s">
        <v>162</v>
      </c>
      <c r="E138" s="257" t="s">
        <v>170</v>
      </c>
      <c r="F138" s="247" t="str">
        <f>INDEX(Translation!$B$1:$B$822,MATCH(PolicyLevers_EN!F138,Translation!$A$1:$A$822,0),1)</f>
        <v>Residencial Rural</v>
      </c>
      <c r="G138" s="247" t="str">
        <f>INDEX(Translation!$B$1:$B$822,MATCH(PolicyLevers_EN!G138,Translation!$A$1:$A$822,0),1)</f>
        <v>Refrigeração e Ventilação</v>
      </c>
      <c r="H138" s="254">
        <v>151</v>
      </c>
      <c r="I138" s="257" t="s">
        <v>76</v>
      </c>
      <c r="J138" s="247" t="str">
        <f>INDEX(Translation!$B$1:$B$822,MATCH(PolicyLevers_EN!J138,Translation!$A$1:$A$822,0),1)</f>
        <v>Padrões de Eficiência Energética de Edificações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47" t="str">
        <f>INDEX(Translation!$B$1:$B$822,MATCH(PolicyLevers_EN!O138,Translation!$A$1:$A$822,0),1)</f>
        <v>% redução de uso de energia</v>
      </c>
      <c r="P138" s="247" t="str">
        <f>INDEX(Translation!$B$1:$B$822,MATCH(PolicyLevers_EN!P138,Translation!$D$1:$D$822,0),1)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c r="A139" s="247" t="str">
        <f>INDEX(Translation!$B$1:$B$822,MATCH(PolicyLevers_EN!A139,Translation!$A$1:$A$822,0),1)</f>
        <v>Edificações</v>
      </c>
      <c r="B139" s="247" t="str">
        <f>INDEX(Translation!$B$1:$B$822,MATCH(PolicyLevers_EN!B139,Translation!$A$1:$A$822,0),1)</f>
        <v>Padrões de Eficiência Energética de Edificações</v>
      </c>
      <c r="C139" s="247" t="str">
        <f t="shared" ref="C139" si="85">C$131</f>
        <v>Reduction in E Use Allowed by Component Eff Std</v>
      </c>
      <c r="D139" s="257" t="s">
        <v>182</v>
      </c>
      <c r="E139" s="257" t="s">
        <v>170</v>
      </c>
      <c r="F139" s="247" t="str">
        <f>INDEX(Translation!$B$1:$B$822,MATCH(PolicyLevers_EN!F139,Translation!$A$1:$A$822,0),1)</f>
        <v>Residencial Rural</v>
      </c>
      <c r="G139" s="247" t="str">
        <f>INDEX(Translation!$B$1:$B$822,MATCH(PolicyLevers_EN!G139,Translation!$A$1:$A$822,0),1)</f>
        <v>Envelopagem</v>
      </c>
      <c r="H139" s="254">
        <v>152</v>
      </c>
      <c r="I139" s="257" t="s">
        <v>76</v>
      </c>
      <c r="J139" s="247" t="str">
        <f>INDEX(Translation!$B$1:$B$822,MATCH(PolicyLevers_EN!J139,Translation!$A$1:$A$822,0),1)</f>
        <v>Padrões de Eficiência Energética de Edificações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47" t="str">
        <f>INDEX(Translation!$B$1:$B$822,MATCH(PolicyLevers_EN!O139,Translation!$A$1:$A$822,0),1)</f>
        <v>% redução de uso de energia</v>
      </c>
      <c r="P139" s="247" t="str">
        <f>INDEX(Translation!$B$1:$B$822,MATCH(PolicyLevers_EN!P139,Translation!$D$1:$D$822,0),1)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c r="A140" s="247" t="str">
        <f>INDEX(Translation!$B$1:$B$822,MATCH(PolicyLevers_EN!A140,Translation!$A$1:$A$822,0),1)</f>
        <v>Edificações</v>
      </c>
      <c r="B140" s="247" t="str">
        <f>INDEX(Translation!$B$1:$B$822,MATCH(PolicyLevers_EN!B140,Translation!$A$1:$A$822,0),1)</f>
        <v>Padrões de Eficiência Energética de Edificações</v>
      </c>
      <c r="C140" s="247" t="str">
        <f t="shared" ref="C140" si="86">C$131</f>
        <v>Reduction in E Use Allowed by Component Eff Std</v>
      </c>
      <c r="D140" s="257" t="s">
        <v>164</v>
      </c>
      <c r="E140" s="257" t="s">
        <v>170</v>
      </c>
      <c r="F140" s="247" t="str">
        <f>INDEX(Translation!$B$1:$B$822,MATCH(PolicyLevers_EN!F140,Translation!$A$1:$A$822,0),1)</f>
        <v>Residencial Rural</v>
      </c>
      <c r="G140" s="247" t="str">
        <f>INDEX(Translation!$B$1:$B$822,MATCH(PolicyLevers_EN!G140,Translation!$A$1:$A$822,0),1)</f>
        <v>Iluminação</v>
      </c>
      <c r="H140" s="254">
        <v>153</v>
      </c>
      <c r="I140" s="257" t="s">
        <v>76</v>
      </c>
      <c r="J140" s="247" t="str">
        <f>INDEX(Translation!$B$1:$B$822,MATCH(PolicyLevers_EN!J140,Translation!$A$1:$A$822,0),1)</f>
        <v>Padrões de Eficiência Energética de Edificações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47" t="str">
        <f>INDEX(Translation!$B$1:$B$822,MATCH(PolicyLevers_EN!O140,Translation!$A$1:$A$822,0),1)</f>
        <v>% redução de uso de energia</v>
      </c>
      <c r="P140" s="247" t="str">
        <f>INDEX(Translation!$B$1:$B$822,MATCH(PolicyLevers_EN!P140,Translation!$D$1:$D$822,0),1)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c r="A141" s="247" t="str">
        <f>INDEX(Translation!$B$1:$B$822,MATCH(PolicyLevers_EN!A141,Translation!$A$1:$A$822,0),1)</f>
        <v>Edificações</v>
      </c>
      <c r="B141" s="247" t="str">
        <f>INDEX(Translation!$B$1:$B$822,MATCH(PolicyLevers_EN!B141,Translation!$A$1:$A$822,0),1)</f>
        <v>Padrões de Eficiência Energética de Edificações</v>
      </c>
      <c r="C141" s="247" t="str">
        <f t="shared" ref="C141" si="87">C$131</f>
        <v>Reduction in E Use Allowed by Component Eff Std</v>
      </c>
      <c r="D141" s="257" t="s">
        <v>166</v>
      </c>
      <c r="E141" s="257" t="s">
        <v>170</v>
      </c>
      <c r="F141" s="247" t="str">
        <f>INDEX(Translation!$B$1:$B$822,MATCH(PolicyLevers_EN!F141,Translation!$A$1:$A$822,0),1)</f>
        <v>Residencial Rural</v>
      </c>
      <c r="G141" s="247" t="str">
        <f>INDEX(Translation!$B$1:$B$822,MATCH(PolicyLevers_EN!G141,Translation!$A$1:$A$822,0),1)</f>
        <v>Eletrodomésticos</v>
      </c>
      <c r="H141" s="254">
        <v>154</v>
      </c>
      <c r="I141" s="257" t="s">
        <v>76</v>
      </c>
      <c r="J141" s="247" t="str">
        <f>INDEX(Translation!$B$1:$B$822,MATCH(PolicyLevers_EN!J141,Translation!$A$1:$A$822,0),1)</f>
        <v>Padrões de Eficiência Energética de Edificações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47" t="str">
        <f>INDEX(Translation!$B$1:$B$822,MATCH(PolicyLevers_EN!O141,Translation!$A$1:$A$822,0),1)</f>
        <v>% redução de uso de energia</v>
      </c>
      <c r="P141" s="247" t="str">
        <f>INDEX(Translation!$B$1:$B$822,MATCH(PolicyLevers_EN!P141,Translation!$D$1:$D$822,0),1)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c r="A142" s="247" t="str">
        <f>INDEX(Translation!$B$1:$B$822,MATCH(PolicyLevers_EN!A142,Translation!$A$1:$A$822,0),1)</f>
        <v>Edificações</v>
      </c>
      <c r="B142" s="247" t="str">
        <f>INDEX(Translation!$B$1:$B$822,MATCH(PolicyLevers_EN!B142,Translation!$A$1:$A$822,0),1)</f>
        <v>Padrões de Eficiência Energética de Edificações</v>
      </c>
      <c r="C142" s="247" t="str">
        <f t="shared" ref="C142" si="88">C$131</f>
        <v>Reduction in E Use Allowed by Component Eff Std</v>
      </c>
      <c r="D142" s="257" t="s">
        <v>168</v>
      </c>
      <c r="E142" s="257" t="s">
        <v>170</v>
      </c>
      <c r="F142" s="247" t="str">
        <f>INDEX(Translation!$B$1:$B$822,MATCH(PolicyLevers_EN!F142,Translation!$A$1:$A$822,0),1)</f>
        <v>Residencial Rural</v>
      </c>
      <c r="G142" s="247" t="str">
        <f>INDEX(Translation!$B$1:$B$822,MATCH(PolicyLevers_EN!G142,Translation!$A$1:$A$822,0),1)</f>
        <v>Outros Componentes</v>
      </c>
      <c r="H142" s="254">
        <v>155</v>
      </c>
      <c r="I142" s="257" t="s">
        <v>76</v>
      </c>
      <c r="J142" s="247" t="str">
        <f>INDEX(Translation!$B$1:$B$822,MATCH(PolicyLevers_EN!J142,Translation!$A$1:$A$822,0),1)</f>
        <v>Padrões de Eficiência Energética de Edificações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47" t="str">
        <f>INDEX(Translation!$B$1:$B$822,MATCH(PolicyLevers_EN!O142,Translation!$A$1:$A$822,0),1)</f>
        <v>% redução de uso de energia</v>
      </c>
      <c r="P142" s="247" t="str">
        <f>INDEX(Translation!$B$1:$B$822,MATCH(PolicyLevers_EN!P142,Translation!$D$1:$D$822,0),1)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c r="A143" s="247" t="str">
        <f>INDEX(Translation!$B$1:$B$822,MATCH(PolicyLevers_EN!A143,Translation!$A$1:$A$822,0),1)</f>
        <v>Edificações</v>
      </c>
      <c r="B143" s="247" t="str">
        <f>INDEX(Translation!$B$1:$B$822,MATCH(PolicyLevers_EN!B143,Translation!$A$1:$A$822,0),1)</f>
        <v>Padrões de Eficiência Energética de Edificações</v>
      </c>
      <c r="C143" s="247" t="str">
        <f t="shared" ref="C143:C148" si="89">C$131</f>
        <v>Reduction in E Use Allowed by Component Eff Std</v>
      </c>
      <c r="D143" s="257" t="s">
        <v>154</v>
      </c>
      <c r="E143" s="257" t="s">
        <v>172</v>
      </c>
      <c r="F143" s="247" t="str">
        <f>INDEX(Translation!$B$1:$B$822,MATCH(PolicyLevers_EN!F143,Translation!$A$1:$A$822,0),1)</f>
        <v>Comercial</v>
      </c>
      <c r="G143" s="247" t="str">
        <f>INDEX(Translation!$B$1:$B$822,MATCH(PolicyLevers_EN!G143,Translation!$A$1:$A$822,0),1)</f>
        <v>Aquecimento</v>
      </c>
      <c r="H143" s="254">
        <v>156</v>
      </c>
      <c r="I143" s="257" t="s">
        <v>76</v>
      </c>
      <c r="J143" s="247" t="str">
        <f>INDEX(Translation!$B$1:$B$822,MATCH(PolicyLevers_EN!J143,Translation!$A$1:$A$822,0),1)</f>
        <v>Padrões de Eficiência Energética de Edificações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47" t="str">
        <f>INDEX(Translation!$B$1:$B$822,MATCH(PolicyLevers_EN!O143,Translation!$A$1:$A$822,0),1)</f>
        <v>% redução de uso de energia</v>
      </c>
      <c r="P143" s="247" t="str">
        <f>INDEX(Translation!$B$1:$B$822,MATCH(PolicyLevers_EN!P143,Translation!$D$1:$D$822,0),1)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c r="A144" s="247" t="str">
        <f>INDEX(Translation!$B$1:$B$822,MATCH(PolicyLevers_EN!A144,Translation!$A$1:$A$822,0),1)</f>
        <v>Edificações</v>
      </c>
      <c r="B144" s="247" t="str">
        <f>INDEX(Translation!$B$1:$B$822,MATCH(PolicyLevers_EN!B144,Translation!$A$1:$A$822,0),1)</f>
        <v>Padrões de Eficiência Energética de Edificações</v>
      </c>
      <c r="C144" s="247" t="str">
        <f t="shared" si="89"/>
        <v>Reduction in E Use Allowed by Component Eff Std</v>
      </c>
      <c r="D144" s="257" t="s">
        <v>162</v>
      </c>
      <c r="E144" s="257" t="s">
        <v>172</v>
      </c>
      <c r="F144" s="247" t="str">
        <f>INDEX(Translation!$B$1:$B$822,MATCH(PolicyLevers_EN!F144,Translation!$A$1:$A$822,0),1)</f>
        <v>Comercial</v>
      </c>
      <c r="G144" s="247" t="str">
        <f>INDEX(Translation!$B$1:$B$822,MATCH(PolicyLevers_EN!G144,Translation!$A$1:$A$822,0),1)</f>
        <v>Refrigeração e Ventilação</v>
      </c>
      <c r="H144" s="254">
        <v>157</v>
      </c>
      <c r="I144" s="255" t="s">
        <v>63</v>
      </c>
      <c r="J144" s="247" t="str">
        <f>INDEX(Translation!$B$1:$B$822,MATCH(PolicyLevers_EN!J144,Translation!$A$1:$A$822,0),1)</f>
        <v>Padrões de Eficiência Energética de Edificações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47" t="str">
        <f>INDEX(Translation!$B$1:$B$822,MATCH(PolicyLevers_EN!O144,Translation!$A$1:$A$822,0),1)</f>
        <v>% redução de uso de energia</v>
      </c>
      <c r="P144" s="247" t="str">
        <f>INDEX(Translation!$B$1:$B$822,MATCH(PolicyLevers_EN!P144,Translation!$D$1:$D$822,0),1)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c r="A145" s="247" t="str">
        <f>INDEX(Translation!$B$1:$B$822,MATCH(PolicyLevers_EN!A145,Translation!$A$1:$A$822,0),1)</f>
        <v>Edificações</v>
      </c>
      <c r="B145" s="247" t="str">
        <f>INDEX(Translation!$B$1:$B$822,MATCH(PolicyLevers_EN!B145,Translation!$A$1:$A$822,0),1)</f>
        <v>Padrões de Eficiência Energética de Edificações</v>
      </c>
      <c r="C145" s="247" t="str">
        <f t="shared" si="89"/>
        <v>Reduction in E Use Allowed by Component Eff Std</v>
      </c>
      <c r="D145" s="257" t="s">
        <v>182</v>
      </c>
      <c r="E145" s="257" t="s">
        <v>172</v>
      </c>
      <c r="F145" s="247" t="str">
        <f>INDEX(Translation!$B$1:$B$822,MATCH(PolicyLevers_EN!F145,Translation!$A$1:$A$822,0),1)</f>
        <v>Comercial</v>
      </c>
      <c r="G145" s="247" t="str">
        <f>INDEX(Translation!$B$1:$B$822,MATCH(PolicyLevers_EN!G145,Translation!$A$1:$A$822,0),1)</f>
        <v>Envelopagem</v>
      </c>
      <c r="H145" s="254">
        <v>158</v>
      </c>
      <c r="I145" s="255" t="s">
        <v>63</v>
      </c>
      <c r="J145" s="247" t="str">
        <f>INDEX(Translation!$B$1:$B$822,MATCH(PolicyLevers_EN!J145,Translation!$A$1:$A$822,0),1)</f>
        <v>Padrões de Eficiência Energética de Edificações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47" t="str">
        <f>INDEX(Translation!$B$1:$B$822,MATCH(PolicyLevers_EN!O145,Translation!$A$1:$A$822,0),1)</f>
        <v>% redução de uso de energia</v>
      </c>
      <c r="P145" s="247" t="str">
        <f>INDEX(Translation!$B$1:$B$822,MATCH(PolicyLevers_EN!P145,Translation!$D$1:$D$822,0),1)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c r="A146" s="247" t="str">
        <f>INDEX(Translation!$B$1:$B$822,MATCH(PolicyLevers_EN!A146,Translation!$A$1:$A$822,0),1)</f>
        <v>Edificações</v>
      </c>
      <c r="B146" s="247" t="str">
        <f>INDEX(Translation!$B$1:$B$822,MATCH(PolicyLevers_EN!B146,Translation!$A$1:$A$822,0),1)</f>
        <v>Padrões de Eficiência Energética de Edificações</v>
      </c>
      <c r="C146" s="247" t="str">
        <f t="shared" si="89"/>
        <v>Reduction in E Use Allowed by Component Eff Std</v>
      </c>
      <c r="D146" s="257" t="s">
        <v>164</v>
      </c>
      <c r="E146" s="257" t="s">
        <v>172</v>
      </c>
      <c r="F146" s="247" t="str">
        <f>INDEX(Translation!$B$1:$B$822,MATCH(PolicyLevers_EN!F146,Translation!$A$1:$A$822,0),1)</f>
        <v>Comercial</v>
      </c>
      <c r="G146" s="247" t="str">
        <f>INDEX(Translation!$B$1:$B$822,MATCH(PolicyLevers_EN!G146,Translation!$A$1:$A$822,0),1)</f>
        <v>Iluminação</v>
      </c>
      <c r="H146" s="254">
        <v>159</v>
      </c>
      <c r="I146" s="255" t="s">
        <v>63</v>
      </c>
      <c r="J146" s="247" t="str">
        <f>INDEX(Translation!$B$1:$B$822,MATCH(PolicyLevers_EN!J146,Translation!$A$1:$A$822,0),1)</f>
        <v>Padrões de Eficiência Energética de Edificações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47" t="str">
        <f>INDEX(Translation!$B$1:$B$822,MATCH(PolicyLevers_EN!O146,Translation!$A$1:$A$822,0),1)</f>
        <v>% redução de uso de energia</v>
      </c>
      <c r="P146" s="247" t="str">
        <f>INDEX(Translation!$B$1:$B$822,MATCH(PolicyLevers_EN!P146,Translation!$D$1:$D$822,0),1)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c r="A147" s="247" t="str">
        <f>INDEX(Translation!$B$1:$B$822,MATCH(PolicyLevers_EN!A147,Translation!$A$1:$A$822,0),1)</f>
        <v>Edificações</v>
      </c>
      <c r="B147" s="247" t="str">
        <f>INDEX(Translation!$B$1:$B$822,MATCH(PolicyLevers_EN!B147,Translation!$A$1:$A$822,0),1)</f>
        <v>Padrões de Eficiência Energética de Edificações</v>
      </c>
      <c r="C147" s="247" t="str">
        <f t="shared" si="89"/>
        <v>Reduction in E Use Allowed by Component Eff Std</v>
      </c>
      <c r="D147" s="257" t="s">
        <v>166</v>
      </c>
      <c r="E147" s="257" t="s">
        <v>172</v>
      </c>
      <c r="F147" s="247" t="str">
        <f>INDEX(Translation!$B$1:$B$822,MATCH(PolicyLevers_EN!F147,Translation!$A$1:$A$822,0),1)</f>
        <v>Comercial</v>
      </c>
      <c r="G147" s="247" t="str">
        <f>INDEX(Translation!$B$1:$B$822,MATCH(PolicyLevers_EN!G147,Translation!$A$1:$A$822,0),1)</f>
        <v>Eletrodomésticos</v>
      </c>
      <c r="H147" s="254">
        <v>160</v>
      </c>
      <c r="I147" s="255" t="s">
        <v>63</v>
      </c>
      <c r="J147" s="247" t="str">
        <f>INDEX(Translation!$B$1:$B$822,MATCH(PolicyLevers_EN!J147,Translation!$A$1:$A$822,0),1)</f>
        <v>Padrões de Eficiência Energética de Edificações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47" t="str">
        <f>INDEX(Translation!$B$1:$B$822,MATCH(PolicyLevers_EN!O147,Translation!$A$1:$A$822,0),1)</f>
        <v>% redução de uso de energia</v>
      </c>
      <c r="P147" s="247" t="str">
        <f>INDEX(Translation!$B$1:$B$822,MATCH(PolicyLevers_EN!P147,Translation!$D$1:$D$822,0),1)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c r="A148" s="247" t="str">
        <f>INDEX(Translation!$B$1:$B$822,MATCH(PolicyLevers_EN!A148,Translation!$A$1:$A$822,0),1)</f>
        <v>Edificações</v>
      </c>
      <c r="B148" s="247" t="str">
        <f>INDEX(Translation!$B$1:$B$822,MATCH(PolicyLevers_EN!B148,Translation!$A$1:$A$822,0),1)</f>
        <v>Padrões de Eficiência Energética de Edificações</v>
      </c>
      <c r="C148" s="12" t="str">
        <f t="shared" si="89"/>
        <v>Reduction in E Use Allowed by Component Eff Std</v>
      </c>
      <c r="D148" s="262" t="s">
        <v>168</v>
      </c>
      <c r="E148" s="262" t="s">
        <v>172</v>
      </c>
      <c r="F148" s="247" t="str">
        <f>INDEX(Translation!$B$1:$B$822,MATCH(PolicyLevers_EN!F148,Translation!$A$1:$A$822,0),1)</f>
        <v>Comercial</v>
      </c>
      <c r="G148" s="247" t="str">
        <f>INDEX(Translation!$B$1:$B$822,MATCH(PolicyLevers_EN!G148,Translation!$A$1:$A$822,0),1)</f>
        <v>Outros Componentes</v>
      </c>
      <c r="H148" s="7">
        <v>161</v>
      </c>
      <c r="I148" s="260" t="s">
        <v>63</v>
      </c>
      <c r="J148" s="247" t="str">
        <f>INDEX(Translation!$B$1:$B$822,MATCH(PolicyLevers_EN!J148,Translation!$A$1:$A$822,0),1)</f>
        <v>Padrões de Eficiência Energética de Edificações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47" t="str">
        <f>INDEX(Translation!$B$1:$B$822,MATCH(PolicyLevers_EN!O148,Translation!$A$1:$A$822,0),1)</f>
        <v>% redução de uso de energia</v>
      </c>
      <c r="P148" s="247" t="str">
        <f>INDEX(Translation!$B$1:$B$822,MATCH(PolicyLevers_EN!P148,Translation!$D$1:$D$822,0),1)</f>
        <v>**Descrição:** Esta política enrijece os padrões de eficiência energética para os componentes selecionados dos tipos de construções selecionados. A política se aplica apenas a eletrodomésticos novos vendidos a cada ano (seja para novas edificações ou para substituição de eletrodomésticos antigos em edificações já existentes). // **Orientações para estabelecer valores:** // ** Ventilação e Refrigeração Residencial:** Na publicação "Modelagem setorial de opções de baixo carbono para o setor de edificações" (2017), do Ministério da Ciência, Tecnologia e Inovações (MCTIC), foi estimado um potencial de redução de 63% no uso de energia em face da eficientização de sistemas de ventilação e refrigeração das edificações (cenário de baixo carbono) relativamente ao cenário BAU entre 2010 e 2050. // **Envelopagem Residencial:** No documento "Modelagem setorial de opções de baixo carbono para o setor de edificações" (2017), do Ministério da Ciência, Tecnologia e Inovações (MCTIC), foi estimado um potencial de redução de 4% no uso de energia por edificações em face da eficientização de componentes de envoltório, no cenário de baixo carbono relativamente ao cenário BAU entre 2010 e 2050. // **Iluminação Residencial:** Na publicação "Modelagem setorial de opções de baixo carbono para o setor de edficações" (2017), do Ministério da Ciência, Tecnologia e Inovações (MCTIC), foi estimado um potencial de redução de 32% no uso de energia em face da eficientização de sistemas de iluminação das edificações (cenário de baixo carbono) relativamente ao cenário BAU entre 2010 e 2050. // **Eletrodomésticos Residenciais:** Na publicação "Modelagem setorial de opções de baixo carbono para o setor de edificações" (2017), do Ministério da Ciência, Tecnologia e Inovações (MCTIC), foi estimado um potencial de redução de 11% no uso de energia em função da eficientização de eletrodomésticos no cenário de baixo carbono relativamente ao cenário BAU entre 2010 e 2050. // **Outros Componentes Residenciais:** Na publicação "Modelagem setorial de opções de baixo carbono para o setor de construção" (2017), do Ministério da Ciência, Tecnologia e Inovações (MCTIC), foi estimado um potencial de redução de 37% no consumo de energia em face da eficientização de outros equipamentos nas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 Ventilação e Refrigeração Comercial:** Na publicação "Modelagem setorial de opções de baixo carbono para o setor de edificações" (2017), do Ministério da Ciência, Tecnologia e Inovações (MCTIC), foi estimado um potencial de redução de 79% no uso de energia em face da eficientização de sistemas de ventilação e refrigeração das edificações (cenário de baixo carbono) relativamente ao cenário BAU entre 2010 e 2050. // **Envelopagem Comercial:** Na publicação "Modelagem setorial de opções de baixo carbono para o setor de edificações" (2017), do Ministério da Ciência, Tecnologia e Inovações (MCTIC), foi estimado um potencial de redução de 4% no uso de energia em face da eficientização de componentes do envoltório de edificações (cenário de baixo carbono) relativamente ao cenário BAU entre 2010 e 2050. // **Iluminação Comercial:** Na publicação "Modelagem setorial de opções de baixo carbono para o setor de edificações" (2017), do Ministério da Ciência, Tecnologia e Inovações (MCTIC), foi estimado um potencial de redução de 48% no uso de energia em face da eficientização de sistemas de iluminação em edificações (cenário de baixo carbono) relativamente ao cenário BAU entre 2010 e 2050. // **Eletrodomésticos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 // **Outros Componentes Comerciais:** Na " Assessment of Electricity Savings in the U.S. Achievable through New Appliance/Equipment Efficiency Standards and Building Efficiency Codes, 2010-2025" (2011), a Fundação Edison considerou um potencial de redução de 30% no uso de energia por edificações (caso moderado) e de 40-45% (caso agressivo), em relação ao cenário BAU entre 2010 e 2025, em virtude desta política.</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c r="A149" s="247" t="str">
        <f>INDEX(Translation!$B$1:$B$822,MATCH(PolicyLevers_EN!A149,Translation!$A$1:$A$822,0),1)</f>
        <v>Edificações</v>
      </c>
      <c r="B149" s="247" t="str">
        <f>INDEX(Translation!$B$1:$B$822,MATCH(PolicyLevers_EN!B149,Translation!$A$1:$A$822,0),1)</f>
        <v xml:space="preserve">Treinamento de Mão de Obra </v>
      </c>
      <c r="C149" s="248" t="s">
        <v>185</v>
      </c>
      <c r="D149" s="262"/>
      <c r="E149" s="262"/>
      <c r="F149" s="247">
        <f>INDEX(Translation!$B$1:$B$822,MATCH(PolicyLevers_EN!F149,Translation!$A$1:$A$822,0),1)</f>
        <v>0</v>
      </c>
      <c r="G149" s="247">
        <f>INDEX(Translation!$B$1:$B$822,MATCH(PolicyLevers_EN!G149,Translation!$A$1:$A$822,0),1)</f>
        <v>0</v>
      </c>
      <c r="H149" s="7">
        <v>19</v>
      </c>
      <c r="I149" s="260" t="s">
        <v>63</v>
      </c>
      <c r="J149" s="247" t="str">
        <f>INDEX(Translation!$B$1:$B$822,MATCH(PolicyLevers_EN!J149,Translation!$A$1:$A$822,0),1)</f>
        <v xml:space="preserve">Treinamento de Mão de Obra </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47" t="str">
        <f>INDEX(Translation!$B$1:$B$822,MATCH(PolicyLevers_EN!O149,Translation!$A$1:$A$822,0),1)</f>
        <v>on/off</v>
      </c>
      <c r="P149" s="247" t="str">
        <f>INDEX(Translation!$B$1:$B$822,MATCH(PolicyLevers_EN!P149,Translation!$D$1:$D$822,0),1)</f>
        <v>**Descrição:** Esta política consiste em um programa para treinar profissionais nas práticas de instalação de produtos que promovam a eficiência energética. Isso inclui atividades como vedação de ar, otimização de de edifícações e a escolha e aplicação de materiais de isolamento. Esta política afeta componentes de revestimento recém-vendidos que reduzem o uso de energia de sistemas de refrigeração e ventilação em edifícios em 3,7% (com base em um estudo de 2006 do Centro de Energia de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c r="A150" s="247" t="str">
        <f>INDEX(Translation!$B$1:$B$822,MATCH(PolicyLevers_EN!A150,Translation!$A$1:$A$822,0),1)</f>
        <v>Edificações</v>
      </c>
      <c r="B150" s="247" t="str">
        <f>INDEX(Translation!$B$1:$B$822,MATCH(PolicyLevers_EN!B150,Translation!$A$1:$A$822,0),1)</f>
        <v>Requerimento para Energia Solar Distribuída</v>
      </c>
      <c r="C150" s="247" t="s">
        <v>192</v>
      </c>
      <c r="D150" s="257"/>
      <c r="E150" s="257"/>
      <c r="F150" s="247">
        <f>INDEX(Translation!$B$1:$B$822,MATCH(PolicyLevers_EN!F150,Translation!$A$1:$A$822,0),1)</f>
        <v>0</v>
      </c>
      <c r="G150" s="247">
        <f>INDEX(Translation!$B$1:$B$822,MATCH(PolicyLevers_EN!G150,Translation!$A$1:$A$822,0),1)</f>
        <v>0</v>
      </c>
      <c r="H150" s="254">
        <v>146</v>
      </c>
      <c r="I150" s="255" t="s">
        <v>63</v>
      </c>
      <c r="J150" s="247" t="str">
        <f>INDEX(Translation!$B$1:$B$822,MATCH(PolicyLevers_EN!J150,Translation!$A$1:$A$822,0),1)</f>
        <v>Promoção de Energia Solar Distribuída</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47" t="str">
        <f>INDEX(Translation!$B$1:$B$822,MATCH(PolicyLevers_EN!O150,Translation!$A$1:$A$822,0),1)</f>
        <v>% mínima de eletricidade proveniente de energia solar</v>
      </c>
      <c r="P150" s="247" t="str">
        <f>INDEX(Translation!$B$1:$B$822,MATCH(PolicyLevers_EN!P150,Translation!$D$1:$D$822,0),1)</f>
        <v>**Descrição:** Esta política exige que pelo menos a porcentagem especificada da demanda total de eletricidade seja atendida por sistemas de energia solar distribuída de edificações comerciais e residenciais (em geral, por painéis solares no telhado). // **Orientações para estabelecer valores:** Em "Modelagem setorial de opções de baixo carbono para o setor de construção" (2017), o Ministério da Ciência, Tecnologia e Inovações (MCTIC) considera que, em 2050, a parcela máxima da geração fotovoltaica no setor de edificações (para o cenário de baixo carbono) seja de 34% em relação ao cenário BAU.</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c r="A151" s="247" t="str">
        <f>INDEX(Translation!$B$1:$B$822,MATCH(PolicyLevers_EN!A151,Translation!$A$1:$A$822,0),1)</f>
        <v>Edificações</v>
      </c>
      <c r="B151" s="247" t="str">
        <f>INDEX(Translation!$B$1:$B$822,MATCH(PolicyLevers_EN!B151,Translation!$A$1:$A$822,0),1)</f>
        <v>Subsídio para Energia Solar Distribuída</v>
      </c>
      <c r="C151" s="247" t="s">
        <v>199</v>
      </c>
      <c r="D151" s="257"/>
      <c r="E151" s="257"/>
      <c r="F151" s="247">
        <f>INDEX(Translation!$B$1:$B$822,MATCH(PolicyLevers_EN!F151,Translation!$A$1:$A$822,0),1)</f>
        <v>0</v>
      </c>
      <c r="G151" s="247">
        <f>INDEX(Translation!$B$1:$B$822,MATCH(PolicyLevers_EN!G151,Translation!$A$1:$A$822,0),1)</f>
        <v>0</v>
      </c>
      <c r="H151" s="254">
        <v>147</v>
      </c>
      <c r="I151" s="280" t="s">
        <v>76</v>
      </c>
      <c r="J151" s="247" t="str">
        <f>INDEX(Translation!$B$1:$B$822,MATCH(PolicyLevers_EN!J151,Translation!$A$1:$A$822,0),1)</f>
        <v>Promoção de Energia Solar Distribuída</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47" t="str">
        <f>INDEX(Translation!$B$1:$B$822,MATCH(PolicyLevers_EN!O151,Translation!$A$1:$A$822,0),1)</f>
        <v>% de custos do sistema fotovoltaico</v>
      </c>
      <c r="P151" s="247" t="str">
        <f>INDEX(Translation!$B$1:$B$822,MATCH(PolicyLevers_EN!P151,Translation!$D$1:$D$822,0),1)</f>
        <v>**Descrição:** Esta política faz com que o governo reembolse proprietários de imóveis por uma porcentagem dos custos com a instalação, nos próprios edifícios ou em seu entorno, de energia solar fotovoltaica distribuída. // **Orientações para estabelecer valores:**</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c r="A152" s="247" t="str">
        <f>INDEX(Translation!$B$1:$B$822,MATCH(PolicyLevers_EN!A152,Translation!$A$1:$A$822,0),1)</f>
        <v>Edificações</v>
      </c>
      <c r="B152" s="247" t="str">
        <f>INDEX(Translation!$B$1:$B$822,MATCH(PolicyLevers_EN!B152,Translation!$A$1:$A$822,0),1)</f>
        <v>Melhorias de Etiquetagem</v>
      </c>
      <c r="C152" s="247" t="s">
        <v>206</v>
      </c>
      <c r="D152" s="257"/>
      <c r="E152" s="257"/>
      <c r="F152" s="247">
        <f>INDEX(Translation!$B$1:$B$822,MATCH(PolicyLevers_EN!F152,Translation!$A$1:$A$822,0),1)</f>
        <v>0</v>
      </c>
      <c r="G152" s="247">
        <f>INDEX(Translation!$B$1:$B$822,MATCH(PolicyLevers_EN!G152,Translation!$A$1:$A$822,0),1)</f>
        <v>0</v>
      </c>
      <c r="H152" s="254">
        <v>20</v>
      </c>
      <c r="I152" s="255" t="s">
        <v>63</v>
      </c>
      <c r="J152" s="247" t="str">
        <f>INDEX(Translation!$B$1:$B$822,MATCH(PolicyLevers_EN!J152,Translation!$A$1:$A$822,0),1)</f>
        <v>Melhorias de Etiquetagem</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47" t="str">
        <f>INDEX(Translation!$B$1:$B$822,MATCH(PolicyLevers_EN!O152,Translation!$A$1:$A$822,0),1)</f>
        <v>on/off</v>
      </c>
      <c r="P152" s="247" t="str">
        <f>INDEX(Translation!$B$1:$B$822,MATCH(PolicyLevers_EN!P152,Translation!$D$1:$D$822,0),1)</f>
        <v>**Descrição:** Esta política representa um programa que exige que aparelhos de aquecimento, ventilação e refrigeração recém-vendidos apresentem rótulos visíveis e bem desenhados destacando sua eficiência energética. A política reduz o consumo de energia de componentes recém-vendidos destas categorias em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c r="A153" s="247" t="str">
        <f>INDEX(Translation!$B$1:$B$822,MATCH(PolicyLevers_EN!A153,Translation!$A$1:$A$822,0),1)</f>
        <v>Edificações</v>
      </c>
      <c r="B153" s="247" t="str">
        <f>INDEX(Translation!$B$1:$B$822,MATCH(PolicyLevers_EN!B153,Translation!$A$1:$A$822,0),1)</f>
        <v>Retrofit de Edificações Existentes</v>
      </c>
      <c r="C153" s="247" t="s">
        <v>211</v>
      </c>
      <c r="D153" s="257" t="s">
        <v>155</v>
      </c>
      <c r="E153" s="257"/>
      <c r="F153" s="247" t="str">
        <f>INDEX(Translation!$B$1:$B$822,MATCH(PolicyLevers_EN!F153,Translation!$A$1:$A$822,0),1)</f>
        <v>Residencial Urbano</v>
      </c>
      <c r="G153" s="247">
        <f>INDEX(Translation!$B$1:$B$822,MATCH(PolicyLevers_EN!G153,Translation!$A$1:$A$822,0),1)</f>
        <v>0</v>
      </c>
      <c r="H153" s="254">
        <v>378</v>
      </c>
      <c r="I153" s="270" t="s">
        <v>76</v>
      </c>
      <c r="J153" s="247" t="str">
        <f>INDEX(Translation!$B$1:$B$822,MATCH(PolicyLevers_EN!J153,Translation!$A$1:$A$822,0),1)</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47" t="str">
        <f>INDEX(Translation!$B$1:$B$822,MATCH(PolicyLevers_EN!O153,Translation!$A$1:$A$822,0),1)</f>
        <v>% de construções existentes</v>
      </c>
      <c r="P153" s="247" t="str">
        <f>INDEX(Translation!$B$1:$B$822,MATCH(PolicyLevers_EN!P153,Translation!$D$1:$D$822,0),1)</f>
        <v>** Descrição:** A cada ano, a porcentagem especificada de edificações selecionadas que existiam no início da modelagem será atualizada com sistemas mais eficientes de aquecimento, refrigeração e componentes de envelopagem. // **Orientações para estabelecer valores:**</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c r="A154" s="247" t="str">
        <f>INDEX(Translation!$B$1:$B$822,MATCH(PolicyLevers_EN!A154,Translation!$A$1:$A$822,0),1)</f>
        <v>Edificações</v>
      </c>
      <c r="B154" s="247" t="str">
        <f>INDEX(Translation!$B$1:$B$822,MATCH(PolicyLevers_EN!B154,Translation!$A$1:$A$822,0),1)</f>
        <v>Retrofit de Edificações Existentes</v>
      </c>
      <c r="C154" s="247" t="str">
        <f t="shared" ref="C154" si="90">C$153</f>
        <v>Share of Preexisting Buildings Subject to Retrofitting</v>
      </c>
      <c r="D154" s="257" t="s">
        <v>170</v>
      </c>
      <c r="E154" s="257"/>
      <c r="F154" s="247" t="str">
        <f>INDEX(Translation!$B$1:$B$822,MATCH(PolicyLevers_EN!F154,Translation!$A$1:$A$822,0),1)</f>
        <v>Residencial Rural</v>
      </c>
      <c r="G154" s="247">
        <f>INDEX(Translation!$B$1:$B$822,MATCH(PolicyLevers_EN!G154,Translation!$A$1:$A$822,0),1)</f>
        <v>0</v>
      </c>
      <c r="H154" s="254">
        <v>379</v>
      </c>
      <c r="I154" s="257" t="s">
        <v>76</v>
      </c>
      <c r="J154" s="247" t="str">
        <f>INDEX(Translation!$B$1:$B$822,MATCH(PolicyLevers_EN!J154,Translation!$A$1:$A$822,0),1)</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47" t="str">
        <f>INDEX(Translation!$B$1:$B$822,MATCH(PolicyLevers_EN!O154,Translation!$A$1:$A$822,0),1)</f>
        <v>% de construções existentes</v>
      </c>
      <c r="P154" s="247" t="str">
        <f>INDEX(Translation!$B$1:$B$822,MATCH(PolicyLevers_EN!P154,Translation!$D$1:$D$822,0),1)</f>
        <v>** Descrição:** A cada ano, a porcentagem especificada de edificações selecionadas que existiam no início da modelagem será atualizada com sistemas mais eficientes de aquecimento, refrigeração e componentes de envelopagem. // **Orientações para estabelecer valores:**</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c r="A155" s="247" t="str">
        <f>INDEX(Translation!$B$1:$B$822,MATCH(PolicyLevers_EN!A155,Translation!$A$1:$A$822,0),1)</f>
        <v>Edificações</v>
      </c>
      <c r="B155" s="247" t="str">
        <f>INDEX(Translation!$B$1:$B$822,MATCH(PolicyLevers_EN!B155,Translation!$A$1:$A$822,0),1)</f>
        <v>Retrofit de Edificações Existentes</v>
      </c>
      <c r="C155" s="247" t="str">
        <f t="shared" ref="C155" si="91">C$153</f>
        <v>Share of Preexisting Buildings Subject to Retrofitting</v>
      </c>
      <c r="D155" s="257" t="s">
        <v>172</v>
      </c>
      <c r="E155" s="257"/>
      <c r="F155" s="247" t="str">
        <f>INDEX(Translation!$B$1:$B$822,MATCH(PolicyLevers_EN!F155,Translation!$A$1:$A$822,0),1)</f>
        <v>Comercial</v>
      </c>
      <c r="G155" s="247">
        <f>INDEX(Translation!$B$1:$B$822,MATCH(PolicyLevers_EN!G155,Translation!$A$1:$A$822,0),1)</f>
        <v>0</v>
      </c>
      <c r="H155" s="254">
        <v>380</v>
      </c>
      <c r="I155" s="270" t="s">
        <v>76</v>
      </c>
      <c r="J155" s="247" t="str">
        <f>INDEX(Translation!$B$1:$B$822,MATCH(PolicyLevers_EN!J155,Translation!$A$1:$A$822,0),1)</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47" t="str">
        <f>INDEX(Translation!$B$1:$B$822,MATCH(PolicyLevers_EN!O155,Translation!$A$1:$A$822,0),1)</f>
        <v>% de construções existentes</v>
      </c>
      <c r="P155" s="247" t="str">
        <f>INDEX(Translation!$B$1:$B$822,MATCH(PolicyLevers_EN!P155,Translation!$D$1:$D$822,0),1)</f>
        <v>** Descrição:** A cada ano, a porcentagem especificada de edificações selecionadas que existiam no início da modelagem será atualizada com sistemas mais eficientes de aquecimento, refrigeração e componentes de envelopagem. // **Orientações para estabelecer valores:**</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c r="A156" s="247" t="str">
        <f>INDEX(Translation!$B$1:$B$822,MATCH(PolicyLevers_EN!A156,Translation!$A$1:$A$822,0),1)</f>
        <v>Edificações</v>
      </c>
      <c r="B156" s="247" t="str">
        <f>INDEX(Translation!$B$1:$B$822,MATCH(PolicyLevers_EN!B156,Translation!$A$1:$A$822,0),1)</f>
        <v>Abatimento para Produtos Eficientes</v>
      </c>
      <c r="C156" s="247" t="s">
        <v>218</v>
      </c>
      <c r="D156" s="257" t="s">
        <v>154</v>
      </c>
      <c r="E156" s="257"/>
      <c r="F156" s="247" t="str">
        <f>INDEX(Translation!$B$1:$B$822,MATCH(PolicyLevers_EN!F156,Translation!$A$1:$A$822,0),1)</f>
        <v>Aquecimento</v>
      </c>
      <c r="G156" s="247">
        <f>INDEX(Translation!$B$1:$B$822,MATCH(PolicyLevers_EN!G156,Translation!$A$1:$A$822,0),1)</f>
        <v>0</v>
      </c>
      <c r="H156" s="254">
        <v>27</v>
      </c>
      <c r="I156" s="257" t="s">
        <v>76</v>
      </c>
      <c r="J156" s="247" t="str">
        <f>INDEX(Translation!$B$1:$B$822,MATCH(PolicyLevers_EN!J156,Translation!$A$1:$A$822,0),1)</f>
        <v>Abatimento para Produtos Eficientes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47" t="str">
        <f>INDEX(Translation!$B$1:$B$822,MATCH(PolicyLevers_EN!O156,Translation!$A$1:$A$822,0),1)</f>
        <v>on/off</v>
      </c>
      <c r="P156" s="247" t="str">
        <f>INDEX(Translation!$B$1:$B$822,MATCH(PolicyLevers_EN!P156,Translation!$D$1:$D$822,0),1)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c r="A157" s="247" t="str">
        <f>INDEX(Translation!$B$1:$B$822,MATCH(PolicyLevers_EN!A157,Translation!$A$1:$A$822,0),1)</f>
        <v>Edificações</v>
      </c>
      <c r="B157" s="247" t="str">
        <f>INDEX(Translation!$B$1:$B$822,MATCH(PolicyLevers_EN!B157,Translation!$A$1:$A$822,0),1)</f>
        <v>Abatimento para Produtos Eficientes</v>
      </c>
      <c r="C157" s="12" t="str">
        <f t="shared" ref="C157" si="92">C$156</f>
        <v>Boolean Rebate Program for Efficient Components</v>
      </c>
      <c r="D157" s="262" t="s">
        <v>162</v>
      </c>
      <c r="E157" s="262"/>
      <c r="F157" s="247" t="str">
        <f>INDEX(Translation!$B$1:$B$822,MATCH(PolicyLevers_EN!F157,Translation!$A$1:$A$822,0),1)</f>
        <v>Refrigeração e Ventilação</v>
      </c>
      <c r="G157" s="247">
        <f>INDEX(Translation!$B$1:$B$822,MATCH(PolicyLevers_EN!G157,Translation!$A$1:$A$822,0),1)</f>
        <v>0</v>
      </c>
      <c r="H157" s="7">
        <v>28</v>
      </c>
      <c r="I157" s="260" t="s">
        <v>63</v>
      </c>
      <c r="J157" s="247" t="str">
        <f>INDEX(Translation!$B$1:$B$822,MATCH(PolicyLevers_EN!J157,Translation!$A$1:$A$822,0),1)</f>
        <v>Abatimento para Produtos Eficientes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47" t="str">
        <f>INDEX(Translation!$B$1:$B$822,MATCH(PolicyLevers_EN!O157,Translation!$A$1:$A$822,0),1)</f>
        <v>on/off</v>
      </c>
      <c r="P157" s="247" t="str">
        <f>INDEX(Translation!$B$1:$B$822,MATCH(PolicyLevers_EN!P157,Translation!$D$1:$D$822,0),1)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c r="A158" s="247" t="str">
        <f>INDEX(Translation!$B$1:$B$822,MATCH(PolicyLevers_EN!A158,Translation!$A$1:$A$822,0),1)</f>
        <v>Edificações</v>
      </c>
      <c r="B158" s="247" t="str">
        <f>INDEX(Translation!$B$1:$B$822,MATCH(PolicyLevers_EN!B158,Translation!$A$1:$A$822,0),1)</f>
        <v>Abatimento para Produtos Eficientes</v>
      </c>
      <c r="C158" s="12" t="str">
        <f t="shared" ref="C158" si="93">C$156</f>
        <v>Boolean Rebate Program for Efficient Components</v>
      </c>
      <c r="D158" s="262" t="s">
        <v>182</v>
      </c>
      <c r="E158" s="262"/>
      <c r="F158" s="247" t="str">
        <f>INDEX(Translation!$B$1:$B$822,MATCH(PolicyLevers_EN!F158,Translation!$A$1:$A$822,0),1)</f>
        <v>Envelopagem</v>
      </c>
      <c r="G158" s="247">
        <f>INDEX(Translation!$B$1:$B$822,MATCH(PolicyLevers_EN!G158,Translation!$A$1:$A$822,0),1)</f>
        <v>0</v>
      </c>
      <c r="H158" s="7" t="s">
        <v>222</v>
      </c>
      <c r="I158" s="262" t="s">
        <v>76</v>
      </c>
      <c r="J158" s="247" t="str">
        <f>INDEX(Translation!$B$1:$B$822,MATCH(PolicyLevers_EN!J158,Translation!$A$1:$A$822,0),1)</f>
        <v>Abatimento para Produtos Eficientes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47" t="str">
        <f>INDEX(Translation!$B$1:$B$822,MATCH(PolicyLevers_EN!O158,Translation!$A$1:$A$822,0),1)</f>
        <v>on/off</v>
      </c>
      <c r="P158" s="247" t="str">
        <f>INDEX(Translation!$B$1:$B$822,MATCH(PolicyLevers_EN!P158,Translation!$D$1:$D$822,0),1)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c r="A159" s="247" t="str">
        <f>INDEX(Translation!$B$1:$B$822,MATCH(PolicyLevers_EN!A159,Translation!$A$1:$A$822,0),1)</f>
        <v>Edificações</v>
      </c>
      <c r="B159" s="247" t="str">
        <f>INDEX(Translation!$B$1:$B$822,MATCH(PolicyLevers_EN!B159,Translation!$A$1:$A$822,0),1)</f>
        <v>Abatimento para Produtos Eficientes</v>
      </c>
      <c r="C159" s="12" t="str">
        <f t="shared" ref="C159:C160" si="94">C$156</f>
        <v>Boolean Rebate Program for Efficient Components</v>
      </c>
      <c r="D159" s="262" t="s">
        <v>164</v>
      </c>
      <c r="E159" s="262"/>
      <c r="F159" s="247" t="str">
        <f>INDEX(Translation!$B$1:$B$822,MATCH(PolicyLevers_EN!F159,Translation!$A$1:$A$822,0),1)</f>
        <v>Iluminação</v>
      </c>
      <c r="G159" s="247">
        <f>INDEX(Translation!$B$1:$B$822,MATCH(PolicyLevers_EN!G159,Translation!$A$1:$A$822,0),1)</f>
        <v>0</v>
      </c>
      <c r="H159" s="7" t="s">
        <v>222</v>
      </c>
      <c r="I159" s="262" t="s">
        <v>76</v>
      </c>
      <c r="J159" s="247" t="str">
        <f>INDEX(Translation!$B$1:$B$822,MATCH(PolicyLevers_EN!J159,Translation!$A$1:$A$822,0),1)</f>
        <v>Abatimento para Produtos Eficientes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47" t="str">
        <f>INDEX(Translation!$B$1:$B$822,MATCH(PolicyLevers_EN!O159,Translation!$A$1:$A$822,0),1)</f>
        <v>on/off</v>
      </c>
      <c r="P159" s="247" t="str">
        <f>INDEX(Translation!$B$1:$B$822,MATCH(PolicyLevers_EN!P159,Translation!$D$1:$D$822,0),1)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c r="A160" s="247" t="str">
        <f>INDEX(Translation!$B$1:$B$822,MATCH(PolicyLevers_EN!A160,Translation!$A$1:$A$822,0),1)</f>
        <v>Edificações</v>
      </c>
      <c r="B160" s="247" t="str">
        <f>INDEX(Translation!$B$1:$B$822,MATCH(PolicyLevers_EN!B160,Translation!$A$1:$A$822,0),1)</f>
        <v>Abatimento para Produtos Eficientes</v>
      </c>
      <c r="C160" s="12" t="str">
        <f t="shared" si="94"/>
        <v>Boolean Rebate Program for Efficient Components</v>
      </c>
      <c r="D160" s="262" t="s">
        <v>166</v>
      </c>
      <c r="E160" s="262"/>
      <c r="F160" s="247" t="str">
        <f>INDEX(Translation!$B$1:$B$822,MATCH(PolicyLevers_EN!F160,Translation!$A$1:$A$822,0),1)</f>
        <v>Eletrodomésticos</v>
      </c>
      <c r="G160" s="247">
        <f>INDEX(Translation!$B$1:$B$822,MATCH(PolicyLevers_EN!G160,Translation!$A$1:$A$822,0),1)</f>
        <v>0</v>
      </c>
      <c r="H160" s="7">
        <v>29</v>
      </c>
      <c r="I160" s="260" t="s">
        <v>63</v>
      </c>
      <c r="J160" s="247" t="str">
        <f>INDEX(Translation!$B$1:$B$822,MATCH(PolicyLevers_EN!J160,Translation!$A$1:$A$822,0),1)</f>
        <v>Abatimento para Produtos Eficientes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47" t="str">
        <f>INDEX(Translation!$B$1:$B$822,MATCH(PolicyLevers_EN!O160,Translation!$A$1:$A$822,0),1)</f>
        <v>on/off</v>
      </c>
      <c r="P160" s="247" t="str">
        <f>INDEX(Translation!$B$1:$B$822,MATCH(PolicyLevers_EN!P160,Translation!$D$1:$D$822,0),1)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c r="A161" s="247" t="str">
        <f>INDEX(Translation!$B$1:$B$822,MATCH(PolicyLevers_EN!A161,Translation!$A$1:$A$822,0),1)</f>
        <v>Edificações</v>
      </c>
      <c r="B161" s="247" t="str">
        <f>INDEX(Translation!$B$1:$B$822,MATCH(PolicyLevers_EN!B161,Translation!$A$1:$A$822,0),1)</f>
        <v>Abatimento para Produtos Eficientes</v>
      </c>
      <c r="C161" s="12" t="str">
        <f t="shared" ref="C161" si="95">C$156</f>
        <v>Boolean Rebate Program for Efficient Components</v>
      </c>
      <c r="D161" s="262" t="s">
        <v>168</v>
      </c>
      <c r="E161" s="262"/>
      <c r="F161" s="247" t="str">
        <f>INDEX(Translation!$B$1:$B$822,MATCH(PolicyLevers_EN!F161,Translation!$A$1:$A$822,0),1)</f>
        <v>Outros Componentes</v>
      </c>
      <c r="G161" s="247">
        <f>INDEX(Translation!$B$1:$B$822,MATCH(PolicyLevers_EN!G161,Translation!$A$1:$A$822,0),1)</f>
        <v>0</v>
      </c>
      <c r="H161" s="7" t="s">
        <v>222</v>
      </c>
      <c r="I161" s="262" t="s">
        <v>76</v>
      </c>
      <c r="J161" s="247" t="str">
        <f>INDEX(Translation!$B$1:$B$822,MATCH(PolicyLevers_EN!J161,Translation!$A$1:$A$822,0),1)</f>
        <v>Abatimento para Produtos Eficientes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47" t="str">
        <f>INDEX(Translation!$B$1:$B$822,MATCH(PolicyLevers_EN!O161,Translation!$A$1:$A$822,0),1)</f>
        <v>on/off</v>
      </c>
      <c r="P161" s="247" t="str">
        <f>INDEX(Translation!$B$1:$B$822,MATCH(PolicyLevers_EN!P161,Translation!$D$1:$D$822,0),1)</f>
        <v>**Descrição:** Esta política representa um desconto oferecido aos consumidores que adquirem eletrodomésticos mais eficientes em termos de consumo de energia selecionados. Os valores-padrão de desconto representados por esta política são de US$ 50-100 para uma máquina de lavar roupas e de US$ 25-50 para uma lava-louças ou geladeira. //</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c r="A162" s="247" t="str">
        <f>INDEX(Translation!$B$1:$B$822,MATCH(PolicyLevers_EN!A162,Translation!$A$1:$A$822,0),1)</f>
        <v>Eletricidade</v>
      </c>
      <c r="B162" s="247" t="str">
        <f>INDEX(Translation!$B$1:$B$822,MATCH(PolicyLevers_EN!B162,Translation!$A$1:$A$822,0),1)</f>
        <v>Banimento de Novas Usinas de Energia</v>
      </c>
      <c r="C162" s="248" t="s">
        <v>225</v>
      </c>
      <c r="D162" s="262" t="s">
        <v>226</v>
      </c>
      <c r="E162" s="262"/>
      <c r="F162" s="247" t="str">
        <f>INDEX(Translation!$B$1:$B$822,MATCH(PolicyLevers_EN!F162,Translation!$A$1:$A$822,0),1)</f>
        <v>Carvão Metalúrgico</v>
      </c>
      <c r="G162" s="247">
        <f>INDEX(Translation!$B$1:$B$822,MATCH(PolicyLevers_EN!G162,Translation!$A$1:$A$822,0),1)</f>
        <v>0</v>
      </c>
      <c r="H162" s="7">
        <v>167</v>
      </c>
      <c r="I162" s="260" t="s">
        <v>63</v>
      </c>
      <c r="J162" s="247" t="str">
        <f>INDEX(Translation!$B$1:$B$822,MATCH(PolicyLevers_EN!J162,Translation!$A$1:$A$822,0),1)</f>
        <v>Banimento de Novas Usinas de Energia</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47" t="str">
        <f>INDEX(Translation!$B$1:$B$822,MATCH(PolicyLevers_EN!O162,Translation!$A$1:$A$822,0),1)</f>
        <v>on/off</v>
      </c>
      <c r="P162" s="247" t="str">
        <f>INDEX(Translation!$B$1:$B$822,MATCH(PolicyLevers_EN!P162,Translation!$D$1:$D$822,0),1)</f>
        <v>**Descrição:** Esta política evita que nova capacidade de geração de energia das fontes selecionadas seja construída ou implementada. //</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c r="A163" s="247" t="str">
        <f>INDEX(Translation!$B$1:$B$822,MATCH(PolicyLevers_EN!A163,Translation!$A$1:$A$822,0),1)</f>
        <v>Eletricidade</v>
      </c>
      <c r="B163" s="247" t="str">
        <f>INDEX(Translation!$B$1:$B$822,MATCH(PolicyLevers_EN!B163,Translation!$A$1:$A$822,0),1)</f>
        <v>Banimento de Novas Usinas de Energia</v>
      </c>
      <c r="C163" s="12" t="str">
        <f t="shared" ref="C163" si="96">C$162</f>
        <v>Boolean Ban New Power Plants</v>
      </c>
      <c r="D163" s="262" t="s">
        <v>231</v>
      </c>
      <c r="E163" s="262"/>
      <c r="F163" s="247" t="str">
        <f>INDEX(Translation!$B$1:$B$822,MATCH(PolicyLevers_EN!F163,Translation!$A$1:$A$822,0),1)</f>
        <v>Gás Natural Nonpeaker</v>
      </c>
      <c r="G163" s="247">
        <f>INDEX(Translation!$B$1:$B$822,MATCH(PolicyLevers_EN!G163,Translation!$A$1:$A$822,0),1)</f>
        <v>0</v>
      </c>
      <c r="H163" s="7">
        <v>168</v>
      </c>
      <c r="I163" s="260" t="s">
        <v>63</v>
      </c>
      <c r="J163" s="247" t="str">
        <f>INDEX(Translation!$B$1:$B$822,MATCH(PolicyLevers_EN!J163,Translation!$A$1:$A$822,0),1)</f>
        <v>Banimento de Novas Usinas de Energia</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47" t="str">
        <f>INDEX(Translation!$B$1:$B$822,MATCH(PolicyLevers_EN!O163,Translation!$A$1:$A$822,0),1)</f>
        <v>on/off</v>
      </c>
      <c r="P163" s="247" t="str">
        <f>INDEX(Translation!$B$1:$B$822,MATCH(PolicyLevers_EN!P163,Translation!$D$1:$D$822,0),1)</f>
        <v>**Descrição:** Esta política evita que nova capacidade de geração de energia das fontes selecionadas seja construída ou implementada. //</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c r="A164" s="247" t="str">
        <f>INDEX(Translation!$B$1:$B$822,MATCH(PolicyLevers_EN!A164,Translation!$A$1:$A$822,0),1)</f>
        <v>Eletricidade</v>
      </c>
      <c r="B164" s="247" t="str">
        <f>INDEX(Translation!$B$1:$B$822,MATCH(PolicyLevers_EN!B164,Translation!$A$1:$A$822,0),1)</f>
        <v>Banimento de Novas Usinas de Energia</v>
      </c>
      <c r="C164" s="12" t="str">
        <f t="shared" ref="C164" si="97">C$162</f>
        <v>Boolean Ban New Power Plants</v>
      </c>
      <c r="D164" s="262" t="s">
        <v>233</v>
      </c>
      <c r="E164" s="262"/>
      <c r="F164" s="247" t="str">
        <f>INDEX(Translation!$B$1:$B$822,MATCH(PolicyLevers_EN!F164,Translation!$A$1:$A$822,0),1)</f>
        <v>Nuclear</v>
      </c>
      <c r="G164" s="247">
        <f>INDEX(Translation!$B$1:$B$822,MATCH(PolicyLevers_EN!G164,Translation!$A$1:$A$822,0),1)</f>
        <v>0</v>
      </c>
      <c r="H164" s="7">
        <v>169</v>
      </c>
      <c r="I164" s="260" t="s">
        <v>63</v>
      </c>
      <c r="J164" s="247" t="str">
        <f>INDEX(Translation!$B$1:$B$822,MATCH(PolicyLevers_EN!J164,Translation!$A$1:$A$822,0),1)</f>
        <v>Banimento de Novas Usinas de Energia</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47" t="str">
        <f>INDEX(Translation!$B$1:$B$822,MATCH(PolicyLevers_EN!O164,Translation!$A$1:$A$822,0),1)</f>
        <v>on/off</v>
      </c>
      <c r="P164" s="247" t="str">
        <f>INDEX(Translation!$B$1:$B$822,MATCH(PolicyLevers_EN!P164,Translation!$D$1:$D$822,0),1)</f>
        <v>**Descrição:** Esta política evita que nova capacidade de geração de energia das fontes selecionadas seja construída ou implementada. //</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c r="A165" s="247" t="str">
        <f>INDEX(Translation!$B$1:$B$822,MATCH(PolicyLevers_EN!A165,Translation!$A$1:$A$822,0),1)</f>
        <v>Eletricidade</v>
      </c>
      <c r="B165" s="247" t="str">
        <f>INDEX(Translation!$B$1:$B$822,MATCH(PolicyLevers_EN!B165,Translation!$A$1:$A$822,0),1)</f>
        <v>Banimento de Novas Usinas de Energia</v>
      </c>
      <c r="C165" s="247" t="str">
        <f t="shared" ref="C165" si="98">C$162</f>
        <v>Boolean Ban New Power Plants</v>
      </c>
      <c r="D165" s="257" t="s">
        <v>235</v>
      </c>
      <c r="E165" s="257"/>
      <c r="F165" s="247" t="str">
        <f>INDEX(Translation!$B$1:$B$822,MATCH(PolicyLevers_EN!F165,Translation!$A$1:$A$822,0),1)</f>
        <v>Hidro</v>
      </c>
      <c r="G165" s="247">
        <f>INDEX(Translation!$B$1:$B$822,MATCH(PolicyLevers_EN!G165,Translation!$A$1:$A$822,0),1)</f>
        <v>0</v>
      </c>
      <c r="H165" s="254">
        <v>170</v>
      </c>
      <c r="I165" s="120" t="s">
        <v>76</v>
      </c>
      <c r="J165" s="247" t="str">
        <f>INDEX(Translation!$B$1:$B$822,MATCH(PolicyLevers_EN!J165,Translation!$A$1:$A$822,0),1)</f>
        <v>Banimento de Novas Usinas de Energia</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47" t="str">
        <f>INDEX(Translation!$B$1:$B$822,MATCH(PolicyLevers_EN!O165,Translation!$A$1:$A$822,0),1)</f>
        <v>on/off</v>
      </c>
      <c r="P165" s="247" t="str">
        <f>INDEX(Translation!$B$1:$B$822,MATCH(PolicyLevers_EN!P165,Translation!$D$1:$D$822,0),1)</f>
        <v>**Descrição:** Esta política evita que nova capacidade de geração de energia das fontes selecionadas seja construída ou implementada. //</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c r="A166" s="247" t="str">
        <f>INDEX(Translation!$B$1:$B$822,MATCH(PolicyLevers_EN!A166,Translation!$A$1:$A$822,0),1)</f>
        <v>Eletricidade</v>
      </c>
      <c r="B166" s="247" t="str">
        <f>INDEX(Translation!$B$1:$B$822,MATCH(PolicyLevers_EN!B166,Translation!$A$1:$A$822,0),1)</f>
        <v>Banimento de Novas Usinas de Energia</v>
      </c>
      <c r="C166" s="12" t="str">
        <f t="shared" ref="C166" si="99">C$162</f>
        <v>Boolean Ban New Power Plants</v>
      </c>
      <c r="D166" s="262" t="s">
        <v>237</v>
      </c>
      <c r="E166" s="262"/>
      <c r="F166" s="247" t="str">
        <f>INDEX(Translation!$B$1:$B$822,MATCH(PolicyLevers_EN!F166,Translation!$A$1:$A$822,0),1)</f>
        <v>Eólica Onshore</v>
      </c>
      <c r="G166" s="247">
        <f>INDEX(Translation!$B$1:$B$822,MATCH(PolicyLevers_EN!G166,Translation!$A$1:$A$822,0),1)</f>
        <v>0</v>
      </c>
      <c r="H166" s="7"/>
      <c r="I166" s="11" t="s">
        <v>76</v>
      </c>
      <c r="J166" s="247" t="str">
        <f>INDEX(Translation!$B$1:$B$822,MATCH(PolicyLevers_EN!J166,Translation!$A$1:$A$822,0),1)</f>
        <v>Banimento de Novas Usinas de Energia</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47" t="str">
        <f>INDEX(Translation!$B$1:$B$822,MATCH(PolicyLevers_EN!O166,Translation!$A$1:$A$822,0),1)</f>
        <v>on/off</v>
      </c>
      <c r="P166" s="247" t="str">
        <f>INDEX(Translation!$B$1:$B$822,MATCH(PolicyLevers_EN!P166,Translation!$D$1:$D$822,0),1)</f>
        <v>**Descrição:** Esta política evita que nova capacidade de geração de energia das fontes selecionadas seja construída ou implementada. //</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c r="A167" s="247" t="str">
        <f>INDEX(Translation!$B$1:$B$822,MATCH(PolicyLevers_EN!A167,Translation!$A$1:$A$822,0),1)</f>
        <v>Eletricidade</v>
      </c>
      <c r="B167" s="247" t="str">
        <f>INDEX(Translation!$B$1:$B$822,MATCH(PolicyLevers_EN!B167,Translation!$A$1:$A$822,0),1)</f>
        <v>Banimento de Novas Usinas de Energia</v>
      </c>
      <c r="C167" s="12" t="str">
        <f t="shared" ref="C167" si="100">C$162</f>
        <v>Boolean Ban New Power Plants</v>
      </c>
      <c r="D167" s="262" t="s">
        <v>239</v>
      </c>
      <c r="E167" s="262"/>
      <c r="F167" s="247" t="str">
        <f>INDEX(Translation!$B$1:$B$822,MATCH(PolicyLevers_EN!F167,Translation!$A$1:$A$822,0),1)</f>
        <v>Solar Fotovoltaica</v>
      </c>
      <c r="G167" s="247">
        <f>INDEX(Translation!$B$1:$B$822,MATCH(PolicyLevers_EN!G167,Translation!$A$1:$A$822,0),1)</f>
        <v>0</v>
      </c>
      <c r="H167" s="7"/>
      <c r="I167" s="11" t="s">
        <v>76</v>
      </c>
      <c r="J167" s="247" t="str">
        <f>INDEX(Translation!$B$1:$B$822,MATCH(PolicyLevers_EN!J167,Translation!$A$1:$A$822,0),1)</f>
        <v>Banimento de Novas Usinas de Energia</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47" t="str">
        <f>INDEX(Translation!$B$1:$B$822,MATCH(PolicyLevers_EN!O167,Translation!$A$1:$A$822,0),1)</f>
        <v>on/off</v>
      </c>
      <c r="P167" s="247" t="str">
        <f>INDEX(Translation!$B$1:$B$822,MATCH(PolicyLevers_EN!P167,Translation!$D$1:$D$822,0),1)</f>
        <v>**Descrição:** Esta política evita que nova capacidade de geração de energia das fontes selecionadas seja construída ou implementada. //</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c r="A168" s="247" t="str">
        <f>INDEX(Translation!$B$1:$B$822,MATCH(PolicyLevers_EN!A168,Translation!$A$1:$A$822,0),1)</f>
        <v>Eletricidade</v>
      </c>
      <c r="B168" s="247" t="str">
        <f>INDEX(Translation!$B$1:$B$822,MATCH(PolicyLevers_EN!B168,Translation!$A$1:$A$822,0),1)</f>
        <v>Banimento de Novas Usinas de Energia</v>
      </c>
      <c r="C168" s="12" t="str">
        <f t="shared" ref="C168" si="101">C$162</f>
        <v>Boolean Ban New Power Plants</v>
      </c>
      <c r="D168" s="262" t="s">
        <v>241</v>
      </c>
      <c r="E168" s="262"/>
      <c r="F168" s="247" t="str">
        <f>INDEX(Translation!$B$1:$B$822,MATCH(PolicyLevers_EN!F168,Translation!$A$1:$A$822,0),1)</f>
        <v>Termossolar</v>
      </c>
      <c r="G168" s="247">
        <f>INDEX(Translation!$B$1:$B$822,MATCH(PolicyLevers_EN!G168,Translation!$A$1:$A$822,0),1)</f>
        <v>0</v>
      </c>
      <c r="H168" s="7"/>
      <c r="I168" s="11" t="s">
        <v>76</v>
      </c>
      <c r="J168" s="247" t="str">
        <f>INDEX(Translation!$B$1:$B$822,MATCH(PolicyLevers_EN!J168,Translation!$A$1:$A$822,0),1)</f>
        <v>Banimento de Novas Usinas de Energia</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47" t="str">
        <f>INDEX(Translation!$B$1:$B$822,MATCH(PolicyLevers_EN!O168,Translation!$A$1:$A$822,0),1)</f>
        <v>on/off</v>
      </c>
      <c r="P168" s="247" t="str">
        <f>INDEX(Translation!$B$1:$B$822,MATCH(PolicyLevers_EN!P168,Translation!$D$1:$D$822,0),1)</f>
        <v>**Descrição:** Esta política evita que nova capacidade de geração de energia das fontes selecionadas seja construída ou implementada. //</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c r="A169" s="247" t="str">
        <f>INDEX(Translation!$B$1:$B$822,MATCH(PolicyLevers_EN!A169,Translation!$A$1:$A$822,0),1)</f>
        <v>Eletricidade</v>
      </c>
      <c r="B169" s="247" t="str">
        <f>INDEX(Translation!$B$1:$B$822,MATCH(PolicyLevers_EN!B169,Translation!$A$1:$A$822,0),1)</f>
        <v>Banimento de Novas Usinas de Energia</v>
      </c>
      <c r="C169" s="12" t="str">
        <f t="shared" ref="C169" si="102">C$162</f>
        <v>Boolean Ban New Power Plants</v>
      </c>
      <c r="D169" s="262" t="s">
        <v>243</v>
      </c>
      <c r="E169" s="262"/>
      <c r="F169" s="247" t="str">
        <f>INDEX(Translation!$B$1:$B$822,MATCH(PolicyLevers_EN!F169,Translation!$A$1:$A$822,0),1)</f>
        <v>Biomassa</v>
      </c>
      <c r="G169" s="247">
        <f>INDEX(Translation!$B$1:$B$822,MATCH(PolicyLevers_EN!G169,Translation!$A$1:$A$822,0),1)</f>
        <v>0</v>
      </c>
      <c r="H169" s="7"/>
      <c r="I169" s="11" t="s">
        <v>76</v>
      </c>
      <c r="J169" s="247" t="str">
        <f>INDEX(Translation!$B$1:$B$822,MATCH(PolicyLevers_EN!J169,Translation!$A$1:$A$822,0),1)</f>
        <v>Banimento de Novas Usinas de Energia</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47" t="str">
        <f>INDEX(Translation!$B$1:$B$822,MATCH(PolicyLevers_EN!O169,Translation!$A$1:$A$822,0),1)</f>
        <v>on/off</v>
      </c>
      <c r="P169" s="247" t="str">
        <f>INDEX(Translation!$B$1:$B$822,MATCH(PolicyLevers_EN!P169,Translation!$D$1:$D$822,0),1)</f>
        <v>**Descrição:** Esta política evita que nova capacidade de geração de energia das fontes selecionadas seja construída ou implementada. //</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c r="A170" s="247" t="str">
        <f>INDEX(Translation!$B$1:$B$822,MATCH(PolicyLevers_EN!A170,Translation!$A$1:$A$822,0),1)</f>
        <v>Eletricidade</v>
      </c>
      <c r="B170" s="247" t="str">
        <f>INDEX(Translation!$B$1:$B$822,MATCH(PolicyLevers_EN!B170,Translation!$A$1:$A$822,0),1)</f>
        <v>Banimento de Novas Usinas de Energia</v>
      </c>
      <c r="C170" s="12" t="str">
        <f t="shared" ref="C170" si="103">C$162</f>
        <v>Boolean Ban New Power Plants</v>
      </c>
      <c r="D170" s="262" t="s">
        <v>245</v>
      </c>
      <c r="E170" s="262"/>
      <c r="F170" s="247" t="str">
        <f>INDEX(Translation!$B$1:$B$822,MATCH(PolicyLevers_EN!F170,Translation!$A$1:$A$822,0),1)</f>
        <v>Geotérmica</v>
      </c>
      <c r="G170" s="247">
        <f>INDEX(Translation!$B$1:$B$822,MATCH(PolicyLevers_EN!G170,Translation!$A$1:$A$822,0),1)</f>
        <v>0</v>
      </c>
      <c r="H170" s="7"/>
      <c r="I170" s="260" t="s">
        <v>76</v>
      </c>
      <c r="J170" s="247" t="str">
        <f>INDEX(Translation!$B$1:$B$822,MATCH(PolicyLevers_EN!J170,Translation!$A$1:$A$822,0),1)</f>
        <v>Banimento de Novas Usinas de Energia</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47" t="str">
        <f>INDEX(Translation!$B$1:$B$822,MATCH(PolicyLevers_EN!O170,Translation!$A$1:$A$822,0),1)</f>
        <v>on/off</v>
      </c>
      <c r="P170" s="247" t="str">
        <f>INDEX(Translation!$B$1:$B$822,MATCH(PolicyLevers_EN!P170,Translation!$D$1:$D$822,0),1)</f>
        <v>**Descrição:** Esta política evita que nova capacidade de geração de energia das fontes selecionadas seja construída ou implementada. //</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c r="A171" s="247" t="str">
        <f>INDEX(Translation!$B$1:$B$822,MATCH(PolicyLevers_EN!A171,Translation!$A$1:$A$822,0),1)</f>
        <v>Eletricidade</v>
      </c>
      <c r="B171" s="247" t="str">
        <f>INDEX(Translation!$B$1:$B$822,MATCH(PolicyLevers_EN!B171,Translation!$A$1:$A$822,0),1)</f>
        <v>Banimento de Novas Usinas de Energia</v>
      </c>
      <c r="C171" s="247" t="str">
        <f t="shared" ref="C171" si="104">C$162</f>
        <v>Boolean Ban New Power Plants</v>
      </c>
      <c r="D171" s="257" t="s">
        <v>247</v>
      </c>
      <c r="E171" s="257"/>
      <c r="F171" s="247" t="str">
        <f>INDEX(Translation!$B$1:$B$822,MATCH(PolicyLevers_EN!F171,Translation!$A$1:$A$822,0),1)</f>
        <v>Petróleo</v>
      </c>
      <c r="G171" s="247">
        <f>INDEX(Translation!$B$1:$B$822,MATCH(PolicyLevers_EN!G171,Translation!$A$1:$A$822,0),1)</f>
        <v>0</v>
      </c>
      <c r="H171" s="254">
        <v>591</v>
      </c>
      <c r="I171" s="255" t="s">
        <v>63</v>
      </c>
      <c r="J171" s="247" t="str">
        <f>INDEX(Translation!$B$1:$B$822,MATCH(PolicyLevers_EN!J171,Translation!$A$1:$A$822,0),1)</f>
        <v>Banimento de Novas Usinas de Energia</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47" t="str">
        <f>INDEX(Translation!$B$1:$B$822,MATCH(PolicyLevers_EN!O171,Translation!$A$1:$A$822,0),1)</f>
        <v>on/off</v>
      </c>
      <c r="P171" s="247" t="str">
        <f>INDEX(Translation!$B$1:$B$822,MATCH(PolicyLevers_EN!P171,Translation!$D$1:$D$822,0),1)</f>
        <v>**Descrição:** Esta política evita que nova capacidade de geração de energia das fontes selecionadas seja construída ou implementada. //</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c r="A172" s="247" t="str">
        <f>INDEX(Translation!$B$1:$B$822,MATCH(PolicyLevers_EN!A172,Translation!$A$1:$A$822,0),1)</f>
        <v>Eletricidade</v>
      </c>
      <c r="B172" s="247" t="str">
        <f>INDEX(Translation!$B$1:$B$822,MATCH(PolicyLevers_EN!B172,Translation!$A$1:$A$822,0),1)</f>
        <v>Banimento de Novas Usinas de Energia</v>
      </c>
      <c r="C172" s="12" t="str">
        <f t="shared" ref="C172" si="105">C$162</f>
        <v>Boolean Ban New Power Plants</v>
      </c>
      <c r="D172" s="262" t="s">
        <v>249</v>
      </c>
      <c r="E172" s="262"/>
      <c r="F172" s="247" t="str">
        <f>INDEX(Translation!$B$1:$B$822,MATCH(PolicyLevers_EN!F172,Translation!$A$1:$A$822,0),1)</f>
        <v>Gás Natural Peaker</v>
      </c>
      <c r="G172" s="247">
        <f>INDEX(Translation!$B$1:$B$822,MATCH(PolicyLevers_EN!G172,Translation!$A$1:$A$822,0),1)</f>
        <v>0</v>
      </c>
      <c r="H172" s="7"/>
      <c r="I172" s="11" t="s">
        <v>76</v>
      </c>
      <c r="J172" s="247" t="str">
        <f>INDEX(Translation!$B$1:$B$822,MATCH(PolicyLevers_EN!J172,Translation!$A$1:$A$822,0),1)</f>
        <v>Banimento de Novas Usinas de Energia</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47" t="str">
        <f>INDEX(Translation!$B$1:$B$822,MATCH(PolicyLevers_EN!O172,Translation!$A$1:$A$822,0),1)</f>
        <v>on/off</v>
      </c>
      <c r="P172" s="247" t="str">
        <f>INDEX(Translation!$B$1:$B$822,MATCH(PolicyLevers_EN!P172,Translation!$D$1:$D$822,0),1)</f>
        <v>**Descrição:** Esta política evita que nova capacidade de geração de energia das fontes selecionadas seja construída ou implementada. //</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c r="A173" s="247" t="str">
        <f>INDEX(Translation!$B$1:$B$822,MATCH(PolicyLevers_EN!A173,Translation!$A$1:$A$822,0),1)</f>
        <v>Eletricidade</v>
      </c>
      <c r="B173" s="247" t="str">
        <f>INDEX(Translation!$B$1:$B$822,MATCH(PolicyLevers_EN!B173,Translation!$A$1:$A$822,0),1)</f>
        <v>Banimento de Novas Usinas de Energia</v>
      </c>
      <c r="C173" s="12" t="str">
        <f t="shared" ref="C173" si="106">C$162</f>
        <v>Boolean Ban New Power Plants</v>
      </c>
      <c r="D173" s="262" t="s">
        <v>251</v>
      </c>
      <c r="E173" s="262"/>
      <c r="F173" s="247" t="str">
        <f>INDEX(Translation!$B$1:$B$822,MATCH(PolicyLevers_EN!F173,Translation!$A$1:$A$822,0),1)</f>
        <v>Linhito</v>
      </c>
      <c r="G173" s="247">
        <f>INDEX(Translation!$B$1:$B$822,MATCH(PolicyLevers_EN!G173,Translation!$A$1:$A$822,0),1)</f>
        <v>0</v>
      </c>
      <c r="H173" s="7">
        <v>116</v>
      </c>
      <c r="I173" s="260" t="s">
        <v>63</v>
      </c>
      <c r="J173" s="247" t="str">
        <f>INDEX(Translation!$B$1:$B$822,MATCH(PolicyLevers_EN!J173,Translation!$A$1:$A$822,0),1)</f>
        <v>Banimento de Novas Usinas de Energia</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47" t="str">
        <f>INDEX(Translation!$B$1:$B$822,MATCH(PolicyLevers_EN!O173,Translation!$A$1:$A$822,0),1)</f>
        <v>on/off</v>
      </c>
      <c r="P173" s="247" t="str">
        <f>INDEX(Translation!$B$1:$B$822,MATCH(PolicyLevers_EN!P173,Translation!$D$1:$D$822,0),1)</f>
        <v>**Descrição:** Esta política evita que nova capacidade de geração de energia das fontes selecionadas seja construída ou implementada. //</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c r="A174" s="247" t="str">
        <f>INDEX(Translation!$B$1:$B$822,MATCH(PolicyLevers_EN!A174,Translation!$A$1:$A$822,0),1)</f>
        <v>Eletricidade</v>
      </c>
      <c r="B174" s="247" t="str">
        <f>INDEX(Translation!$B$1:$B$822,MATCH(PolicyLevers_EN!B174,Translation!$A$1:$A$822,0),1)</f>
        <v>Banimento de Novas Usinas de Energia</v>
      </c>
      <c r="C174" s="12" t="str">
        <f t="shared" ref="C174" si="107">C$162</f>
        <v>Boolean Ban New Power Plants</v>
      </c>
      <c r="D174" s="262" t="s">
        <v>253</v>
      </c>
      <c r="E174" s="262"/>
      <c r="F174" s="247" t="str">
        <f>INDEX(Translation!$B$1:$B$822,MATCH(PolicyLevers_EN!F174,Translation!$A$1:$A$822,0),1)</f>
        <v>Eólica Offshore</v>
      </c>
      <c r="G174" s="247">
        <f>INDEX(Translation!$B$1:$B$822,MATCH(PolicyLevers_EN!G174,Translation!$A$1:$A$822,0),1)</f>
        <v>0</v>
      </c>
      <c r="H174" s="7"/>
      <c r="I174" s="11" t="s">
        <v>76</v>
      </c>
      <c r="J174" s="247" t="str">
        <f>INDEX(Translation!$B$1:$B$822,MATCH(PolicyLevers_EN!J174,Translation!$A$1:$A$822,0),1)</f>
        <v>Banimento de Novas Usinas de Energia</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47" t="str">
        <f>INDEX(Translation!$B$1:$B$822,MATCH(PolicyLevers_EN!O174,Translation!$A$1:$A$822,0),1)</f>
        <v>on/off</v>
      </c>
      <c r="P174" s="247" t="str">
        <f>INDEX(Translation!$B$1:$B$822,MATCH(PolicyLevers_EN!P174,Translation!$D$1:$D$822,0),1)</f>
        <v>**Descrição:** Esta política evita que nova capacidade de geração de energia das fontes selecionadas seja construída ou implementada. //</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c r="A175" s="247" t="str">
        <f>INDEX(Translation!$B$1:$B$822,MATCH(PolicyLevers_EN!A175,Translation!$A$1:$A$822,0),1)</f>
        <v>Eletricidade</v>
      </c>
      <c r="B175" s="247" t="str">
        <f>INDEX(Translation!$B$1:$B$822,MATCH(PolicyLevers_EN!B175,Translation!$A$1:$A$822,0),1)</f>
        <v>Banimento de Novas Usinas de Energia</v>
      </c>
      <c r="C175" s="247" t="str">
        <f t="shared" ref="C175" si="108">C$162</f>
        <v>Boolean Ban New Power Plants</v>
      </c>
      <c r="D175" s="257" t="s">
        <v>255</v>
      </c>
      <c r="E175" s="257"/>
      <c r="F175" s="247" t="str">
        <f>INDEX(Translation!$B$1:$B$822,MATCH(PolicyLevers_EN!F175,Translation!$A$1:$A$822,0),1)</f>
        <v>Petróleo Bruto</v>
      </c>
      <c r="G175" s="247">
        <f>INDEX(Translation!$B$1:$B$822,MATCH(PolicyLevers_EN!G175,Translation!$A$1:$A$822,0),1)</f>
        <v>0</v>
      </c>
      <c r="H175" s="254">
        <v>592</v>
      </c>
      <c r="I175" s="255" t="s">
        <v>63</v>
      </c>
      <c r="J175" s="247" t="str">
        <f>INDEX(Translation!$B$1:$B$822,MATCH(PolicyLevers_EN!J175,Translation!$A$1:$A$822,0),1)</f>
        <v>Banimento de Novas Usinas de Energia</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47" t="str">
        <f>INDEX(Translation!$B$1:$B$822,MATCH(PolicyLevers_EN!O175,Translation!$A$1:$A$822,0),1)</f>
        <v>on/off</v>
      </c>
      <c r="P175" s="247" t="str">
        <f>INDEX(Translation!$B$1:$B$822,MATCH(PolicyLevers_EN!P175,Translation!$D$1:$D$822,0),1)</f>
        <v>**Descrição:** Esta política evita que nova capacidade de geração de energia das fontes selecionadas seja construída ou implementada. //</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c r="A176" s="247" t="str">
        <f>INDEX(Translation!$B$1:$B$822,MATCH(PolicyLevers_EN!A176,Translation!$A$1:$A$822,0),1)</f>
        <v>Eletricidade</v>
      </c>
      <c r="B176" s="247" t="str">
        <f>INDEX(Translation!$B$1:$B$822,MATCH(PolicyLevers_EN!B176,Translation!$A$1:$A$822,0),1)</f>
        <v>Banimento de Novas Usinas de Energia</v>
      </c>
      <c r="C176" s="247" t="str">
        <f t="shared" ref="C176" si="109">C$162</f>
        <v>Boolean Ban New Power Plants</v>
      </c>
      <c r="D176" s="257" t="s">
        <v>257</v>
      </c>
      <c r="E176" s="257"/>
      <c r="F176" s="247" t="str">
        <f>INDEX(Translation!$B$1:$B$822,MATCH(PolicyLevers_EN!F176,Translation!$A$1:$A$822,0),1)</f>
        <v>Aquecimento</v>
      </c>
      <c r="G176" s="247">
        <f>INDEX(Translation!$B$1:$B$822,MATCH(PolicyLevers_EN!G176,Translation!$A$1:$A$822,0),1)</f>
        <v>0</v>
      </c>
      <c r="H176" s="254">
        <v>593</v>
      </c>
      <c r="I176" s="255" t="s">
        <v>63</v>
      </c>
      <c r="J176" s="247" t="str">
        <f>INDEX(Translation!$B$1:$B$822,MATCH(PolicyLevers_EN!J176,Translation!$A$1:$A$822,0),1)</f>
        <v>Banimento de Novas Usinas de Energia</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47" t="str">
        <f>INDEX(Translation!$B$1:$B$822,MATCH(PolicyLevers_EN!O176,Translation!$A$1:$A$822,0),1)</f>
        <v>on/off</v>
      </c>
      <c r="P176" s="247" t="str">
        <f>INDEX(Translation!$B$1:$B$822,MATCH(PolicyLevers_EN!P176,Translation!$D$1:$D$822,0),1)</f>
        <v>**Descrição:** Esta política evita que nova capacidade de geração de energia das fontes selecionadas seja construída ou implementada. //</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c r="A177" s="247" t="str">
        <f>INDEX(Translation!$B$1:$B$822,MATCH(PolicyLevers_EN!A177,Translation!$A$1:$A$822,0),1)</f>
        <v>Eletricidade</v>
      </c>
      <c r="B177" s="247" t="str">
        <f>INDEX(Translation!$B$1:$B$822,MATCH(PolicyLevers_EN!B177,Translation!$A$1:$A$822,0),1)</f>
        <v>Banimento de Novas Usinas de Energia</v>
      </c>
      <c r="C177" s="12" t="str">
        <f t="shared" ref="C177" si="110">C$162</f>
        <v>Boolean Ban New Power Plants</v>
      </c>
      <c r="D177" s="262" t="s">
        <v>259</v>
      </c>
      <c r="E177" s="262"/>
      <c r="F177" s="247" t="str">
        <f>INDEX(Translation!$B$1:$B$822,MATCH(PolicyLevers_EN!F177,Translation!$A$1:$A$822,0),1)</f>
        <v>Resíduos Sólidos Urbanos</v>
      </c>
      <c r="G177" s="247">
        <f>INDEX(Translation!$B$1:$B$822,MATCH(PolicyLevers_EN!G177,Translation!$A$1:$A$822,0),1)</f>
        <v>0</v>
      </c>
      <c r="H177" s="7"/>
      <c r="I177" s="11" t="s">
        <v>76</v>
      </c>
      <c r="J177" s="247" t="str">
        <f>INDEX(Translation!$B$1:$B$822,MATCH(PolicyLevers_EN!J177,Translation!$A$1:$A$822,0),1)</f>
        <v>Banimento de Novas Usinas de Energia</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47" t="str">
        <f>INDEX(Translation!$B$1:$B$822,MATCH(PolicyLevers_EN!O177,Translation!$A$1:$A$822,0),1)</f>
        <v>on/off</v>
      </c>
      <c r="P177" s="247" t="str">
        <f>INDEX(Translation!$B$1:$B$822,MATCH(PolicyLevers_EN!P177,Translation!$D$1:$D$822,0),1)</f>
        <v>**Descrição:** Esta política evita que nova capacidade de geração de energia das fontes selecionadas seja construída ou implementada. //</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c r="A178" s="247" t="str">
        <f>INDEX(Translation!$B$1:$B$822,MATCH(PolicyLevers_EN!A178,Translation!$A$1:$A$822,0),1)</f>
        <v>Eletricidade</v>
      </c>
      <c r="B178" s="247" t="str">
        <f>INDEX(Translation!$B$1:$B$822,MATCH(PolicyLevers_EN!B178,Translation!$A$1:$A$822,0),1)</f>
        <v>Padrão de Eletricidade Livre de Carbono</v>
      </c>
      <c r="C178" s="247" t="s">
        <v>262</v>
      </c>
      <c r="D178" s="257"/>
      <c r="E178" s="257"/>
      <c r="F178" s="247">
        <f>INDEX(Translation!$B$1:$B$822,MATCH(PolicyLevers_EN!F178,Translation!$A$1:$A$822,0),1)</f>
        <v>0</v>
      </c>
      <c r="G178" s="247">
        <f>INDEX(Translation!$B$1:$B$822,MATCH(PolicyLevers_EN!G178,Translation!$A$1:$A$822,0),1)</f>
        <v>0</v>
      </c>
      <c r="H178" s="254">
        <v>508</v>
      </c>
      <c r="I178" s="255" t="s">
        <v>63</v>
      </c>
      <c r="J178" s="247" t="str">
        <f>INDEX(Translation!$B$1:$B$822,MATCH(PolicyLevers_EN!J178,Translation!$A$1:$A$822,0),1)</f>
        <v>Padrão de Eletricidade Livre de Carbono</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47" t="str">
        <f>INDEX(Translation!$B$1:$B$822,MATCH(PolicyLevers_EN!O178,Translation!$A$1:$A$822,0),1)</f>
        <v>% de geração de eletricidade</v>
      </c>
      <c r="P178" s="247" t="str">
        <f>INDEX(Translation!$B$1:$B$822,MATCH(PolicyLevers_EN!P178,Translation!$D$1:$D$822,0),1)</f>
        <v>**Descrição:** Esta política especifica um aumento na fração de geração de eletricidade que deve vir de fontes livres de carbono (eólica, solar, biomassa, nuclear, hidrelétrica e geotermal) em 2050. Esta política não tem efeito até que o valor definido pelo usuário exceda a fração existente de eletricidade livre de carbono e quaisquer padrões de eletricidade livre de carbono que tenham sido promulgados em nível estadual, o que no total chega a 51% em 2050 como uma média nacional ponderada de geração. Em 2020, o valor é de 36%. Para definir um padrão de eletricidade livre de carbono que comece a aumentar em 2021, o recurso Personalizar Cronograma de Implementação abaixo permite que os usuários personalizem a configuração do ano inicial. Basta pegar o valor de 36%, dividir pela configuração de política escolhida e inserir o valor resultante na caixa "% de implementação" para 2020. // **Orientações para estabelecer valores:** Entre as ações para cumprir a NDC brasileira, o Governo pretende expandir o uso de fontes renováveis de energia, aumentando a participação destas (em adição à hidrelétrica) na geração de eletricidade para pelo menos 23% até 2030, considerando o aumento da participação das fontes eólica, biomassa e solar. Em 2019, a participação das fontes livres de carbono na geração brasileira de energia era de 84,4%, dos quais 18,3% foram das fontes eólica, solar e biomassa.</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c r="A179" s="247" t="str">
        <f>INDEX(Translation!$B$1:$B$822,MATCH(PolicyLevers_EN!A179,Translation!$A$1:$A$822,0),1)</f>
        <v>Eletricidade</v>
      </c>
      <c r="B179" s="247" t="str">
        <f>INDEX(Translation!$B$1:$B$822,MATCH(PolicyLevers_EN!B179,Translation!$A$1:$A$822,0),1)</f>
        <v>Variação nas Exportações de Eletricidade</v>
      </c>
      <c r="C179" s="247" t="s">
        <v>268</v>
      </c>
      <c r="D179" s="257"/>
      <c r="E179" s="257"/>
      <c r="F179" s="247">
        <f>INDEX(Translation!$B$1:$B$822,MATCH(PolicyLevers_EN!F179,Translation!$A$1:$A$822,0),1)</f>
        <v>0</v>
      </c>
      <c r="G179" s="247">
        <f>INDEX(Translation!$B$1:$B$822,MATCH(PolicyLevers_EN!G179,Translation!$A$1:$A$822,0),1)</f>
        <v>0</v>
      </c>
      <c r="H179" s="254">
        <v>148</v>
      </c>
      <c r="I179" s="255" t="s">
        <v>76</v>
      </c>
      <c r="J179" s="247" t="str">
        <f>INDEX(Translation!$B$1:$B$822,MATCH(PolicyLevers_EN!J179,Translation!$A$1:$A$822,0),1)</f>
        <v>Importações e Exportações de Eletricidade</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47" t="str">
        <f>INDEX(Translation!$B$1:$B$822,MATCH(PolicyLevers_EN!O179,Translation!$A$1:$A$822,0),1)</f>
        <v>% variação em exportações</v>
      </c>
      <c r="P179" s="247" t="str">
        <f>INDEX(Translation!$B$1:$B$822,MATCH(PolicyLevers_EN!P179,Translation!$D$1:$D$822,0),1)</f>
        <v>**Descrição:** Esta política aumenta ou diminui a quantidade de eletricidade exportada pelos Estados Unidos para o Canadá e o México. Não leva nem à construção nem à remoção de linhas de transmissão que unem esses países. // **Orientações para estabelecer valores:** Entre 2010 e 2014, as exportações de eletricidade caíram em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c r="A180" s="247" t="str">
        <f>INDEX(Translation!$B$1:$B$822,MATCH(PolicyLevers_EN!A180,Translation!$A$1:$A$822,0),1)</f>
        <v>Eletricidade</v>
      </c>
      <c r="B180" s="247" t="str">
        <f>INDEX(Translation!$B$1:$B$822,MATCH(PolicyLevers_EN!B180,Translation!$A$1:$A$822,0),1)</f>
        <v>Variação nas Importações de Eletricidade</v>
      </c>
      <c r="C180" s="247" t="s">
        <v>276</v>
      </c>
      <c r="D180" s="257" t="s">
        <v>226</v>
      </c>
      <c r="E180" s="257"/>
      <c r="F180" s="247" t="str">
        <f>INDEX(Translation!$B$1:$B$822,MATCH(PolicyLevers_EN!F180,Translation!$A$1:$A$822,0),1)</f>
        <v>Carvão Metalúrgico</v>
      </c>
      <c r="G180" s="247">
        <f>INDEX(Translation!$B$1:$B$822,MATCH(PolicyLevers_EN!G180,Translation!$A$1:$A$822,0),1)</f>
        <v>0</v>
      </c>
      <c r="H180" s="254">
        <v>149</v>
      </c>
      <c r="I180" s="122" t="s">
        <v>76</v>
      </c>
      <c r="J180" s="247" t="str">
        <f>INDEX(Translation!$B$1:$B$822,MATCH(PolicyLevers_EN!J180,Translation!$A$1:$A$822,0),1)</f>
        <v>Importações e Exportações de Eletricidade</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47" t="str">
        <f>INDEX(Translation!$B$1:$B$822,MATCH(PolicyLevers_EN!O180,Translation!$A$1:$A$822,0),1)</f>
        <v>% variação em importações</v>
      </c>
      <c r="P180" s="247" t="str">
        <f>INDEX(Translation!$B$1:$B$822,MATCH(PolicyLevers_EN!P180,Translation!$D$1:$D$822,0),1)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c r="A181" s="247" t="str">
        <f>INDEX(Translation!$B$1:$B$822,MATCH(PolicyLevers_EN!A181,Translation!$A$1:$A$822,0),1)</f>
        <v>Eletricidade</v>
      </c>
      <c r="B181" s="247" t="str">
        <f>INDEX(Translation!$B$1:$B$822,MATCH(PolicyLevers_EN!B181,Translation!$A$1:$A$822,0),1)</f>
        <v>Variação nas Importações de Eletricidade</v>
      </c>
      <c r="C181" s="247" t="str">
        <f t="shared" ref="C181" si="111">C$180</f>
        <v>Percent Change in Electricity Imports</v>
      </c>
      <c r="D181" s="257" t="s">
        <v>231</v>
      </c>
      <c r="E181" s="257"/>
      <c r="F181" s="247" t="str">
        <f>INDEX(Translation!$B$1:$B$822,MATCH(PolicyLevers_EN!F181,Translation!$A$1:$A$822,0),1)</f>
        <v>Gás Natural Nonpeaker</v>
      </c>
      <c r="G181" s="247">
        <f>INDEX(Translation!$B$1:$B$822,MATCH(PolicyLevers_EN!G181,Translation!$A$1:$A$822,0),1)</f>
        <v>0</v>
      </c>
      <c r="H181" s="254">
        <v>526</v>
      </c>
      <c r="I181" s="122" t="s">
        <v>76</v>
      </c>
      <c r="J181" s="247" t="str">
        <f>INDEX(Translation!$B$1:$B$822,MATCH(PolicyLevers_EN!J181,Translation!$A$1:$A$822,0),1)</f>
        <v>Importações e Exportações de Eletricidade</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47" t="str">
        <f>INDEX(Translation!$B$1:$B$822,MATCH(PolicyLevers_EN!O181,Translation!$A$1:$A$822,0),1)</f>
        <v>% variação em importações</v>
      </c>
      <c r="P181" s="247" t="str">
        <f>INDEX(Translation!$B$1:$B$822,MATCH(PolicyLevers_EN!P181,Translation!$D$1:$D$822,0),1)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c r="A182" s="247" t="str">
        <f>INDEX(Translation!$B$1:$B$822,MATCH(PolicyLevers_EN!A182,Translation!$A$1:$A$822,0),1)</f>
        <v>Eletricidade</v>
      </c>
      <c r="B182" s="247" t="str">
        <f>INDEX(Translation!$B$1:$B$822,MATCH(PolicyLevers_EN!B182,Translation!$A$1:$A$822,0),1)</f>
        <v>Variação nas Importações de Eletricidade</v>
      </c>
      <c r="C182" s="247" t="str">
        <f t="shared" ref="C182" si="112">C$180</f>
        <v>Percent Change in Electricity Imports</v>
      </c>
      <c r="D182" s="257" t="s">
        <v>233</v>
      </c>
      <c r="E182" s="257"/>
      <c r="F182" s="247" t="str">
        <f>INDEX(Translation!$B$1:$B$822,MATCH(PolicyLevers_EN!F182,Translation!$A$1:$A$822,0),1)</f>
        <v>Nuclear</v>
      </c>
      <c r="G182" s="247">
        <f>INDEX(Translation!$B$1:$B$822,MATCH(PolicyLevers_EN!G182,Translation!$A$1:$A$822,0),1)</f>
        <v>0</v>
      </c>
      <c r="H182" s="254">
        <v>527</v>
      </c>
      <c r="I182" s="122" t="s">
        <v>76</v>
      </c>
      <c r="J182" s="247" t="str">
        <f>INDEX(Translation!$B$1:$B$822,MATCH(PolicyLevers_EN!J182,Translation!$A$1:$A$822,0),1)</f>
        <v>Importações e Exportações de Eletricidade</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47" t="str">
        <f>INDEX(Translation!$B$1:$B$822,MATCH(PolicyLevers_EN!O182,Translation!$A$1:$A$822,0),1)</f>
        <v>% variação em importações</v>
      </c>
      <c r="P182" s="247" t="str">
        <f>INDEX(Translation!$B$1:$B$822,MATCH(PolicyLevers_EN!P182,Translation!$D$1:$D$822,0),1)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c r="A183" s="247" t="str">
        <f>INDEX(Translation!$B$1:$B$822,MATCH(PolicyLevers_EN!A183,Translation!$A$1:$A$822,0),1)</f>
        <v>Eletricidade</v>
      </c>
      <c r="B183" s="247" t="str">
        <f>INDEX(Translation!$B$1:$B$822,MATCH(PolicyLevers_EN!B183,Translation!$A$1:$A$822,0),1)</f>
        <v>Variação nas Importações de Eletricidade</v>
      </c>
      <c r="C183" s="247" t="str">
        <f t="shared" ref="C183" si="113">C$180</f>
        <v>Percent Change in Electricity Imports</v>
      </c>
      <c r="D183" s="257" t="s">
        <v>235</v>
      </c>
      <c r="E183" s="257"/>
      <c r="F183" s="247" t="str">
        <f>INDEX(Translation!$B$1:$B$822,MATCH(PolicyLevers_EN!F183,Translation!$A$1:$A$822,0),1)</f>
        <v>Hidro</v>
      </c>
      <c r="G183" s="247">
        <f>INDEX(Translation!$B$1:$B$822,MATCH(PolicyLevers_EN!G183,Translation!$A$1:$A$822,0),1)</f>
        <v>0</v>
      </c>
      <c r="H183" s="254">
        <v>528</v>
      </c>
      <c r="I183" s="257" t="s">
        <v>76</v>
      </c>
      <c r="J183" s="247" t="str">
        <f>INDEX(Translation!$B$1:$B$822,MATCH(PolicyLevers_EN!J183,Translation!$A$1:$A$822,0),1)</f>
        <v>Importações e Exportações de Eletricidade</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47" t="str">
        <f>INDEX(Translation!$B$1:$B$822,MATCH(PolicyLevers_EN!O183,Translation!$A$1:$A$822,0),1)</f>
        <v>% variação em importações</v>
      </c>
      <c r="P183" s="247" t="str">
        <f>INDEX(Translation!$B$1:$B$822,MATCH(PolicyLevers_EN!P183,Translation!$D$1:$D$822,0),1)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c r="A184" s="247" t="str">
        <f>INDEX(Translation!$B$1:$B$822,MATCH(PolicyLevers_EN!A184,Translation!$A$1:$A$822,0),1)</f>
        <v>Eletricidade</v>
      </c>
      <c r="B184" s="247" t="str">
        <f>INDEX(Translation!$B$1:$B$822,MATCH(PolicyLevers_EN!B184,Translation!$A$1:$A$822,0),1)</f>
        <v>Variação nas Importações de Eletricidade</v>
      </c>
      <c r="C184" s="247" t="str">
        <f t="shared" ref="C184" si="114">C$180</f>
        <v>Percent Change in Electricity Imports</v>
      </c>
      <c r="D184" s="257" t="s">
        <v>237</v>
      </c>
      <c r="E184" s="257"/>
      <c r="F184" s="247" t="str">
        <f>INDEX(Translation!$B$1:$B$822,MATCH(PolicyLevers_EN!F184,Translation!$A$1:$A$822,0),1)</f>
        <v>Eólica Onshore</v>
      </c>
      <c r="G184" s="247">
        <f>INDEX(Translation!$B$1:$B$822,MATCH(PolicyLevers_EN!G184,Translation!$A$1:$A$822,0),1)</f>
        <v>0</v>
      </c>
      <c r="H184" s="254">
        <v>529</v>
      </c>
      <c r="I184" s="122" t="s">
        <v>76</v>
      </c>
      <c r="J184" s="247" t="str">
        <f>INDEX(Translation!$B$1:$B$822,MATCH(PolicyLevers_EN!J184,Translation!$A$1:$A$822,0),1)</f>
        <v>Importações e Exportações de Eletricidade</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47" t="str">
        <f>INDEX(Translation!$B$1:$B$822,MATCH(PolicyLevers_EN!O184,Translation!$A$1:$A$822,0),1)</f>
        <v>% variação em importações</v>
      </c>
      <c r="P184" s="247" t="str">
        <f>INDEX(Translation!$B$1:$B$822,MATCH(PolicyLevers_EN!P184,Translation!$D$1:$D$822,0),1)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c r="A185" s="247" t="str">
        <f>INDEX(Translation!$B$1:$B$822,MATCH(PolicyLevers_EN!A185,Translation!$A$1:$A$822,0),1)</f>
        <v>Eletricidade</v>
      </c>
      <c r="B185" s="247" t="str">
        <f>INDEX(Translation!$B$1:$B$822,MATCH(PolicyLevers_EN!B185,Translation!$A$1:$A$822,0),1)</f>
        <v>Variação nas Importações de Eletricidade</v>
      </c>
      <c r="C185" s="247" t="str">
        <f t="shared" ref="C185" si="115">C$180</f>
        <v>Percent Change in Electricity Imports</v>
      </c>
      <c r="D185" s="257" t="s">
        <v>239</v>
      </c>
      <c r="E185" s="257"/>
      <c r="F185" s="247" t="str">
        <f>INDEX(Translation!$B$1:$B$822,MATCH(PolicyLevers_EN!F185,Translation!$A$1:$A$822,0),1)</f>
        <v>Solar Fotovoltaica</v>
      </c>
      <c r="G185" s="247">
        <f>INDEX(Translation!$B$1:$B$822,MATCH(PolicyLevers_EN!G185,Translation!$A$1:$A$822,0),1)</f>
        <v>0</v>
      </c>
      <c r="H185" s="254">
        <v>530</v>
      </c>
      <c r="I185" s="122" t="s">
        <v>76</v>
      </c>
      <c r="J185" s="247" t="str">
        <f>INDEX(Translation!$B$1:$B$822,MATCH(PolicyLevers_EN!J185,Translation!$A$1:$A$822,0),1)</f>
        <v>Importações e Exportações de Eletricidade</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47" t="str">
        <f>INDEX(Translation!$B$1:$B$822,MATCH(PolicyLevers_EN!O185,Translation!$A$1:$A$822,0),1)</f>
        <v>% variação em importações</v>
      </c>
      <c r="P185" s="247" t="str">
        <f>INDEX(Translation!$B$1:$B$822,MATCH(PolicyLevers_EN!P185,Translation!$D$1:$D$822,0),1)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c r="A186" s="247" t="str">
        <f>INDEX(Translation!$B$1:$B$822,MATCH(PolicyLevers_EN!A186,Translation!$A$1:$A$822,0),1)</f>
        <v>Eletricidade</v>
      </c>
      <c r="B186" s="247" t="str">
        <f>INDEX(Translation!$B$1:$B$822,MATCH(PolicyLevers_EN!B186,Translation!$A$1:$A$822,0),1)</f>
        <v>Variação nas Importações de Eletricidade</v>
      </c>
      <c r="C186" s="12" t="str">
        <f t="shared" ref="C186" si="116">C$180</f>
        <v>Percent Change in Electricity Imports</v>
      </c>
      <c r="D186" s="262" t="s">
        <v>241</v>
      </c>
      <c r="E186" s="262"/>
      <c r="F186" s="247" t="str">
        <f>INDEX(Translation!$B$1:$B$822,MATCH(PolicyLevers_EN!F186,Translation!$A$1:$A$822,0),1)</f>
        <v>Termossolar</v>
      </c>
      <c r="G186" s="247">
        <f>INDEX(Translation!$B$1:$B$822,MATCH(PolicyLevers_EN!G186,Translation!$A$1:$A$822,0),1)</f>
        <v>0</v>
      </c>
      <c r="H186" s="7">
        <v>531</v>
      </c>
      <c r="I186" s="262" t="s">
        <v>76</v>
      </c>
      <c r="J186" s="247" t="str">
        <f>INDEX(Translation!$B$1:$B$822,MATCH(PolicyLevers_EN!J186,Translation!$A$1:$A$822,0),1)</f>
        <v>Importações e Exportações de Eletricidade</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47" t="str">
        <f>INDEX(Translation!$B$1:$B$822,MATCH(PolicyLevers_EN!O186,Translation!$A$1:$A$822,0),1)</f>
        <v>% variação em importações</v>
      </c>
      <c r="P186" s="247" t="str">
        <f>INDEX(Translation!$B$1:$B$822,MATCH(PolicyLevers_EN!P186,Translation!$D$1:$D$822,0),1)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c r="A187" s="247" t="str">
        <f>INDEX(Translation!$B$1:$B$822,MATCH(PolicyLevers_EN!A187,Translation!$A$1:$A$822,0),1)</f>
        <v>Eletricidade</v>
      </c>
      <c r="B187" s="247" t="str">
        <f>INDEX(Translation!$B$1:$B$822,MATCH(PolicyLevers_EN!B187,Translation!$A$1:$A$822,0),1)</f>
        <v>Variação nas Importações de Eletricidade</v>
      </c>
      <c r="C187" s="247" t="str">
        <f t="shared" ref="C187" si="117">C$180</f>
        <v>Percent Change in Electricity Imports</v>
      </c>
      <c r="D187" s="257" t="s">
        <v>243</v>
      </c>
      <c r="E187" s="257"/>
      <c r="F187" s="247" t="str">
        <f>INDEX(Translation!$B$1:$B$822,MATCH(PolicyLevers_EN!F187,Translation!$A$1:$A$822,0),1)</f>
        <v>Biomassa</v>
      </c>
      <c r="G187" s="247">
        <f>INDEX(Translation!$B$1:$B$822,MATCH(PolicyLevers_EN!G187,Translation!$A$1:$A$822,0),1)</f>
        <v>0</v>
      </c>
      <c r="H187" s="254">
        <v>532</v>
      </c>
      <c r="I187" s="122" t="s">
        <v>76</v>
      </c>
      <c r="J187" s="247" t="str">
        <f>INDEX(Translation!$B$1:$B$822,MATCH(PolicyLevers_EN!J187,Translation!$A$1:$A$822,0),1)</f>
        <v>Importações e Exportações de Eletricidade</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47" t="str">
        <f>INDEX(Translation!$B$1:$B$822,MATCH(PolicyLevers_EN!O187,Translation!$A$1:$A$822,0),1)</f>
        <v>% variação em importações</v>
      </c>
      <c r="P187" s="247" t="str">
        <f>INDEX(Translation!$B$1:$B$822,MATCH(PolicyLevers_EN!P187,Translation!$D$1:$D$822,0),1)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c r="A188" s="247" t="str">
        <f>INDEX(Translation!$B$1:$B$822,MATCH(PolicyLevers_EN!A188,Translation!$A$1:$A$822,0),1)</f>
        <v>Eletricidade</v>
      </c>
      <c r="B188" s="247" t="str">
        <f>INDEX(Translation!$B$1:$B$822,MATCH(PolicyLevers_EN!B188,Translation!$A$1:$A$822,0),1)</f>
        <v>Variação nas Importações de Eletricidade</v>
      </c>
      <c r="C188" s="12" t="str">
        <f t="shared" ref="C188" si="118">C$180</f>
        <v>Percent Change in Electricity Imports</v>
      </c>
      <c r="D188" s="262" t="s">
        <v>245</v>
      </c>
      <c r="E188" s="262"/>
      <c r="F188" s="247" t="str">
        <f>INDEX(Translation!$B$1:$B$822,MATCH(PolicyLevers_EN!F188,Translation!$A$1:$A$822,0),1)</f>
        <v>Geotérmica</v>
      </c>
      <c r="G188" s="247">
        <f>INDEX(Translation!$B$1:$B$822,MATCH(PolicyLevers_EN!G188,Translation!$A$1:$A$822,0),1)</f>
        <v>0</v>
      </c>
      <c r="H188" s="7">
        <v>533</v>
      </c>
      <c r="I188" s="262" t="s">
        <v>76</v>
      </c>
      <c r="J188" s="247" t="str">
        <f>INDEX(Translation!$B$1:$B$822,MATCH(PolicyLevers_EN!J188,Translation!$A$1:$A$822,0),1)</f>
        <v>Importações e Exportações de Eletricidade</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47" t="str">
        <f>INDEX(Translation!$B$1:$B$822,MATCH(PolicyLevers_EN!O188,Translation!$A$1:$A$822,0),1)</f>
        <v>% variação em importações</v>
      </c>
      <c r="P188" s="247" t="str">
        <f>INDEX(Translation!$B$1:$B$822,MATCH(PolicyLevers_EN!P188,Translation!$D$1:$D$822,0),1)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c r="A189" s="247" t="str">
        <f>INDEX(Translation!$B$1:$B$822,MATCH(PolicyLevers_EN!A189,Translation!$A$1:$A$822,0),1)</f>
        <v>Eletricidade</v>
      </c>
      <c r="B189" s="247" t="str">
        <f>INDEX(Translation!$B$1:$B$822,MATCH(PolicyLevers_EN!B189,Translation!$A$1:$A$822,0),1)</f>
        <v>Variação nas Importações de Eletricidade</v>
      </c>
      <c r="C189" s="247" t="str">
        <f t="shared" ref="C189" si="119">C$180</f>
        <v>Percent Change in Electricity Imports</v>
      </c>
      <c r="D189" s="257" t="s">
        <v>247</v>
      </c>
      <c r="E189" s="257"/>
      <c r="F189" s="247" t="str">
        <f>INDEX(Translation!$B$1:$B$822,MATCH(PolicyLevers_EN!F189,Translation!$A$1:$A$822,0),1)</f>
        <v>Petróleo</v>
      </c>
      <c r="G189" s="247">
        <f>INDEX(Translation!$B$1:$B$822,MATCH(PolicyLevers_EN!G189,Translation!$A$1:$A$822,0),1)</f>
        <v>0</v>
      </c>
      <c r="H189" s="254">
        <v>534</v>
      </c>
      <c r="I189" s="122" t="s">
        <v>76</v>
      </c>
      <c r="J189" s="247" t="str">
        <f>INDEX(Translation!$B$1:$B$822,MATCH(PolicyLevers_EN!J189,Translation!$A$1:$A$822,0),1)</f>
        <v>Importações e Exportações de Eletricidade</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47" t="str">
        <f>INDEX(Translation!$B$1:$B$822,MATCH(PolicyLevers_EN!O189,Translation!$A$1:$A$822,0),1)</f>
        <v>% variação em importações</v>
      </c>
      <c r="P189" s="247" t="str">
        <f>INDEX(Translation!$B$1:$B$822,MATCH(PolicyLevers_EN!P189,Translation!$D$1:$D$822,0),1)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c r="A190" s="247" t="str">
        <f>INDEX(Translation!$B$1:$B$822,MATCH(PolicyLevers_EN!A190,Translation!$A$1:$A$822,0),1)</f>
        <v>Eletricidade</v>
      </c>
      <c r="B190" s="247" t="str">
        <f>INDEX(Translation!$B$1:$B$822,MATCH(PolicyLevers_EN!B190,Translation!$A$1:$A$822,0),1)</f>
        <v>Variação nas Importações de Eletricidade</v>
      </c>
      <c r="C190" s="12" t="str">
        <f t="shared" ref="C190" si="120">C$180</f>
        <v>Percent Change in Electricity Imports</v>
      </c>
      <c r="D190" s="262" t="s">
        <v>249</v>
      </c>
      <c r="E190" s="262"/>
      <c r="F190" s="247" t="str">
        <f>INDEX(Translation!$B$1:$B$822,MATCH(PolicyLevers_EN!F190,Translation!$A$1:$A$822,0),1)</f>
        <v>Gás Natural Peaker</v>
      </c>
      <c r="G190" s="247">
        <f>INDEX(Translation!$B$1:$B$822,MATCH(PolicyLevers_EN!G190,Translation!$A$1:$A$822,0),1)</f>
        <v>0</v>
      </c>
      <c r="H190" s="7">
        <v>535</v>
      </c>
      <c r="I190" s="262" t="s">
        <v>76</v>
      </c>
      <c r="J190" s="247" t="str">
        <f>INDEX(Translation!$B$1:$B$822,MATCH(PolicyLevers_EN!J190,Translation!$A$1:$A$822,0),1)</f>
        <v>Importações e Exportações de Eletricidade</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47" t="str">
        <f>INDEX(Translation!$B$1:$B$822,MATCH(PolicyLevers_EN!O190,Translation!$A$1:$A$822,0),1)</f>
        <v>% variação em importações</v>
      </c>
      <c r="P190" s="247" t="str">
        <f>INDEX(Translation!$B$1:$B$822,MATCH(PolicyLevers_EN!P190,Translation!$D$1:$D$822,0),1)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c r="A191" s="247" t="str">
        <f>INDEX(Translation!$B$1:$B$822,MATCH(PolicyLevers_EN!A191,Translation!$A$1:$A$822,0),1)</f>
        <v>Eletricidade</v>
      </c>
      <c r="B191" s="247" t="str">
        <f>INDEX(Translation!$B$1:$B$822,MATCH(PolicyLevers_EN!B191,Translation!$A$1:$A$822,0),1)</f>
        <v>Variação nas Importações de Eletricidade</v>
      </c>
      <c r="C191" s="12" t="str">
        <f t="shared" ref="C191" si="121">C$180</f>
        <v>Percent Change in Electricity Imports</v>
      </c>
      <c r="D191" s="262" t="s">
        <v>251</v>
      </c>
      <c r="E191" s="262"/>
      <c r="F191" s="247" t="str">
        <f>INDEX(Translation!$B$1:$B$822,MATCH(PolicyLevers_EN!F191,Translation!$A$1:$A$822,0),1)</f>
        <v>Linhito</v>
      </c>
      <c r="G191" s="247">
        <f>INDEX(Translation!$B$1:$B$822,MATCH(PolicyLevers_EN!G191,Translation!$A$1:$A$822,0),1)</f>
        <v>0</v>
      </c>
      <c r="H191" s="7">
        <v>536</v>
      </c>
      <c r="I191" s="262" t="s">
        <v>76</v>
      </c>
      <c r="J191" s="247" t="str">
        <f>INDEX(Translation!$B$1:$B$822,MATCH(PolicyLevers_EN!J191,Translation!$A$1:$A$822,0),1)</f>
        <v>Importações e Exportações de Eletricidade</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47" t="str">
        <f>INDEX(Translation!$B$1:$B$822,MATCH(PolicyLevers_EN!O191,Translation!$A$1:$A$822,0),1)</f>
        <v>% variação em importações</v>
      </c>
      <c r="P191" s="247" t="str">
        <f>INDEX(Translation!$B$1:$B$822,MATCH(PolicyLevers_EN!P191,Translation!$D$1:$D$822,0),1)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c r="A192" s="247" t="str">
        <f>INDEX(Translation!$B$1:$B$822,MATCH(PolicyLevers_EN!A192,Translation!$A$1:$A$822,0),1)</f>
        <v>Eletricidade</v>
      </c>
      <c r="B192" s="247" t="str">
        <f>INDEX(Translation!$B$1:$B$822,MATCH(PolicyLevers_EN!B192,Translation!$A$1:$A$822,0),1)</f>
        <v>Variação nas Importações de Eletricidade</v>
      </c>
      <c r="C192" s="12" t="str">
        <f t="shared" ref="C192" si="122">C$180</f>
        <v>Percent Change in Electricity Imports</v>
      </c>
      <c r="D192" s="262" t="s">
        <v>253</v>
      </c>
      <c r="E192" s="262"/>
      <c r="F192" s="247" t="str">
        <f>INDEX(Translation!$B$1:$B$822,MATCH(PolicyLevers_EN!F192,Translation!$A$1:$A$822,0),1)</f>
        <v>Eólica Offshore</v>
      </c>
      <c r="G192" s="247">
        <f>INDEX(Translation!$B$1:$B$822,MATCH(PolicyLevers_EN!G192,Translation!$A$1:$A$822,0),1)</f>
        <v>0</v>
      </c>
      <c r="H192" s="7">
        <v>537</v>
      </c>
      <c r="I192" s="262" t="s">
        <v>76</v>
      </c>
      <c r="J192" s="247" t="str">
        <f>INDEX(Translation!$B$1:$B$822,MATCH(PolicyLevers_EN!J192,Translation!$A$1:$A$822,0),1)</f>
        <v>Importações e Exportações de Eletricidade</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47" t="str">
        <f>INDEX(Translation!$B$1:$B$822,MATCH(PolicyLevers_EN!O192,Translation!$A$1:$A$822,0),1)</f>
        <v>% variação em importações</v>
      </c>
      <c r="P192" s="247" t="str">
        <f>INDEX(Translation!$B$1:$B$822,MATCH(PolicyLevers_EN!P192,Translation!$D$1:$D$822,0),1)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c r="A193" s="247" t="str">
        <f>INDEX(Translation!$B$1:$B$822,MATCH(PolicyLevers_EN!A193,Translation!$A$1:$A$822,0),1)</f>
        <v>Eletricidade</v>
      </c>
      <c r="B193" s="247" t="str">
        <f>INDEX(Translation!$B$1:$B$822,MATCH(PolicyLevers_EN!B193,Translation!$A$1:$A$822,0),1)</f>
        <v>Variação nas Importações de Eletricidade</v>
      </c>
      <c r="C193" s="12" t="str">
        <f t="shared" ref="C193" si="123">C$180</f>
        <v>Percent Change in Electricity Imports</v>
      </c>
      <c r="D193" s="262" t="s">
        <v>255</v>
      </c>
      <c r="E193" s="262"/>
      <c r="F193" s="247" t="str">
        <f>INDEX(Translation!$B$1:$B$822,MATCH(PolicyLevers_EN!F193,Translation!$A$1:$A$822,0),1)</f>
        <v>Petróleo Bruto</v>
      </c>
      <c r="G193" s="247">
        <f>INDEX(Translation!$B$1:$B$822,MATCH(PolicyLevers_EN!G193,Translation!$A$1:$A$822,0),1)</f>
        <v>0</v>
      </c>
      <c r="H193" s="7">
        <v>538</v>
      </c>
      <c r="I193" s="262" t="s">
        <v>76</v>
      </c>
      <c r="J193" s="247" t="str">
        <f>INDEX(Translation!$B$1:$B$822,MATCH(PolicyLevers_EN!J193,Translation!$A$1:$A$822,0),1)</f>
        <v>Importações e Exportações de Eletricidade</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47" t="str">
        <f>INDEX(Translation!$B$1:$B$822,MATCH(PolicyLevers_EN!O193,Translation!$A$1:$A$822,0),1)</f>
        <v>% variação em importações</v>
      </c>
      <c r="P193" s="247" t="str">
        <f>INDEX(Translation!$B$1:$B$822,MATCH(PolicyLevers_EN!P193,Translation!$D$1:$D$822,0),1)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c r="A194" s="247" t="str">
        <f>INDEX(Translation!$B$1:$B$822,MATCH(PolicyLevers_EN!A194,Translation!$A$1:$A$822,0),1)</f>
        <v>Eletricidade</v>
      </c>
      <c r="B194" s="247" t="str">
        <f>INDEX(Translation!$B$1:$B$822,MATCH(PolicyLevers_EN!B194,Translation!$A$1:$A$822,0),1)</f>
        <v>Variação nas Importações de Eletricidade</v>
      </c>
      <c r="C194" s="12" t="str">
        <f t="shared" ref="C194" si="124">C$180</f>
        <v>Percent Change in Electricity Imports</v>
      </c>
      <c r="D194" s="262" t="s">
        <v>257</v>
      </c>
      <c r="E194" s="262"/>
      <c r="F194" s="247" t="str">
        <f>INDEX(Translation!$B$1:$B$822,MATCH(PolicyLevers_EN!F194,Translation!$A$1:$A$822,0),1)</f>
        <v>Aquecimento</v>
      </c>
      <c r="G194" s="247">
        <f>INDEX(Translation!$B$1:$B$822,MATCH(PolicyLevers_EN!G194,Translation!$A$1:$A$822,0),1)</f>
        <v>0</v>
      </c>
      <c r="H194" s="7">
        <v>539</v>
      </c>
      <c r="I194" s="262" t="s">
        <v>76</v>
      </c>
      <c r="J194" s="247" t="str">
        <f>INDEX(Translation!$B$1:$B$822,MATCH(PolicyLevers_EN!J194,Translation!$A$1:$A$822,0),1)</f>
        <v>Importações e Exportações de Eletricidade</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47" t="str">
        <f>INDEX(Translation!$B$1:$B$822,MATCH(PolicyLevers_EN!O194,Translation!$A$1:$A$822,0),1)</f>
        <v>% variação em importações</v>
      </c>
      <c r="P194" s="247" t="str">
        <f>INDEX(Translation!$B$1:$B$822,MATCH(PolicyLevers_EN!P194,Translation!$D$1:$D$822,0),1)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c r="A195" s="247" t="str">
        <f>INDEX(Translation!$B$1:$B$822,MATCH(PolicyLevers_EN!A195,Translation!$A$1:$A$822,0),1)</f>
        <v>Eletricidade</v>
      </c>
      <c r="B195" s="247" t="str">
        <f>INDEX(Translation!$B$1:$B$822,MATCH(PolicyLevers_EN!B195,Translation!$A$1:$A$822,0),1)</f>
        <v>Variação nas Importações de Eletricidade</v>
      </c>
      <c r="C195" s="12" t="str">
        <f t="shared" ref="C195" si="125">C$180</f>
        <v>Percent Change in Electricity Imports</v>
      </c>
      <c r="D195" s="262" t="s">
        <v>259</v>
      </c>
      <c r="E195" s="262"/>
      <c r="F195" s="247" t="str">
        <f>INDEX(Translation!$B$1:$B$822,MATCH(PolicyLevers_EN!F195,Translation!$A$1:$A$822,0),1)</f>
        <v>Resíduos Sólidos Urbanos</v>
      </c>
      <c r="G195" s="247">
        <f>INDEX(Translation!$B$1:$B$822,MATCH(PolicyLevers_EN!G195,Translation!$A$1:$A$822,0),1)</f>
        <v>0</v>
      </c>
      <c r="H195" s="7">
        <v>540</v>
      </c>
      <c r="I195" s="262" t="s">
        <v>76</v>
      </c>
      <c r="J195" s="247" t="str">
        <f>INDEX(Translation!$B$1:$B$822,MATCH(PolicyLevers_EN!J195,Translation!$A$1:$A$822,0),1)</f>
        <v>Importações e Exportações de Eletricidade</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47" t="str">
        <f>INDEX(Translation!$B$1:$B$822,MATCH(PolicyLevers_EN!O195,Translation!$A$1:$A$822,0),1)</f>
        <v>% variação em importações</v>
      </c>
      <c r="P195" s="247" t="str">
        <f>INDEX(Translation!$B$1:$B$822,MATCH(PolicyLevers_EN!P195,Translation!$D$1:$D$822,0),1)</f>
        <v>**Descrição:** Esta política aumenta ou diminui a quantidade de eletricidade importada pelos Estados Unidos do Canadá e do México. Não leva nem à construção nem à remoção de linhas de transmissão que unem esses países. // **Orientações para estabelecer valores:**</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c r="A196" s="247" t="str">
        <f>INDEX(Translation!$B$1:$B$822,MATCH(PolicyLevers_EN!A196,Translation!$A$1:$A$822,0),1)</f>
        <v>Eletricidade</v>
      </c>
      <c r="B196" s="247" t="str">
        <f>INDEX(Translation!$B$1:$B$822,MATCH(PolicyLevers_EN!B196,Translation!$A$1:$A$822,0),1)</f>
        <v>Sem Despacho Garantido no Cenário BAU</v>
      </c>
      <c r="C196" s="248" t="s">
        <v>281</v>
      </c>
      <c r="D196" s="262"/>
      <c r="E196" s="262"/>
      <c r="F196" s="247">
        <f>INDEX(Translation!$B$1:$B$822,MATCH(PolicyLevers_EN!F196,Translation!$A$1:$A$822,0),1)</f>
        <v>0</v>
      </c>
      <c r="G196" s="247">
        <f>INDEX(Translation!$B$1:$B$822,MATCH(PolicyLevers_EN!G196,Translation!$A$1:$A$822,0),1)</f>
        <v>0</v>
      </c>
      <c r="H196" s="7" t="s">
        <v>222</v>
      </c>
      <c r="I196" s="262" t="s">
        <v>76</v>
      </c>
      <c r="J196" s="247" t="str">
        <f>INDEX(Translation!$B$1:$B$822,MATCH(PolicyLevers_EN!J196,Translation!$A$1:$A$822,0),1)</f>
        <v>Sem Despacho Garantido no Cenário BAU</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47">
        <f>INDEX(Translation!$B$1:$B$822,MATCH(PolicyLevers_EN!O196,Translation!$A$1:$A$822,0),1)</f>
        <v>0</v>
      </c>
      <c r="P196" s="247" t="str">
        <f>INDEX(Translation!$B$1:$B$822,MATCH(PolicyLevers_EN!P196,Translation!$D$1:$D$822,0),1)</f>
        <v>**Descrição:**0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c r="A197" s="247" t="str">
        <f>INDEX(Translation!$B$1:$B$822,MATCH(PolicyLevers_EN!A197,Translation!$A$1:$A$822,0),1)</f>
        <v>Eletricidade</v>
      </c>
      <c r="B197" s="247" t="str">
        <f>INDEX(Translation!$B$1:$B$822,MATCH(PolicyLevers_EN!B197,Translation!$A$1:$A$822,0),1)</f>
        <v>Capacidade de Resposta à Demanda</v>
      </c>
      <c r="C197" s="247" t="s">
        <v>284</v>
      </c>
      <c r="D197" s="257"/>
      <c r="E197" s="257"/>
      <c r="F197" s="247">
        <f>INDEX(Translation!$B$1:$B$822,MATCH(PolicyLevers_EN!F197,Translation!$A$1:$A$822,0),1)</f>
        <v>0</v>
      </c>
      <c r="G197" s="247">
        <f>INDEX(Translation!$B$1:$B$822,MATCH(PolicyLevers_EN!G197,Translation!$A$1:$A$822,0),1)</f>
        <v>0</v>
      </c>
      <c r="H197" s="254">
        <v>30</v>
      </c>
      <c r="I197" s="255" t="s">
        <v>63</v>
      </c>
      <c r="J197" s="247" t="str">
        <f>INDEX(Translation!$B$1:$B$822,MATCH(PolicyLevers_EN!J197,Translation!$A$1:$A$822,0),1)</f>
        <v>Capacidade de Resposta à Demanda</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47" t="str">
        <f>INDEX(Translation!$B$1:$B$822,MATCH(PolicyLevers_EN!O197,Translation!$A$1:$A$822,0),1)</f>
        <v>% de potencial atingido</v>
      </c>
      <c r="P197" s="247" t="str">
        <f>INDEX(Translation!$B$1:$B$822,MATCH(PolicyLevers_EN!P197,Translation!$D$1:$D$822,0),1)</f>
        <v>**Descrição:** Esta política representa regulações que podem levar ao aumento da capacidade de resposta à demanda na rede elétrica. Responder à demanda oferece a flexibilidade que permite a integração de fontes renováveis, como energia eólica e solar fotovoltaiva, se o sistema elétrico tiver restrições de flexibilidade. // **Orientações para estabelecer valores:** Estabelecer um valor de 100% fornece uma capacidade adicional de resposta à demanda em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c r="A198" s="247" t="str">
        <f>INDEX(Translation!$B$1:$B$822,MATCH(PolicyLevers_EN!A198,Translation!$A$1:$A$822,0),1)</f>
        <v>Eletricidade</v>
      </c>
      <c r="B198" s="247" t="str">
        <f>INDEX(Translation!$B$1:$B$822,MATCH(PolicyLevers_EN!B198,Translation!$A$1:$A$822,0),1)</f>
        <v>Encerramento Antecipado de Termelétricas</v>
      </c>
      <c r="C198" s="247" t="s">
        <v>290</v>
      </c>
      <c r="D198" s="257" t="s">
        <v>226</v>
      </c>
      <c r="E198" s="257"/>
      <c r="F198" s="247" t="str">
        <f>INDEX(Translation!$B$1:$B$822,MATCH(PolicyLevers_EN!F198,Translation!$A$1:$A$822,0),1)</f>
        <v>Carvão Metalúrgico</v>
      </c>
      <c r="G198" s="247">
        <f>INDEX(Translation!$B$1:$B$822,MATCH(PolicyLevers_EN!G198,Translation!$A$1:$A$822,0),1)</f>
        <v>0</v>
      </c>
      <c r="H198" s="254">
        <v>31</v>
      </c>
      <c r="I198" s="255" t="s">
        <v>63</v>
      </c>
      <c r="J198" s="247" t="str">
        <f>INDEX(Translation!$B$1:$B$822,MATCH(PolicyLevers_EN!J198,Translation!$A$1:$A$822,0),1)</f>
        <v>Encerramento Antecipado de Termelétricas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47" t="str">
        <f>INDEX(Translation!$B$1:$B$822,MATCH(PolicyLevers_EN!O198,Translation!$A$1:$A$822,0),1)</f>
        <v>MW/ano</v>
      </c>
      <c r="P198" s="247" t="str">
        <f>INDEX(Translation!$B$1:$B$822,MATCH(PolicyLevers_EN!P198,Translation!$D$1:$D$822,0),1)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c r="A199" s="247" t="str">
        <f>INDEX(Translation!$B$1:$B$822,MATCH(PolicyLevers_EN!A199,Translation!$A$1:$A$822,0),1)</f>
        <v>Eletricidade</v>
      </c>
      <c r="B199" s="247" t="str">
        <f>INDEX(Translation!$B$1:$B$822,MATCH(PolicyLevers_EN!B199,Translation!$A$1:$A$822,0),1)</f>
        <v>Encerramento Antecipado de Termelétricas</v>
      </c>
      <c r="C199" s="12" t="str">
        <f t="shared" ref="C199:C200" si="126">C$198</f>
        <v>Annual Additional Capacity Retired due to Early Retirement Policy</v>
      </c>
      <c r="D199" s="262" t="s">
        <v>231</v>
      </c>
      <c r="E199" s="262"/>
      <c r="F199" s="247" t="str">
        <f>INDEX(Translation!$B$1:$B$822,MATCH(PolicyLevers_EN!F199,Translation!$A$1:$A$822,0),1)</f>
        <v>Gás Natural Nonpeaker</v>
      </c>
      <c r="G199" s="247">
        <f>INDEX(Translation!$B$1:$B$822,MATCH(PolicyLevers_EN!G199,Translation!$A$1:$A$822,0),1)</f>
        <v>0</v>
      </c>
      <c r="H199" s="7">
        <v>600</v>
      </c>
      <c r="I199" s="262" t="s">
        <v>63</v>
      </c>
      <c r="J199" s="247" t="str">
        <f>INDEX(Translation!$B$1:$B$822,MATCH(PolicyLevers_EN!J199,Translation!$A$1:$A$822,0),1)</f>
        <v>Encerramento Antecipado de Termelétricas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47" t="str">
        <f>INDEX(Translation!$B$1:$B$822,MATCH(PolicyLevers_EN!O199,Translation!$A$1:$A$822,0),1)</f>
        <v>MW/ano</v>
      </c>
      <c r="P199" s="247" t="str">
        <f>INDEX(Translation!$B$1:$B$822,MATCH(PolicyLevers_EN!P199,Translation!$D$1:$D$822,0),1)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c r="A200" s="247" t="str">
        <f>INDEX(Translation!$B$1:$B$822,MATCH(PolicyLevers_EN!A200,Translation!$A$1:$A$822,0),1)</f>
        <v>Eletricidade</v>
      </c>
      <c r="B200" s="247" t="str">
        <f>INDEX(Translation!$B$1:$B$822,MATCH(PolicyLevers_EN!B200,Translation!$A$1:$A$822,0),1)</f>
        <v>Encerramento Antecipado de Termelétricas</v>
      </c>
      <c r="C200" s="247" t="str">
        <f t="shared" si="126"/>
        <v>Annual Additional Capacity Retired due to Early Retirement Policy</v>
      </c>
      <c r="D200" s="257" t="s">
        <v>233</v>
      </c>
      <c r="E200" s="257"/>
      <c r="F200" s="247" t="str">
        <f>INDEX(Translation!$B$1:$B$822,MATCH(PolicyLevers_EN!F200,Translation!$A$1:$A$822,0),1)</f>
        <v>Nuclear</v>
      </c>
      <c r="G200" s="247">
        <f>INDEX(Translation!$B$1:$B$822,MATCH(PolicyLevers_EN!G200,Translation!$A$1:$A$822,0),1)</f>
        <v>0</v>
      </c>
      <c r="H200" s="254">
        <v>32</v>
      </c>
      <c r="I200" s="255" t="s">
        <v>63</v>
      </c>
      <c r="J200" s="247" t="str">
        <f>INDEX(Translation!$B$1:$B$822,MATCH(PolicyLevers_EN!J200,Translation!$A$1:$A$822,0),1)</f>
        <v>Encerramento Antecipado de Termelétricas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47" t="str">
        <f>INDEX(Translation!$B$1:$B$822,MATCH(PolicyLevers_EN!O200,Translation!$A$1:$A$822,0),1)</f>
        <v>MW/ano</v>
      </c>
      <c r="P200" s="247" t="str">
        <f>INDEX(Translation!$B$1:$B$822,MATCH(PolicyLevers_EN!P200,Translation!$D$1:$D$822,0),1)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c r="A201" s="247" t="str">
        <f>INDEX(Translation!$B$1:$B$822,MATCH(PolicyLevers_EN!A201,Translation!$A$1:$A$822,0),1)</f>
        <v>Eletricidade</v>
      </c>
      <c r="B201" s="247" t="str">
        <f>INDEX(Translation!$B$1:$B$822,MATCH(PolicyLevers_EN!B201,Translation!$A$1:$A$822,0),1)</f>
        <v>Encerramento Antecipado de Termelétricas</v>
      </c>
      <c r="C201" s="12" t="str">
        <f t="shared" ref="C201" si="127">C$198</f>
        <v>Annual Additional Capacity Retired due to Early Retirement Policy</v>
      </c>
      <c r="D201" s="262" t="s">
        <v>235</v>
      </c>
      <c r="E201" s="262"/>
      <c r="F201" s="247" t="str">
        <f>INDEX(Translation!$B$1:$B$822,MATCH(PolicyLevers_EN!F201,Translation!$A$1:$A$822,0),1)</f>
        <v>Hidro</v>
      </c>
      <c r="G201" s="247">
        <f>INDEX(Translation!$B$1:$B$822,MATCH(PolicyLevers_EN!G201,Translation!$A$1:$A$822,0),1)</f>
        <v>0</v>
      </c>
      <c r="H201" s="7" t="s">
        <v>222</v>
      </c>
      <c r="I201" s="260" t="s">
        <v>76</v>
      </c>
      <c r="J201" s="247" t="str">
        <f>INDEX(Translation!$B$1:$B$822,MATCH(PolicyLevers_EN!J201,Translation!$A$1:$A$822,0),1)</f>
        <v>Encerramento Antecipado de Termelétricas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47" t="str">
        <f>INDEX(Translation!$B$1:$B$822,MATCH(PolicyLevers_EN!O201,Translation!$A$1:$A$822,0),1)</f>
        <v>MW/ano</v>
      </c>
      <c r="P201" s="247" t="str">
        <f>INDEX(Translation!$B$1:$B$822,MATCH(PolicyLevers_EN!P201,Translation!$D$1:$D$822,0),1)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c r="A202" s="247" t="str">
        <f>INDEX(Translation!$B$1:$B$822,MATCH(PolicyLevers_EN!A202,Translation!$A$1:$A$822,0),1)</f>
        <v>Eletricidade</v>
      </c>
      <c r="B202" s="247" t="str">
        <f>INDEX(Translation!$B$1:$B$822,MATCH(PolicyLevers_EN!B202,Translation!$A$1:$A$822,0),1)</f>
        <v>Encerramento Antecipado de Termelétricas</v>
      </c>
      <c r="C202" s="12" t="str">
        <f t="shared" ref="C202" si="128">C$198</f>
        <v>Annual Additional Capacity Retired due to Early Retirement Policy</v>
      </c>
      <c r="D202" s="262" t="s">
        <v>237</v>
      </c>
      <c r="E202" s="262"/>
      <c r="F202" s="247" t="str">
        <f>INDEX(Translation!$B$1:$B$822,MATCH(PolicyLevers_EN!F202,Translation!$A$1:$A$822,0),1)</f>
        <v>Eólica Onshore</v>
      </c>
      <c r="G202" s="247">
        <f>INDEX(Translation!$B$1:$B$822,MATCH(PolicyLevers_EN!G202,Translation!$A$1:$A$822,0),1)</f>
        <v>0</v>
      </c>
      <c r="H202" s="7" t="s">
        <v>222</v>
      </c>
      <c r="I202" s="262" t="s">
        <v>76</v>
      </c>
      <c r="J202" s="247" t="str">
        <f>INDEX(Translation!$B$1:$B$822,MATCH(PolicyLevers_EN!J202,Translation!$A$1:$A$822,0),1)</f>
        <v>Encerramento Antecipado de Termelétricas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47" t="str">
        <f>INDEX(Translation!$B$1:$B$822,MATCH(PolicyLevers_EN!O202,Translation!$A$1:$A$822,0),1)</f>
        <v>MW/ano</v>
      </c>
      <c r="P202" s="247" t="str">
        <f>INDEX(Translation!$B$1:$B$822,MATCH(PolicyLevers_EN!P202,Translation!$D$1:$D$822,0),1)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c r="A203" s="247" t="str">
        <f>INDEX(Translation!$B$1:$B$822,MATCH(PolicyLevers_EN!A203,Translation!$A$1:$A$822,0),1)</f>
        <v>Eletricidade</v>
      </c>
      <c r="B203" s="247" t="str">
        <f>INDEX(Translation!$B$1:$B$822,MATCH(PolicyLevers_EN!B203,Translation!$A$1:$A$822,0),1)</f>
        <v>Encerramento Antecipado de Termelétricas</v>
      </c>
      <c r="C203" s="12" t="str">
        <f t="shared" ref="C203" si="129">C$198</f>
        <v>Annual Additional Capacity Retired due to Early Retirement Policy</v>
      </c>
      <c r="D203" s="262" t="s">
        <v>239</v>
      </c>
      <c r="E203" s="262"/>
      <c r="F203" s="247" t="str">
        <f>INDEX(Translation!$B$1:$B$822,MATCH(PolicyLevers_EN!F203,Translation!$A$1:$A$822,0),1)</f>
        <v>Solar Fotovoltaica</v>
      </c>
      <c r="G203" s="247">
        <f>INDEX(Translation!$B$1:$B$822,MATCH(PolicyLevers_EN!G203,Translation!$A$1:$A$822,0),1)</f>
        <v>0</v>
      </c>
      <c r="H203" s="7" t="s">
        <v>222</v>
      </c>
      <c r="I203" s="262" t="s">
        <v>76</v>
      </c>
      <c r="J203" s="247" t="str">
        <f>INDEX(Translation!$B$1:$B$822,MATCH(PolicyLevers_EN!J203,Translation!$A$1:$A$822,0),1)</f>
        <v>Encerramento Antecipado de Termelétricas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47" t="str">
        <f>INDEX(Translation!$B$1:$B$822,MATCH(PolicyLevers_EN!O203,Translation!$A$1:$A$822,0),1)</f>
        <v>MW/ano</v>
      </c>
      <c r="P203" s="247" t="str">
        <f>INDEX(Translation!$B$1:$B$822,MATCH(PolicyLevers_EN!P203,Translation!$D$1:$D$822,0),1)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c r="A204" s="247" t="str">
        <f>INDEX(Translation!$B$1:$B$822,MATCH(PolicyLevers_EN!A204,Translation!$A$1:$A$822,0),1)</f>
        <v>Eletricidade</v>
      </c>
      <c r="B204" s="247" t="str">
        <f>INDEX(Translation!$B$1:$B$822,MATCH(PolicyLevers_EN!B204,Translation!$A$1:$A$822,0),1)</f>
        <v>Encerramento Antecipado de Termelétricas</v>
      </c>
      <c r="C204" s="12" t="str">
        <f t="shared" ref="C204" si="130">C$198</f>
        <v>Annual Additional Capacity Retired due to Early Retirement Policy</v>
      </c>
      <c r="D204" s="262" t="s">
        <v>241</v>
      </c>
      <c r="E204" s="262"/>
      <c r="F204" s="247" t="str">
        <f>INDEX(Translation!$B$1:$B$822,MATCH(PolicyLevers_EN!F204,Translation!$A$1:$A$822,0),1)</f>
        <v>Termossolar</v>
      </c>
      <c r="G204" s="247">
        <f>INDEX(Translation!$B$1:$B$822,MATCH(PolicyLevers_EN!G204,Translation!$A$1:$A$822,0),1)</f>
        <v>0</v>
      </c>
      <c r="H204" s="7" t="s">
        <v>222</v>
      </c>
      <c r="I204" s="262" t="s">
        <v>76</v>
      </c>
      <c r="J204" s="247" t="str">
        <f>INDEX(Translation!$B$1:$B$822,MATCH(PolicyLevers_EN!J204,Translation!$A$1:$A$822,0),1)</f>
        <v>Encerramento Antecipado de Termelétricas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47" t="str">
        <f>INDEX(Translation!$B$1:$B$822,MATCH(PolicyLevers_EN!O204,Translation!$A$1:$A$822,0),1)</f>
        <v>MW/ano</v>
      </c>
      <c r="P204" s="247" t="str">
        <f>INDEX(Translation!$B$1:$B$822,MATCH(PolicyLevers_EN!P204,Translation!$D$1:$D$822,0),1)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c r="A205" s="247" t="str">
        <f>INDEX(Translation!$B$1:$B$822,MATCH(PolicyLevers_EN!A205,Translation!$A$1:$A$822,0),1)</f>
        <v>Eletricidade</v>
      </c>
      <c r="B205" s="247" t="str">
        <f>INDEX(Translation!$B$1:$B$822,MATCH(PolicyLevers_EN!B205,Translation!$A$1:$A$822,0),1)</f>
        <v>Encerramento Antecipado de Termelétricas</v>
      </c>
      <c r="C205" s="12" t="str">
        <f t="shared" ref="C205" si="131">C$198</f>
        <v>Annual Additional Capacity Retired due to Early Retirement Policy</v>
      </c>
      <c r="D205" s="262" t="s">
        <v>243</v>
      </c>
      <c r="E205" s="262"/>
      <c r="F205" s="247" t="str">
        <f>INDEX(Translation!$B$1:$B$822,MATCH(PolicyLevers_EN!F205,Translation!$A$1:$A$822,0),1)</f>
        <v>Biomassa</v>
      </c>
      <c r="G205" s="247">
        <f>INDEX(Translation!$B$1:$B$822,MATCH(PolicyLevers_EN!G205,Translation!$A$1:$A$822,0),1)</f>
        <v>0</v>
      </c>
      <c r="H205" s="7" t="s">
        <v>222</v>
      </c>
      <c r="I205" s="262" t="s">
        <v>76</v>
      </c>
      <c r="J205" s="247" t="str">
        <f>INDEX(Translation!$B$1:$B$822,MATCH(PolicyLevers_EN!J205,Translation!$A$1:$A$822,0),1)</f>
        <v>Encerramento Antecipado de Termelétricas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47" t="str">
        <f>INDEX(Translation!$B$1:$B$822,MATCH(PolicyLevers_EN!O205,Translation!$A$1:$A$822,0),1)</f>
        <v>MW/ano</v>
      </c>
      <c r="P205" s="247" t="str">
        <f>INDEX(Translation!$B$1:$B$822,MATCH(PolicyLevers_EN!P205,Translation!$D$1:$D$822,0),1)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c r="A206" s="247" t="str">
        <f>INDEX(Translation!$B$1:$B$822,MATCH(PolicyLevers_EN!A206,Translation!$A$1:$A$822,0),1)</f>
        <v>Eletricidade</v>
      </c>
      <c r="B206" s="247" t="str">
        <f>INDEX(Translation!$B$1:$B$822,MATCH(PolicyLevers_EN!B206,Translation!$A$1:$A$822,0),1)</f>
        <v>Encerramento Antecipado de Termelétricas</v>
      </c>
      <c r="C206" s="12" t="str">
        <f t="shared" ref="C206" si="132">C$198</f>
        <v>Annual Additional Capacity Retired due to Early Retirement Policy</v>
      </c>
      <c r="D206" s="262" t="s">
        <v>245</v>
      </c>
      <c r="E206" s="262"/>
      <c r="F206" s="247" t="str">
        <f>INDEX(Translation!$B$1:$B$822,MATCH(PolicyLevers_EN!F206,Translation!$A$1:$A$822,0),1)</f>
        <v>Geotérmica</v>
      </c>
      <c r="G206" s="247">
        <f>INDEX(Translation!$B$1:$B$822,MATCH(PolicyLevers_EN!G206,Translation!$A$1:$A$822,0),1)</f>
        <v>0</v>
      </c>
      <c r="H206" s="7"/>
      <c r="I206" s="262" t="s">
        <v>76</v>
      </c>
      <c r="J206" s="247" t="str">
        <f>INDEX(Translation!$B$1:$B$822,MATCH(PolicyLevers_EN!J206,Translation!$A$1:$A$822,0),1)</f>
        <v>Encerramento Antecipado de Termelétricas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47" t="str">
        <f>INDEX(Translation!$B$1:$B$822,MATCH(PolicyLevers_EN!O206,Translation!$A$1:$A$822,0),1)</f>
        <v>MW/ano</v>
      </c>
      <c r="P206" s="247" t="str">
        <f>INDEX(Translation!$B$1:$B$822,MATCH(PolicyLevers_EN!P206,Translation!$D$1:$D$822,0),1)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c r="A207" s="247" t="str">
        <f>INDEX(Translation!$B$1:$B$822,MATCH(PolicyLevers_EN!A207,Translation!$A$1:$A$822,0),1)</f>
        <v>Eletricidade</v>
      </c>
      <c r="B207" s="247" t="str">
        <f>INDEX(Translation!$B$1:$B$822,MATCH(PolicyLevers_EN!B207,Translation!$A$1:$A$822,0),1)</f>
        <v>Encerramento Antecipado de Termelétricas</v>
      </c>
      <c r="C207" s="247" t="str">
        <f t="shared" ref="C207" si="133">C$198</f>
        <v>Annual Additional Capacity Retired due to Early Retirement Policy</v>
      </c>
      <c r="D207" s="257" t="s">
        <v>247</v>
      </c>
      <c r="E207" s="257"/>
      <c r="F207" s="247" t="str">
        <f>INDEX(Translation!$B$1:$B$822,MATCH(PolicyLevers_EN!F207,Translation!$A$1:$A$822,0),1)</f>
        <v>Petróleo</v>
      </c>
      <c r="G207" s="247">
        <f>INDEX(Translation!$B$1:$B$822,MATCH(PolicyLevers_EN!G207,Translation!$A$1:$A$822,0),1)</f>
        <v>0</v>
      </c>
      <c r="H207" s="254">
        <v>594</v>
      </c>
      <c r="I207" s="255" t="s">
        <v>63</v>
      </c>
      <c r="J207" s="247" t="str">
        <f>INDEX(Translation!$B$1:$B$822,MATCH(PolicyLevers_EN!J207,Translation!$A$1:$A$822,0),1)</f>
        <v>Encerramento Antecipado de Termelétricas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47" t="str">
        <f>INDEX(Translation!$B$1:$B$822,MATCH(PolicyLevers_EN!O207,Translation!$A$1:$A$822,0),1)</f>
        <v>MW/ano</v>
      </c>
      <c r="P207" s="247" t="str">
        <f>INDEX(Translation!$B$1:$B$822,MATCH(PolicyLevers_EN!P207,Translation!$D$1:$D$822,0),1)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c r="A208" s="247" t="str">
        <f>INDEX(Translation!$B$1:$B$822,MATCH(PolicyLevers_EN!A208,Translation!$A$1:$A$822,0),1)</f>
        <v>Eletricidade</v>
      </c>
      <c r="B208" s="247" t="str">
        <f>INDEX(Translation!$B$1:$B$822,MATCH(PolicyLevers_EN!B208,Translation!$A$1:$A$822,0),1)</f>
        <v>Encerramento Antecipado de Termelétricas</v>
      </c>
      <c r="C208" s="12" t="str">
        <f t="shared" ref="C208" si="134">C$198</f>
        <v>Annual Additional Capacity Retired due to Early Retirement Policy</v>
      </c>
      <c r="D208" s="262" t="s">
        <v>249</v>
      </c>
      <c r="E208" s="262"/>
      <c r="F208" s="247" t="str">
        <f>INDEX(Translation!$B$1:$B$822,MATCH(PolicyLevers_EN!F208,Translation!$A$1:$A$822,0),1)</f>
        <v>Gás Natural Peaker</v>
      </c>
      <c r="G208" s="247">
        <f>INDEX(Translation!$B$1:$B$822,MATCH(PolicyLevers_EN!G208,Translation!$A$1:$A$822,0),1)</f>
        <v>0</v>
      </c>
      <c r="H208" s="7"/>
      <c r="I208" s="262" t="s">
        <v>76</v>
      </c>
      <c r="J208" s="247" t="str">
        <f>INDEX(Translation!$B$1:$B$822,MATCH(PolicyLevers_EN!J208,Translation!$A$1:$A$822,0),1)</f>
        <v>Encerramento Antecipado de Termelétricas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47" t="str">
        <f>INDEX(Translation!$B$1:$B$822,MATCH(PolicyLevers_EN!O208,Translation!$A$1:$A$822,0),1)</f>
        <v>MW/ano</v>
      </c>
      <c r="P208" s="247" t="str">
        <f>INDEX(Translation!$B$1:$B$822,MATCH(PolicyLevers_EN!P208,Translation!$D$1:$D$822,0),1)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c r="A209" s="247" t="str">
        <f>INDEX(Translation!$B$1:$B$822,MATCH(PolicyLevers_EN!A209,Translation!$A$1:$A$822,0),1)</f>
        <v>Eletricidade</v>
      </c>
      <c r="B209" s="247" t="str">
        <f>INDEX(Translation!$B$1:$B$822,MATCH(PolicyLevers_EN!B209,Translation!$A$1:$A$822,0),1)</f>
        <v>Encerramento Antecipado de Termelétricas</v>
      </c>
      <c r="C209" s="247" t="str">
        <f t="shared" ref="C209" si="135">C$198</f>
        <v>Annual Additional Capacity Retired due to Early Retirement Policy</v>
      </c>
      <c r="D209" s="257" t="s">
        <v>251</v>
      </c>
      <c r="E209" s="257"/>
      <c r="F209" s="247" t="str">
        <f>INDEX(Translation!$B$1:$B$822,MATCH(PolicyLevers_EN!F209,Translation!$A$1:$A$822,0),1)</f>
        <v>Linhito</v>
      </c>
      <c r="G209" s="247">
        <f>INDEX(Translation!$B$1:$B$822,MATCH(PolicyLevers_EN!G209,Translation!$A$1:$A$822,0),1)</f>
        <v>0</v>
      </c>
      <c r="H209" s="254">
        <v>595</v>
      </c>
      <c r="I209" s="255" t="s">
        <v>63</v>
      </c>
      <c r="J209" s="247" t="str">
        <f>INDEX(Translation!$B$1:$B$822,MATCH(PolicyLevers_EN!J209,Translation!$A$1:$A$822,0),1)</f>
        <v>Encerramento Antecipado de Termelétricas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47" t="str">
        <f>INDEX(Translation!$B$1:$B$822,MATCH(PolicyLevers_EN!O209,Translation!$A$1:$A$822,0),1)</f>
        <v>MW/ano</v>
      </c>
      <c r="P209" s="247" t="str">
        <f>INDEX(Translation!$B$1:$B$822,MATCH(PolicyLevers_EN!P209,Translation!$D$1:$D$822,0),1)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c r="A210" s="247" t="str">
        <f>INDEX(Translation!$B$1:$B$822,MATCH(PolicyLevers_EN!A210,Translation!$A$1:$A$822,0),1)</f>
        <v>Eletricidade</v>
      </c>
      <c r="B210" s="247" t="str">
        <f>INDEX(Translation!$B$1:$B$822,MATCH(PolicyLevers_EN!B210,Translation!$A$1:$A$822,0),1)</f>
        <v>Encerramento Antecipado de Termelétricas</v>
      </c>
      <c r="C210" s="12" t="str">
        <f t="shared" ref="C210" si="136">C$198</f>
        <v>Annual Additional Capacity Retired due to Early Retirement Policy</v>
      </c>
      <c r="D210" s="262" t="s">
        <v>253</v>
      </c>
      <c r="E210" s="262"/>
      <c r="F210" s="247" t="str">
        <f>INDEX(Translation!$B$1:$B$822,MATCH(PolicyLevers_EN!F210,Translation!$A$1:$A$822,0),1)</f>
        <v>Eólica Offshore</v>
      </c>
      <c r="G210" s="247">
        <f>INDEX(Translation!$B$1:$B$822,MATCH(PolicyLevers_EN!G210,Translation!$A$1:$A$822,0),1)</f>
        <v>0</v>
      </c>
      <c r="H210" s="7"/>
      <c r="I210" s="262" t="s">
        <v>76</v>
      </c>
      <c r="J210" s="247" t="str">
        <f>INDEX(Translation!$B$1:$B$822,MATCH(PolicyLevers_EN!J210,Translation!$A$1:$A$822,0),1)</f>
        <v>Encerramento Antecipado de Termelétricas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47" t="str">
        <f>INDEX(Translation!$B$1:$B$822,MATCH(PolicyLevers_EN!O210,Translation!$A$1:$A$822,0),1)</f>
        <v>MW/ano</v>
      </c>
      <c r="P210" s="247" t="str">
        <f>INDEX(Translation!$B$1:$B$822,MATCH(PolicyLevers_EN!P210,Translation!$D$1:$D$822,0),1)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c r="A211" s="247" t="str">
        <f>INDEX(Translation!$B$1:$B$822,MATCH(PolicyLevers_EN!A211,Translation!$A$1:$A$822,0),1)</f>
        <v>Eletricidade</v>
      </c>
      <c r="B211" s="247" t="str">
        <f>INDEX(Translation!$B$1:$B$822,MATCH(PolicyLevers_EN!B211,Translation!$A$1:$A$822,0),1)</f>
        <v>Encerramento Antecipado de Termelétricas</v>
      </c>
      <c r="C211" s="247" t="str">
        <f t="shared" ref="C211" si="137">C$198</f>
        <v>Annual Additional Capacity Retired due to Early Retirement Policy</v>
      </c>
      <c r="D211" s="257" t="s">
        <v>255</v>
      </c>
      <c r="E211" s="257"/>
      <c r="F211" s="247" t="str">
        <f>INDEX(Translation!$B$1:$B$822,MATCH(PolicyLevers_EN!F211,Translation!$A$1:$A$822,0),1)</f>
        <v>Petróleo Bruto</v>
      </c>
      <c r="G211" s="247">
        <f>INDEX(Translation!$B$1:$B$822,MATCH(PolicyLevers_EN!G211,Translation!$A$1:$A$822,0),1)</f>
        <v>0</v>
      </c>
      <c r="H211" s="254">
        <v>597</v>
      </c>
      <c r="I211" s="255" t="s">
        <v>76</v>
      </c>
      <c r="J211" s="247" t="str">
        <f>INDEX(Translation!$B$1:$B$822,MATCH(PolicyLevers_EN!J211,Translation!$A$1:$A$822,0),1)</f>
        <v>Encerramento Antecipado de Termelétricas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47" t="str">
        <f>INDEX(Translation!$B$1:$B$822,MATCH(PolicyLevers_EN!O211,Translation!$A$1:$A$822,0),1)</f>
        <v>MW/ano</v>
      </c>
      <c r="P211" s="247" t="str">
        <f>INDEX(Translation!$B$1:$B$822,MATCH(PolicyLevers_EN!P211,Translation!$D$1:$D$822,0),1)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c r="A212" s="247" t="str">
        <f>INDEX(Translation!$B$1:$B$822,MATCH(PolicyLevers_EN!A212,Translation!$A$1:$A$822,0),1)</f>
        <v>Eletricidade</v>
      </c>
      <c r="B212" s="247" t="str">
        <f>INDEX(Translation!$B$1:$B$822,MATCH(PolicyLevers_EN!B212,Translation!$A$1:$A$822,0),1)</f>
        <v>Encerramento Antecipado de Termelétricas</v>
      </c>
      <c r="C212" s="247" t="str">
        <f t="shared" ref="C212" si="138">C$198</f>
        <v>Annual Additional Capacity Retired due to Early Retirement Policy</v>
      </c>
      <c r="D212" s="257" t="s">
        <v>257</v>
      </c>
      <c r="E212" s="257"/>
      <c r="F212" s="247" t="str">
        <f>INDEX(Translation!$B$1:$B$822,MATCH(PolicyLevers_EN!F212,Translation!$A$1:$A$822,0),1)</f>
        <v>Aquecimento</v>
      </c>
      <c r="G212" s="247">
        <f>INDEX(Translation!$B$1:$B$822,MATCH(PolicyLevers_EN!G212,Translation!$A$1:$A$822,0),1)</f>
        <v>0</v>
      </c>
      <c r="H212" s="254">
        <v>598</v>
      </c>
      <c r="I212" s="255" t="s">
        <v>76</v>
      </c>
      <c r="J212" s="247" t="str">
        <f>INDEX(Translation!$B$1:$B$822,MATCH(PolicyLevers_EN!J212,Translation!$A$1:$A$822,0),1)</f>
        <v>Encerramento Antecipado de Termelétricas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47" t="str">
        <f>INDEX(Translation!$B$1:$B$822,MATCH(PolicyLevers_EN!O212,Translation!$A$1:$A$822,0),1)</f>
        <v>MW/ano</v>
      </c>
      <c r="P212" s="247" t="str">
        <f>INDEX(Translation!$B$1:$B$822,MATCH(PolicyLevers_EN!P212,Translation!$D$1:$D$822,0),1)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c r="A213" s="247" t="str">
        <f>INDEX(Translation!$B$1:$B$822,MATCH(PolicyLevers_EN!A213,Translation!$A$1:$A$822,0),1)</f>
        <v>Eletricidade</v>
      </c>
      <c r="B213" s="247" t="str">
        <f>INDEX(Translation!$B$1:$B$822,MATCH(PolicyLevers_EN!B213,Translation!$A$1:$A$822,0),1)</f>
        <v>Encerramento Antecipado de Termelétricas</v>
      </c>
      <c r="C213" s="12" t="str">
        <f t="shared" ref="C213" si="139">C$198</f>
        <v>Annual Additional Capacity Retired due to Early Retirement Policy</v>
      </c>
      <c r="D213" s="262" t="s">
        <v>259</v>
      </c>
      <c r="E213" s="262"/>
      <c r="F213" s="247" t="str">
        <f>INDEX(Translation!$B$1:$B$822,MATCH(PolicyLevers_EN!F213,Translation!$A$1:$A$822,0),1)</f>
        <v>Resíduos Sólidos Urbanos</v>
      </c>
      <c r="G213" s="247">
        <f>INDEX(Translation!$B$1:$B$822,MATCH(PolicyLevers_EN!G213,Translation!$A$1:$A$822,0),1)</f>
        <v>0</v>
      </c>
      <c r="H213" s="7"/>
      <c r="I213" s="262" t="s">
        <v>76</v>
      </c>
      <c r="J213" s="247" t="str">
        <f>INDEX(Translation!$B$1:$B$822,MATCH(PolicyLevers_EN!J213,Translation!$A$1:$A$822,0),1)</f>
        <v>Encerramento Antecipado de Termelétricas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47" t="str">
        <f>INDEX(Translation!$B$1:$B$822,MATCH(PolicyLevers_EN!O213,Translation!$A$1:$A$822,0),1)</f>
        <v>MW/ano</v>
      </c>
      <c r="P213" s="247" t="str">
        <f>INDEX(Translation!$B$1:$B$822,MATCH(PolicyLevers_EN!P213,Translation!$D$1:$D$822,0),1)</f>
        <v>**Descrição:** Esta política faz com que a quantidade especificada de capacidade de geração de energia em usinas térmicas a carvão (que em outros cenários não seria descontinuada) seja interrompida a cada ano. // **Orientações para estabelecer valores:** // **Carvão Metalúrgico:** O estudo Opções de mitigação de gases de efeito estufa em setores-chave do Brasil (MOP) prevê 53,6 GW de capacidade total de geração em usinas de carvão no cenário BAU em 2050. O cenário de baixo carbono do estudo considera a capacidade total de geração com tecnologias de retrofit e novas usinas com biomassa com cocombustão em usinas de carvão. Esta política também pode levar em consideração a desativação de antigas usinas termelétricas a carvão. // **Gás Natural Nonpeaker:** // **Nuclear:** O Brasil possui duas usinas nucleares em operação e uma em construção, totalizando 3,34 GW de energia. Os resultados do estudo MOP não indicaram um aumento na capacidade instalada depois que a construção da terceira usina estiver finalizada. // **Petróleo:** // **Linhito: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c r="A214" s="247" t="str">
        <f>INDEX(Translation!$B$1:$B$822,MATCH(PolicyLevers_EN!A214,Translation!$A$1:$A$822,0),1)</f>
        <v>Eletricidade</v>
      </c>
      <c r="B214" s="247" t="str">
        <f>INDEX(Translation!$B$1:$B$822,MATCH(PolicyLevers_EN!B214,Translation!$A$1:$A$822,0),1)</f>
        <v>Armazenamento de Eletricidade na Rede</v>
      </c>
      <c r="C214" s="247" t="s">
        <v>296</v>
      </c>
      <c r="D214" s="257"/>
      <c r="E214" s="257"/>
      <c r="F214" s="247">
        <f>INDEX(Translation!$B$1:$B$822,MATCH(PolicyLevers_EN!F214,Translation!$A$1:$A$822,0),1)</f>
        <v>0</v>
      </c>
      <c r="G214" s="247">
        <f>INDEX(Translation!$B$1:$B$822,MATCH(PolicyLevers_EN!G214,Translation!$A$1:$A$822,0),1)</f>
        <v>0</v>
      </c>
      <c r="H214" s="254">
        <v>33</v>
      </c>
      <c r="I214" s="255" t="s">
        <v>63</v>
      </c>
      <c r="J214" s="247" t="str">
        <f>INDEX(Translation!$B$1:$B$822,MATCH(PolicyLevers_EN!J214,Translation!$A$1:$A$822,0),1)</f>
        <v>Armazenamento de Eletricidade na Rede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47" t="str">
        <f>INDEX(Translation!$B$1:$B$822,MATCH(PolicyLevers_EN!O214,Translation!$A$1:$A$822,0),1)</f>
        <v>% crescimento anual</v>
      </c>
      <c r="P214" s="247" t="str">
        <f>INDEX(Translation!$B$1:$B$822,MATCH(PolicyLevers_EN!P214,Translation!$D$1:$D$822,0),1)</f>
        <v>**Descrição:** Esta política faz com que o armazenamento de eletricidade em baterias cresça anualmente conforme a porcentagem especificada, acima da quantidade prevista no cenário BAU. //  **Orientações para estabelecer valores:** O Brasil possui boa capacidade de armazenamento a partir de hidrelétricas com reservas de regulação plurianual. Acredita-se que o custo das baterias não será competitivo até 2050. No entanto, uma queda nos custos, além do esperado, pode alterar as projeções para de viabilização econômica desta tecnologia.</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c r="A215" s="247" t="str">
        <f>INDEX(Translation!$B$1:$B$822,MATCH(PolicyLevers_EN!A215,Translation!$A$1:$A$822,0),1)</f>
        <v>Eletricidade</v>
      </c>
      <c r="B215" s="247" t="str">
        <f>INDEX(Translation!$B$1:$B$822,MATCH(PolicyLevers_EN!B215,Translation!$A$1:$A$822,0),1)</f>
        <v>Ampliação de linhas de transmissão</v>
      </c>
      <c r="C215" s="247" t="s">
        <v>302</v>
      </c>
      <c r="D215" s="257"/>
      <c r="E215" s="257"/>
      <c r="F215" s="247">
        <f>INDEX(Translation!$B$1:$B$822,MATCH(PolicyLevers_EN!F215,Translation!$A$1:$A$822,0),1)</f>
        <v>0</v>
      </c>
      <c r="G215" s="247">
        <f>INDEX(Translation!$B$1:$B$822,MATCH(PolicyLevers_EN!G215,Translation!$A$1:$A$822,0),1)</f>
        <v>0</v>
      </c>
      <c r="H215" s="254">
        <v>34</v>
      </c>
      <c r="I215" s="255" t="s">
        <v>63</v>
      </c>
      <c r="J215" s="247" t="str">
        <f>INDEX(Translation!$B$1:$B$822,MATCH(PolicyLevers_EN!J215,Translation!$A$1:$A$822,0),1)</f>
        <v>Ampliação de linhas de transmissão</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47" t="str">
        <f>INDEX(Translation!$B$1:$B$822,MATCH(PolicyLevers_EN!O215,Translation!$A$1:$A$822,0),1)</f>
        <v>% aumento na capacidade de transmissão</v>
      </c>
      <c r="P215" s="247" t="str">
        <f>INDEX(Translation!$B$1:$B$822,MATCH(PolicyLevers_EN!P215,Translation!$D$1:$D$822,0),1)</f>
        <v>**Descrição:** Esta política faz com que seja construída uma capacidade de transmissão adicional em relação ao cenário tendencial (BAU). A transmissão aumenta a flexibilidade da matriz, permitindo a integração de mais energia solar e eólica, se o sistema de eletricidade tiver restrições de flexibilidade. // **Orientações para estabelecer valores:** O estudo de “Opções de mitigação de gases de efeito estufa em setores-chave do Brasil – MOP” indica o possível aumento de 70%, até 2050, na extensão das linhas de transmissão, em comparação com a estimativa de 2020 para o cenário referencial.</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c r="A216" s="247" t="str">
        <f>INDEX(Translation!$B$1:$B$822,MATCH(PolicyLevers_EN!A216,Translation!$A$1:$A$822,0),1)</f>
        <v>Eletricidade</v>
      </c>
      <c r="B216" s="247" t="str">
        <f>INDEX(Translation!$B$1:$B$822,MATCH(PolicyLevers_EN!B216,Translation!$A$1:$A$822,0),1)</f>
        <v>Sem Construção de Capacidade Mandatória no Cenário BAU</v>
      </c>
      <c r="C216" s="248" t="s">
        <v>309</v>
      </c>
      <c r="D216" s="262" t="s">
        <v>226</v>
      </c>
      <c r="E216" s="262"/>
      <c r="F216" s="247" t="str">
        <f>INDEX(Translation!$B$1:$B$822,MATCH(PolicyLevers_EN!F216,Translation!$A$1:$A$822,0),1)</f>
        <v>Carvão Metalúrgico</v>
      </c>
      <c r="G216" s="247">
        <f>INDEX(Translation!$B$1:$B$822,MATCH(PolicyLevers_EN!G216,Translation!$A$1:$A$822,0),1)</f>
        <v>0</v>
      </c>
      <c r="H216" s="7" t="s">
        <v>222</v>
      </c>
      <c r="I216" s="262" t="s">
        <v>76</v>
      </c>
      <c r="J216" s="247" t="str">
        <f>INDEX(Translation!$B$1:$B$822,MATCH(PolicyLevers_EN!J216,Translation!$A$1:$A$822,0),1)</f>
        <v>Sem Construção de Capacidade Mandatória no Cenário BAU</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47">
        <f>INDEX(Translation!$B$1:$B$822,MATCH(PolicyLevers_EN!O216,Translation!$A$1:$A$822,0),1)</f>
        <v>0</v>
      </c>
      <c r="P216" s="247" t="str">
        <f>INDEX(Translation!$B$1:$B$822,MATCH(PolicyLevers_EN!P216,Translation!$D$1:$D$822,0),1)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c r="A217" s="247" t="str">
        <f>INDEX(Translation!$B$1:$B$822,MATCH(PolicyLevers_EN!A217,Translation!$A$1:$A$822,0),1)</f>
        <v>Eletricidade</v>
      </c>
      <c r="B217" s="247" t="str">
        <f>INDEX(Translation!$B$1:$B$822,MATCH(PolicyLevers_EN!B217,Translation!$A$1:$A$822,0),1)</f>
        <v>Sem Construção de Capacidade Mandatória no Cenário BAU</v>
      </c>
      <c r="C217" s="12" t="str">
        <f t="shared" ref="C217" si="140">C$216</f>
        <v>Boolean Use Non BAU Mandated Capacity Construction Schedule</v>
      </c>
      <c r="D217" s="262" t="s">
        <v>231</v>
      </c>
      <c r="E217" s="262"/>
      <c r="F217" s="247" t="str">
        <f>INDEX(Translation!$B$1:$B$822,MATCH(PolicyLevers_EN!F217,Translation!$A$1:$A$822,0),1)</f>
        <v>Gás Natural Nonpeaker</v>
      </c>
      <c r="G217" s="247">
        <f>INDEX(Translation!$B$1:$B$822,MATCH(PolicyLevers_EN!G217,Translation!$A$1:$A$822,0),1)</f>
        <v>0</v>
      </c>
      <c r="H217" s="7"/>
      <c r="I217" s="262" t="s">
        <v>76</v>
      </c>
      <c r="J217" s="247" t="str">
        <f>INDEX(Translation!$B$1:$B$822,MATCH(PolicyLevers_EN!J217,Translation!$A$1:$A$822,0),1)</f>
        <v>Sem Construção de Capacidade Mandatória no Cenário BAU</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47">
        <f>INDEX(Translation!$B$1:$B$822,MATCH(PolicyLevers_EN!O217,Translation!$A$1:$A$822,0),1)</f>
        <v>0</v>
      </c>
      <c r="P217" s="247" t="str">
        <f>INDEX(Translation!$B$1:$B$822,MATCH(PolicyLevers_EN!P217,Translation!$D$1:$D$822,0),1)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c r="A218" s="247" t="str">
        <f>INDEX(Translation!$B$1:$B$822,MATCH(PolicyLevers_EN!A218,Translation!$A$1:$A$822,0),1)</f>
        <v>Eletricidade</v>
      </c>
      <c r="B218" s="247" t="str">
        <f>INDEX(Translation!$B$1:$B$822,MATCH(PolicyLevers_EN!B218,Translation!$A$1:$A$822,0),1)</f>
        <v>Sem Construção de Capacidade Mandatória no Cenário BAU</v>
      </c>
      <c r="C218" s="12" t="str">
        <f t="shared" ref="C218" si="141">C$216</f>
        <v>Boolean Use Non BAU Mandated Capacity Construction Schedule</v>
      </c>
      <c r="D218" s="262" t="s">
        <v>233</v>
      </c>
      <c r="E218" s="262"/>
      <c r="F218" s="247" t="str">
        <f>INDEX(Translation!$B$1:$B$822,MATCH(PolicyLevers_EN!F218,Translation!$A$1:$A$822,0),1)</f>
        <v>Nuclear</v>
      </c>
      <c r="G218" s="247">
        <f>INDEX(Translation!$B$1:$B$822,MATCH(PolicyLevers_EN!G218,Translation!$A$1:$A$822,0),1)</f>
        <v>0</v>
      </c>
      <c r="H218" s="7"/>
      <c r="I218" s="262" t="s">
        <v>76</v>
      </c>
      <c r="J218" s="247" t="str">
        <f>INDEX(Translation!$B$1:$B$822,MATCH(PolicyLevers_EN!J218,Translation!$A$1:$A$822,0),1)</f>
        <v>Sem Construção de Capacidade Mandatória no Cenário BAU</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47">
        <f>INDEX(Translation!$B$1:$B$822,MATCH(PolicyLevers_EN!O218,Translation!$A$1:$A$822,0),1)</f>
        <v>0</v>
      </c>
      <c r="P218" s="247" t="str">
        <f>INDEX(Translation!$B$1:$B$822,MATCH(PolicyLevers_EN!P218,Translation!$D$1:$D$822,0),1)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c r="A219" s="247" t="str">
        <f>INDEX(Translation!$B$1:$B$822,MATCH(PolicyLevers_EN!A219,Translation!$A$1:$A$822,0),1)</f>
        <v>Eletricidade</v>
      </c>
      <c r="B219" s="247" t="str">
        <f>INDEX(Translation!$B$1:$B$822,MATCH(PolicyLevers_EN!B219,Translation!$A$1:$A$822,0),1)</f>
        <v>Sem Construção de Capacidade Mandatória no Cenário BAU</v>
      </c>
      <c r="C219" s="12" t="str">
        <f t="shared" ref="C219" si="142">C$216</f>
        <v>Boolean Use Non BAU Mandated Capacity Construction Schedule</v>
      </c>
      <c r="D219" s="262" t="s">
        <v>235</v>
      </c>
      <c r="E219" s="262"/>
      <c r="F219" s="247" t="str">
        <f>INDEX(Translation!$B$1:$B$822,MATCH(PolicyLevers_EN!F219,Translation!$A$1:$A$822,0),1)</f>
        <v>Hidro</v>
      </c>
      <c r="G219" s="247">
        <f>INDEX(Translation!$B$1:$B$822,MATCH(PolicyLevers_EN!G219,Translation!$A$1:$A$822,0),1)</f>
        <v>0</v>
      </c>
      <c r="H219" s="7"/>
      <c r="I219" s="262" t="s">
        <v>76</v>
      </c>
      <c r="J219" s="247" t="str">
        <f>INDEX(Translation!$B$1:$B$822,MATCH(PolicyLevers_EN!J219,Translation!$A$1:$A$822,0),1)</f>
        <v>Sem Construção de Capacidade Mandatória no Cenário BAU</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47">
        <f>INDEX(Translation!$B$1:$B$822,MATCH(PolicyLevers_EN!O219,Translation!$A$1:$A$822,0),1)</f>
        <v>0</v>
      </c>
      <c r="P219" s="247" t="str">
        <f>INDEX(Translation!$B$1:$B$822,MATCH(PolicyLevers_EN!P219,Translation!$D$1:$D$822,0),1)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c r="A220" s="247" t="str">
        <f>INDEX(Translation!$B$1:$B$822,MATCH(PolicyLevers_EN!A220,Translation!$A$1:$A$822,0),1)</f>
        <v>Eletricidade</v>
      </c>
      <c r="B220" s="247" t="str">
        <f>INDEX(Translation!$B$1:$B$822,MATCH(PolicyLevers_EN!B220,Translation!$A$1:$A$822,0),1)</f>
        <v>Sem Construção de Capacidade Mandatória no Cenário BAU</v>
      </c>
      <c r="C220" s="12" t="str">
        <f t="shared" ref="C220" si="143">C$216</f>
        <v>Boolean Use Non BAU Mandated Capacity Construction Schedule</v>
      </c>
      <c r="D220" s="262" t="s">
        <v>237</v>
      </c>
      <c r="E220" s="262"/>
      <c r="F220" s="247" t="str">
        <f>INDEX(Translation!$B$1:$B$822,MATCH(PolicyLevers_EN!F220,Translation!$A$1:$A$822,0),1)</f>
        <v>Eólica Onshore</v>
      </c>
      <c r="G220" s="247">
        <f>INDEX(Translation!$B$1:$B$822,MATCH(PolicyLevers_EN!G220,Translation!$A$1:$A$822,0),1)</f>
        <v>0</v>
      </c>
      <c r="H220" s="7"/>
      <c r="I220" s="262" t="s">
        <v>76</v>
      </c>
      <c r="J220" s="247" t="str">
        <f>INDEX(Translation!$B$1:$B$822,MATCH(PolicyLevers_EN!J220,Translation!$A$1:$A$822,0),1)</f>
        <v>Sem Construção de Capacidade Mandatória no Cenário BAU</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47">
        <f>INDEX(Translation!$B$1:$B$822,MATCH(PolicyLevers_EN!O220,Translation!$A$1:$A$822,0),1)</f>
        <v>0</v>
      </c>
      <c r="P220" s="247" t="str">
        <f>INDEX(Translation!$B$1:$B$822,MATCH(PolicyLevers_EN!P220,Translation!$D$1:$D$822,0),1)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c r="A221" s="247" t="str">
        <f>INDEX(Translation!$B$1:$B$822,MATCH(PolicyLevers_EN!A221,Translation!$A$1:$A$822,0),1)</f>
        <v>Eletricidade</v>
      </c>
      <c r="B221" s="247" t="str">
        <f>INDEX(Translation!$B$1:$B$822,MATCH(PolicyLevers_EN!B221,Translation!$A$1:$A$822,0),1)</f>
        <v>Sem Construção de Capacidade Mandatória no Cenário BAU</v>
      </c>
      <c r="C221" s="12" t="str">
        <f t="shared" ref="C221" si="144">C$216</f>
        <v>Boolean Use Non BAU Mandated Capacity Construction Schedule</v>
      </c>
      <c r="D221" s="262" t="s">
        <v>239</v>
      </c>
      <c r="E221" s="262"/>
      <c r="F221" s="247" t="str">
        <f>INDEX(Translation!$B$1:$B$822,MATCH(PolicyLevers_EN!F221,Translation!$A$1:$A$822,0),1)</f>
        <v>Solar Fotovoltaica</v>
      </c>
      <c r="G221" s="247">
        <f>INDEX(Translation!$B$1:$B$822,MATCH(PolicyLevers_EN!G221,Translation!$A$1:$A$822,0),1)</f>
        <v>0</v>
      </c>
      <c r="H221" s="7"/>
      <c r="I221" s="262" t="s">
        <v>76</v>
      </c>
      <c r="J221" s="247" t="str">
        <f>INDEX(Translation!$B$1:$B$822,MATCH(PolicyLevers_EN!J221,Translation!$A$1:$A$822,0),1)</f>
        <v>Sem Construção de Capacidade Mandatória no Cenário BAU</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47">
        <f>INDEX(Translation!$B$1:$B$822,MATCH(PolicyLevers_EN!O221,Translation!$A$1:$A$822,0),1)</f>
        <v>0</v>
      </c>
      <c r="P221" s="247" t="str">
        <f>INDEX(Translation!$B$1:$B$822,MATCH(PolicyLevers_EN!P221,Translation!$D$1:$D$822,0),1)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c r="A222" s="247" t="str">
        <f>INDEX(Translation!$B$1:$B$822,MATCH(PolicyLevers_EN!A222,Translation!$A$1:$A$822,0),1)</f>
        <v>Eletricidade</v>
      </c>
      <c r="B222" s="247" t="str">
        <f>INDEX(Translation!$B$1:$B$822,MATCH(PolicyLevers_EN!B222,Translation!$A$1:$A$822,0),1)</f>
        <v>Sem Construção de Capacidade Mandatória no Cenário BAU</v>
      </c>
      <c r="C222" s="12" t="str">
        <f t="shared" ref="C222" si="145">C$216</f>
        <v>Boolean Use Non BAU Mandated Capacity Construction Schedule</v>
      </c>
      <c r="D222" s="262" t="s">
        <v>241</v>
      </c>
      <c r="E222" s="262"/>
      <c r="F222" s="247" t="str">
        <f>INDEX(Translation!$B$1:$B$822,MATCH(PolicyLevers_EN!F222,Translation!$A$1:$A$822,0),1)</f>
        <v>Termossolar</v>
      </c>
      <c r="G222" s="247">
        <f>INDEX(Translation!$B$1:$B$822,MATCH(PolicyLevers_EN!G222,Translation!$A$1:$A$822,0),1)</f>
        <v>0</v>
      </c>
      <c r="H222" s="7"/>
      <c r="I222" s="262" t="s">
        <v>76</v>
      </c>
      <c r="J222" s="247" t="str">
        <f>INDEX(Translation!$B$1:$B$822,MATCH(PolicyLevers_EN!J222,Translation!$A$1:$A$822,0),1)</f>
        <v>Sem Construção de Capacidade Mandatória no Cenário BAU</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47">
        <f>INDEX(Translation!$B$1:$B$822,MATCH(PolicyLevers_EN!O222,Translation!$A$1:$A$822,0),1)</f>
        <v>0</v>
      </c>
      <c r="P222" s="247" t="str">
        <f>INDEX(Translation!$B$1:$B$822,MATCH(PolicyLevers_EN!P222,Translation!$D$1:$D$822,0),1)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c r="A223" s="247" t="str">
        <f>INDEX(Translation!$B$1:$B$822,MATCH(PolicyLevers_EN!A223,Translation!$A$1:$A$822,0),1)</f>
        <v>Eletricidade</v>
      </c>
      <c r="B223" s="247" t="str">
        <f>INDEX(Translation!$B$1:$B$822,MATCH(PolicyLevers_EN!B223,Translation!$A$1:$A$822,0),1)</f>
        <v>Sem Construção de Capacidade Mandatória no Cenário BAU</v>
      </c>
      <c r="C223" s="12" t="str">
        <f t="shared" ref="C223" si="146">C$216</f>
        <v>Boolean Use Non BAU Mandated Capacity Construction Schedule</v>
      </c>
      <c r="D223" s="262" t="s">
        <v>243</v>
      </c>
      <c r="E223" s="262"/>
      <c r="F223" s="247" t="str">
        <f>INDEX(Translation!$B$1:$B$822,MATCH(PolicyLevers_EN!F223,Translation!$A$1:$A$822,0),1)</f>
        <v>Biomassa</v>
      </c>
      <c r="G223" s="247">
        <f>INDEX(Translation!$B$1:$B$822,MATCH(PolicyLevers_EN!G223,Translation!$A$1:$A$822,0),1)</f>
        <v>0</v>
      </c>
      <c r="H223" s="7"/>
      <c r="I223" s="262" t="s">
        <v>76</v>
      </c>
      <c r="J223" s="247" t="str">
        <f>INDEX(Translation!$B$1:$B$822,MATCH(PolicyLevers_EN!J223,Translation!$A$1:$A$822,0),1)</f>
        <v>Sem Construção de Capacidade Mandatória no Cenário BAU</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47">
        <f>INDEX(Translation!$B$1:$B$822,MATCH(PolicyLevers_EN!O223,Translation!$A$1:$A$822,0),1)</f>
        <v>0</v>
      </c>
      <c r="P223" s="247" t="str">
        <f>INDEX(Translation!$B$1:$B$822,MATCH(PolicyLevers_EN!P223,Translation!$D$1:$D$822,0),1)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c r="A224" s="247" t="str">
        <f>INDEX(Translation!$B$1:$B$822,MATCH(PolicyLevers_EN!A224,Translation!$A$1:$A$822,0),1)</f>
        <v>Eletricidade</v>
      </c>
      <c r="B224" s="247" t="str">
        <f>INDEX(Translation!$B$1:$B$822,MATCH(PolicyLevers_EN!B224,Translation!$A$1:$A$822,0),1)</f>
        <v>Sem Construção de Capacidade Mandatória no Cenário BAU</v>
      </c>
      <c r="C224" s="12" t="str">
        <f t="shared" ref="C224" si="147">C$216</f>
        <v>Boolean Use Non BAU Mandated Capacity Construction Schedule</v>
      </c>
      <c r="D224" s="262" t="s">
        <v>245</v>
      </c>
      <c r="E224" s="262"/>
      <c r="F224" s="247" t="str">
        <f>INDEX(Translation!$B$1:$B$822,MATCH(PolicyLevers_EN!F224,Translation!$A$1:$A$822,0),1)</f>
        <v>Geotérmica</v>
      </c>
      <c r="G224" s="247">
        <f>INDEX(Translation!$B$1:$B$822,MATCH(PolicyLevers_EN!G224,Translation!$A$1:$A$822,0),1)</f>
        <v>0</v>
      </c>
      <c r="H224" s="7"/>
      <c r="I224" s="262" t="s">
        <v>76</v>
      </c>
      <c r="J224" s="247" t="str">
        <f>INDEX(Translation!$B$1:$B$822,MATCH(PolicyLevers_EN!J224,Translation!$A$1:$A$822,0),1)</f>
        <v>Sem Construção de Capacidade Mandatória no Cenário BAU</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47">
        <f>INDEX(Translation!$B$1:$B$822,MATCH(PolicyLevers_EN!O224,Translation!$A$1:$A$822,0),1)</f>
        <v>0</v>
      </c>
      <c r="P224" s="247" t="str">
        <f>INDEX(Translation!$B$1:$B$822,MATCH(PolicyLevers_EN!P224,Translation!$D$1:$D$822,0),1)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c r="A225" s="247" t="str">
        <f>INDEX(Translation!$B$1:$B$822,MATCH(PolicyLevers_EN!A225,Translation!$A$1:$A$822,0),1)</f>
        <v>Eletricidade</v>
      </c>
      <c r="B225" s="247" t="str">
        <f>INDEX(Translation!$B$1:$B$822,MATCH(PolicyLevers_EN!B225,Translation!$A$1:$A$822,0),1)</f>
        <v>Sem Construção de Capacidade Mandatória no Cenário BAU</v>
      </c>
      <c r="C225" s="12" t="str">
        <f t="shared" ref="C225" si="148">C$216</f>
        <v>Boolean Use Non BAU Mandated Capacity Construction Schedule</v>
      </c>
      <c r="D225" s="262" t="s">
        <v>247</v>
      </c>
      <c r="E225" s="262"/>
      <c r="F225" s="247" t="str">
        <f>INDEX(Translation!$B$1:$B$822,MATCH(PolicyLevers_EN!F225,Translation!$A$1:$A$822,0),1)</f>
        <v>Petróleo</v>
      </c>
      <c r="G225" s="247">
        <f>INDEX(Translation!$B$1:$B$822,MATCH(PolicyLevers_EN!G225,Translation!$A$1:$A$822,0),1)</f>
        <v>0</v>
      </c>
      <c r="H225" s="7"/>
      <c r="I225" s="262" t="s">
        <v>76</v>
      </c>
      <c r="J225" s="247" t="str">
        <f>INDEX(Translation!$B$1:$B$822,MATCH(PolicyLevers_EN!J225,Translation!$A$1:$A$822,0),1)</f>
        <v>Sem Construção de Capacidade Mandatória no Cenário BAU</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47">
        <f>INDEX(Translation!$B$1:$B$822,MATCH(PolicyLevers_EN!O225,Translation!$A$1:$A$822,0),1)</f>
        <v>0</v>
      </c>
      <c r="P225" s="247" t="str">
        <f>INDEX(Translation!$B$1:$B$822,MATCH(PolicyLevers_EN!P225,Translation!$D$1:$D$822,0),1)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c r="A226" s="247" t="str">
        <f>INDEX(Translation!$B$1:$B$822,MATCH(PolicyLevers_EN!A226,Translation!$A$1:$A$822,0),1)</f>
        <v>Eletricidade</v>
      </c>
      <c r="B226" s="247" t="str">
        <f>INDEX(Translation!$B$1:$B$822,MATCH(PolicyLevers_EN!B226,Translation!$A$1:$A$822,0),1)</f>
        <v>Sem Construção de Capacidade Mandatória no Cenário BAU</v>
      </c>
      <c r="C226" s="12" t="str">
        <f t="shared" ref="C226" si="149">C$216</f>
        <v>Boolean Use Non BAU Mandated Capacity Construction Schedule</v>
      </c>
      <c r="D226" s="262" t="s">
        <v>249</v>
      </c>
      <c r="E226" s="262"/>
      <c r="F226" s="247" t="str">
        <f>INDEX(Translation!$B$1:$B$822,MATCH(PolicyLevers_EN!F226,Translation!$A$1:$A$822,0),1)</f>
        <v>Gás Natural Peaker</v>
      </c>
      <c r="G226" s="247">
        <f>INDEX(Translation!$B$1:$B$822,MATCH(PolicyLevers_EN!G226,Translation!$A$1:$A$822,0),1)</f>
        <v>0</v>
      </c>
      <c r="H226" s="7"/>
      <c r="I226" s="262" t="s">
        <v>76</v>
      </c>
      <c r="J226" s="247" t="str">
        <f>INDEX(Translation!$B$1:$B$822,MATCH(PolicyLevers_EN!J226,Translation!$A$1:$A$822,0),1)</f>
        <v>Sem Construção de Capacidade Mandatória no Cenário BAU</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47">
        <f>INDEX(Translation!$B$1:$B$822,MATCH(PolicyLevers_EN!O226,Translation!$A$1:$A$822,0),1)</f>
        <v>0</v>
      </c>
      <c r="P226" s="247" t="str">
        <f>INDEX(Translation!$B$1:$B$822,MATCH(PolicyLevers_EN!P226,Translation!$D$1:$D$822,0),1)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c r="A227" s="247" t="str">
        <f>INDEX(Translation!$B$1:$B$822,MATCH(PolicyLevers_EN!A227,Translation!$A$1:$A$822,0),1)</f>
        <v>Eletricidade</v>
      </c>
      <c r="B227" s="247" t="str">
        <f>INDEX(Translation!$B$1:$B$822,MATCH(PolicyLevers_EN!B227,Translation!$A$1:$A$822,0),1)</f>
        <v>Sem Construção de Capacidade Mandatória no Cenário BAU</v>
      </c>
      <c r="C227" s="12" t="str">
        <f t="shared" ref="C227" si="150">C$216</f>
        <v>Boolean Use Non BAU Mandated Capacity Construction Schedule</v>
      </c>
      <c r="D227" s="262" t="s">
        <v>251</v>
      </c>
      <c r="E227" s="262"/>
      <c r="F227" s="247" t="str">
        <f>INDEX(Translation!$B$1:$B$822,MATCH(PolicyLevers_EN!F227,Translation!$A$1:$A$822,0),1)</f>
        <v>Linhito</v>
      </c>
      <c r="G227" s="247">
        <f>INDEX(Translation!$B$1:$B$822,MATCH(PolicyLevers_EN!G227,Translation!$A$1:$A$822,0),1)</f>
        <v>0</v>
      </c>
      <c r="H227" s="7"/>
      <c r="I227" s="262" t="s">
        <v>76</v>
      </c>
      <c r="J227" s="247" t="str">
        <f>INDEX(Translation!$B$1:$B$822,MATCH(PolicyLevers_EN!J227,Translation!$A$1:$A$822,0),1)</f>
        <v>Sem Construção de Capacidade Mandatória no Cenário BAU</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47">
        <f>INDEX(Translation!$B$1:$B$822,MATCH(PolicyLevers_EN!O227,Translation!$A$1:$A$822,0),1)</f>
        <v>0</v>
      </c>
      <c r="P227" s="247" t="str">
        <f>INDEX(Translation!$B$1:$B$822,MATCH(PolicyLevers_EN!P227,Translation!$D$1:$D$822,0),1)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c r="A228" s="247" t="str">
        <f>INDEX(Translation!$B$1:$B$822,MATCH(PolicyLevers_EN!A228,Translation!$A$1:$A$822,0),1)</f>
        <v>Eletricidade</v>
      </c>
      <c r="B228" s="247" t="str">
        <f>INDEX(Translation!$B$1:$B$822,MATCH(PolicyLevers_EN!B228,Translation!$A$1:$A$822,0),1)</f>
        <v>Sem Construção de Capacidade Mandatória no Cenário BAU</v>
      </c>
      <c r="C228" s="12" t="str">
        <f t="shared" ref="C228" si="151">C$216</f>
        <v>Boolean Use Non BAU Mandated Capacity Construction Schedule</v>
      </c>
      <c r="D228" s="262" t="s">
        <v>253</v>
      </c>
      <c r="E228" s="262"/>
      <c r="F228" s="247" t="str">
        <f>INDEX(Translation!$B$1:$B$822,MATCH(PolicyLevers_EN!F228,Translation!$A$1:$A$822,0),1)</f>
        <v>Eólica Offshore</v>
      </c>
      <c r="G228" s="247">
        <f>INDEX(Translation!$B$1:$B$822,MATCH(PolicyLevers_EN!G228,Translation!$A$1:$A$822,0),1)</f>
        <v>0</v>
      </c>
      <c r="H228" s="7"/>
      <c r="I228" s="262" t="s">
        <v>76</v>
      </c>
      <c r="J228" s="247" t="str">
        <f>INDEX(Translation!$B$1:$B$822,MATCH(PolicyLevers_EN!J228,Translation!$A$1:$A$822,0),1)</f>
        <v>Sem Construção de Capacidade Mandatória no Cenário BAU</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47">
        <f>INDEX(Translation!$B$1:$B$822,MATCH(PolicyLevers_EN!O228,Translation!$A$1:$A$822,0),1)</f>
        <v>0</v>
      </c>
      <c r="P228" s="247" t="str">
        <f>INDEX(Translation!$B$1:$B$822,MATCH(PolicyLevers_EN!P228,Translation!$D$1:$D$822,0),1)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c r="A229" s="247" t="str">
        <f>INDEX(Translation!$B$1:$B$822,MATCH(PolicyLevers_EN!A229,Translation!$A$1:$A$822,0),1)</f>
        <v>Eletricidade</v>
      </c>
      <c r="B229" s="247" t="str">
        <f>INDEX(Translation!$B$1:$B$822,MATCH(PolicyLevers_EN!B229,Translation!$A$1:$A$822,0),1)</f>
        <v>Sem Construção de Capacidade Mandatória no Cenário BAU</v>
      </c>
      <c r="C229" s="12" t="str">
        <f t="shared" ref="C229" si="152">C$216</f>
        <v>Boolean Use Non BAU Mandated Capacity Construction Schedule</v>
      </c>
      <c r="D229" s="262" t="s">
        <v>255</v>
      </c>
      <c r="E229" s="262"/>
      <c r="F229" s="247" t="str">
        <f>INDEX(Translation!$B$1:$B$822,MATCH(PolicyLevers_EN!F229,Translation!$A$1:$A$822,0),1)</f>
        <v>Petróleo Bruto</v>
      </c>
      <c r="G229" s="247">
        <f>INDEX(Translation!$B$1:$B$822,MATCH(PolicyLevers_EN!G229,Translation!$A$1:$A$822,0),1)</f>
        <v>0</v>
      </c>
      <c r="H229" s="7"/>
      <c r="I229" s="262" t="s">
        <v>76</v>
      </c>
      <c r="J229" s="247" t="str">
        <f>INDEX(Translation!$B$1:$B$822,MATCH(PolicyLevers_EN!J229,Translation!$A$1:$A$822,0),1)</f>
        <v>Sem Construção de Capacidade Mandatória no Cenário BAU</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47">
        <f>INDEX(Translation!$B$1:$B$822,MATCH(PolicyLevers_EN!O229,Translation!$A$1:$A$822,0),1)</f>
        <v>0</v>
      </c>
      <c r="P229" s="247" t="str">
        <f>INDEX(Translation!$B$1:$B$822,MATCH(PolicyLevers_EN!P229,Translation!$D$1:$D$822,0),1)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c r="A230" s="247" t="str">
        <f>INDEX(Translation!$B$1:$B$822,MATCH(PolicyLevers_EN!A230,Translation!$A$1:$A$822,0),1)</f>
        <v>Eletricidade</v>
      </c>
      <c r="B230" s="247" t="str">
        <f>INDEX(Translation!$B$1:$B$822,MATCH(PolicyLevers_EN!B230,Translation!$A$1:$A$822,0),1)</f>
        <v>Sem Construção de Capacidade Mandatória no Cenário BAU</v>
      </c>
      <c r="C230" s="12" t="str">
        <f t="shared" ref="C230" si="153">C$216</f>
        <v>Boolean Use Non BAU Mandated Capacity Construction Schedule</v>
      </c>
      <c r="D230" s="262" t="s">
        <v>257</v>
      </c>
      <c r="E230" s="262"/>
      <c r="F230" s="247" t="str">
        <f>INDEX(Translation!$B$1:$B$822,MATCH(PolicyLevers_EN!F230,Translation!$A$1:$A$822,0),1)</f>
        <v>Aquecimento</v>
      </c>
      <c r="G230" s="247">
        <f>INDEX(Translation!$B$1:$B$822,MATCH(PolicyLevers_EN!G230,Translation!$A$1:$A$822,0),1)</f>
        <v>0</v>
      </c>
      <c r="H230" s="7"/>
      <c r="I230" s="262" t="s">
        <v>76</v>
      </c>
      <c r="J230" s="247" t="str">
        <f>INDEX(Translation!$B$1:$B$822,MATCH(PolicyLevers_EN!J230,Translation!$A$1:$A$822,0),1)</f>
        <v>Sem Construção de Capacidade Mandatória no Cenário BAU</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47">
        <f>INDEX(Translation!$B$1:$B$822,MATCH(PolicyLevers_EN!O230,Translation!$A$1:$A$822,0),1)</f>
        <v>0</v>
      </c>
      <c r="P230" s="247" t="str">
        <f>INDEX(Translation!$B$1:$B$822,MATCH(PolicyLevers_EN!P230,Translation!$D$1:$D$822,0),1)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c r="A231" s="247" t="str">
        <f>INDEX(Translation!$B$1:$B$822,MATCH(PolicyLevers_EN!A231,Translation!$A$1:$A$822,0),1)</f>
        <v>Eletricidade</v>
      </c>
      <c r="B231" s="247" t="str">
        <f>INDEX(Translation!$B$1:$B$822,MATCH(PolicyLevers_EN!B231,Translation!$A$1:$A$822,0),1)</f>
        <v>Sem Construção de Capacidade Mandatória no Cenário BAU</v>
      </c>
      <c r="C231" s="12" t="str">
        <f t="shared" ref="C231" si="154">C$216</f>
        <v>Boolean Use Non BAU Mandated Capacity Construction Schedule</v>
      </c>
      <c r="D231" s="262" t="s">
        <v>259</v>
      </c>
      <c r="E231" s="262"/>
      <c r="F231" s="247" t="str">
        <f>INDEX(Translation!$B$1:$B$822,MATCH(PolicyLevers_EN!F231,Translation!$A$1:$A$822,0),1)</f>
        <v>Resíduos Sólidos Urbanos</v>
      </c>
      <c r="G231" s="247">
        <f>INDEX(Translation!$B$1:$B$822,MATCH(PolicyLevers_EN!G231,Translation!$A$1:$A$822,0),1)</f>
        <v>0</v>
      </c>
      <c r="H231" s="7"/>
      <c r="I231" s="262" t="s">
        <v>76</v>
      </c>
      <c r="J231" s="247" t="str">
        <f>INDEX(Translation!$B$1:$B$822,MATCH(PolicyLevers_EN!J231,Translation!$A$1:$A$822,0),1)</f>
        <v>Sem Construção de Capacidade Mandatória no Cenário BAU</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47">
        <f>INDEX(Translation!$B$1:$B$822,MATCH(PolicyLevers_EN!O231,Translation!$A$1:$A$822,0),1)</f>
        <v>0</v>
      </c>
      <c r="P231" s="247" t="str">
        <f>INDEX(Translation!$B$1:$B$822,MATCH(PolicyLevers_EN!P231,Translation!$D$1:$D$822,0),1)</f>
        <v>**Descrição:** O cenário BAU inclui todas as adições de capacidade planejadas (fornecidas pela Administração de Informações de Energia dos EUA). Esta política bloqueia todas as adições planejadas do (s) tipo (s) selecionado (s) que ainda não receberam a aprovação regulamentar.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c r="A232" s="247" t="str">
        <f>INDEX(Translation!$B$1:$B$822,MATCH(PolicyLevers_EN!A232,Translation!$A$1:$A$822,0),1)</f>
        <v>Eletricidade</v>
      </c>
      <c r="B232" s="247" t="str">
        <f>INDEX(Translation!$B$1:$B$822,MATCH(PolicyLevers_EN!B232,Translation!$A$1:$A$822,0),1)</f>
        <v>Sem Recursos de Qualificação RPS no Cenário BAU</v>
      </c>
      <c r="C232" s="248" t="s">
        <v>311</v>
      </c>
      <c r="D232" s="262"/>
      <c r="E232" s="262"/>
      <c r="F232" s="247">
        <f>INDEX(Translation!$B$1:$B$822,MATCH(PolicyLevers_EN!F232,Translation!$A$1:$A$822,0),1)</f>
        <v>0</v>
      </c>
      <c r="G232" s="247">
        <f>INDEX(Translation!$B$1:$B$822,MATCH(PolicyLevers_EN!G232,Translation!$A$1:$A$822,0),1)</f>
        <v>0</v>
      </c>
      <c r="H232" s="7" t="s">
        <v>222</v>
      </c>
      <c r="I232" s="262" t="s">
        <v>76</v>
      </c>
      <c r="J232" s="247" t="str">
        <f>INDEX(Translation!$B$1:$B$822,MATCH(PolicyLevers_EN!J232,Translation!$A$1:$A$822,0),1)</f>
        <v>Sem Recursos de Qualificação RPS no Cenário BAU</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47">
        <f>INDEX(Translation!$B$1:$B$822,MATCH(PolicyLevers_EN!O232,Translation!$A$1:$A$822,0),1)</f>
        <v>0</v>
      </c>
      <c r="P232" s="247" t="str">
        <f>INDEX(Translation!$B$1:$B$822,MATCH(PolicyLevers_EN!P232,Translation!$D$1:$D$822,0),1)</f>
        <v>**Descrição:** Esta política amplia as definições que qualificam fontes livres de carbono para que o padrão de eletricidade livre de carbono seja eólica, solar, hidrelétrica, nuclear e resíduos sólidos urbanos. // **Orientações para estabelecer valores:**</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c r="A233" s="247" t="str">
        <f>INDEX(Translation!$B$1:$B$822,MATCH(PolicyLevers_EN!A233,Translation!$A$1:$A$822,0),1)</f>
        <v>Eletricidade</v>
      </c>
      <c r="B233" s="247" t="str">
        <f>INDEX(Translation!$B$1:$B$822,MATCH(PolicyLevers_EN!B233,Translation!$A$1:$A$822,0),1)</f>
        <v>Extensão da Vida Útil de Usinas Nucleares</v>
      </c>
      <c r="C233" s="247" t="s">
        <v>314</v>
      </c>
      <c r="D233" s="257"/>
      <c r="E233" s="257"/>
      <c r="F233" s="247">
        <f>INDEX(Translation!$B$1:$B$822,MATCH(PolicyLevers_EN!F233,Translation!$A$1:$A$822,0),1)</f>
        <v>0</v>
      </c>
      <c r="G233" s="247">
        <f>INDEX(Translation!$B$1:$B$822,MATCH(PolicyLevers_EN!G233,Translation!$A$1:$A$822,0),1)</f>
        <v>0</v>
      </c>
      <c r="H233" s="254">
        <v>35</v>
      </c>
      <c r="I233" s="255" t="s">
        <v>76</v>
      </c>
      <c r="J233" s="247" t="str">
        <f>INDEX(Translation!$B$1:$B$822,MATCH(PolicyLevers_EN!J233,Translation!$A$1:$A$822,0),1)</f>
        <v>Extensão da Vida Útil da Energia Nuclear</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47" t="str">
        <f>INDEX(Translation!$B$1:$B$822,MATCH(PolicyLevers_EN!O233,Translation!$A$1:$A$822,0),1)</f>
        <v>ano(s)</v>
      </c>
      <c r="P233" s="247" t="str">
        <f>INDEX(Translation!$B$1:$B$822,MATCH(PolicyLevers_EN!P233,Translation!$D$1:$D$822,0),1)</f>
        <v>**Descrição:** Esta política estende a vida útil de todas as usinas termonucleares pelo número de anos especificado.</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c r="A234" s="247" t="str">
        <f>INDEX(Translation!$B$1:$B$822,MATCH(PolicyLevers_EN!A234,Translation!$A$1:$A$822,0),1)</f>
        <v>Eletricidade</v>
      </c>
      <c r="B234" s="247" t="str">
        <f>INDEX(Translation!$B$1:$B$822,MATCH(PolicyLevers_EN!B234,Translation!$A$1:$A$822,0),1)</f>
        <v>Redução do Tempo Ocioso da Usina</v>
      </c>
      <c r="C234" s="248" t="s">
        <v>321</v>
      </c>
      <c r="D234" s="262" t="s">
        <v>226</v>
      </c>
      <c r="E234" s="262" t="s">
        <v>322</v>
      </c>
      <c r="F234" s="247">
        <f>INDEX(Translation!$B$1:$B$822,MATCH(PolicyLevers_EN!F234,Translation!$A$1:$A$822,0),1)</f>
        <v>0</v>
      </c>
      <c r="G234" s="247">
        <f>INDEX(Translation!$B$1:$B$822,MATCH(PolicyLevers_EN!G234,Translation!$A$1:$A$822,0),1)</f>
        <v>0</v>
      </c>
      <c r="H234" s="7"/>
      <c r="I234" s="260" t="s">
        <v>76</v>
      </c>
      <c r="J234" s="247" t="str">
        <f>INDEX(Translation!$B$1:$B$822,MATCH(PolicyLevers_EN!J234,Translation!$A$1:$A$822,0),1)</f>
        <v>Redução do Tempo Ocioso da Usina</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47">
        <f>INDEX(Translation!$B$1:$B$822,MATCH(PolicyLevers_EN!O234,Translation!$A$1:$A$822,0),1)</f>
        <v>0</v>
      </c>
      <c r="P234" s="247" t="str">
        <f>INDEX(Translation!$B$1:$B$822,MATCH(PolicyLevers_EN!P234,Translation!$D$1:$D$822,0),1)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c r="A235" s="247" t="str">
        <f>INDEX(Translation!$B$1:$B$822,MATCH(PolicyLevers_EN!A235,Translation!$A$1:$A$822,0),1)</f>
        <v>Eletricidade</v>
      </c>
      <c r="B235" s="247" t="str">
        <f>INDEX(Translation!$B$1:$B$822,MATCH(PolicyLevers_EN!B235,Translation!$A$1:$A$822,0),1)</f>
        <v>Redução do Tempo Ocioso da Usina</v>
      </c>
      <c r="C235" s="274" t="str">
        <f t="shared" ref="C235" si="155">C$234</f>
        <v>Percentage Reduction in Plant Downtime</v>
      </c>
      <c r="D235" s="262" t="s">
        <v>226</v>
      </c>
      <c r="E235" s="262" t="s">
        <v>324</v>
      </c>
      <c r="F235" s="247">
        <f>INDEX(Translation!$B$1:$B$822,MATCH(PolicyLevers_EN!F235,Translation!$A$1:$A$822,0),1)</f>
        <v>0</v>
      </c>
      <c r="G235" s="247">
        <f>INDEX(Translation!$B$1:$B$822,MATCH(PolicyLevers_EN!G235,Translation!$A$1:$A$822,0),1)</f>
        <v>0</v>
      </c>
      <c r="H235" s="7"/>
      <c r="I235" s="262" t="s">
        <v>76</v>
      </c>
      <c r="J235" s="247" t="str">
        <f>INDEX(Translation!$B$1:$B$822,MATCH(PolicyLevers_EN!J235,Translation!$A$1:$A$822,0),1)</f>
        <v>Redução do Tempo Ocioso da Usina</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47">
        <f>INDEX(Translation!$B$1:$B$822,MATCH(PolicyLevers_EN!O235,Translation!$A$1:$A$822,0),1)</f>
        <v>0</v>
      </c>
      <c r="P235" s="247" t="str">
        <f>INDEX(Translation!$B$1:$B$822,MATCH(PolicyLevers_EN!P235,Translation!$D$1:$D$822,0),1)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c r="A236" s="247" t="str">
        <f>INDEX(Translation!$B$1:$B$822,MATCH(PolicyLevers_EN!A236,Translation!$A$1:$A$822,0),1)</f>
        <v>Eletricidade</v>
      </c>
      <c r="B236" s="247" t="str">
        <f>INDEX(Translation!$B$1:$B$822,MATCH(PolicyLevers_EN!B236,Translation!$A$1:$A$822,0),1)</f>
        <v>Redução do Tempo Ocioso da Usina</v>
      </c>
      <c r="C236" s="274" t="str">
        <f t="shared" ref="C236:C237" si="156">C$234</f>
        <v>Percentage Reduction in Plant Downtime</v>
      </c>
      <c r="D236" s="262" t="s">
        <v>226</v>
      </c>
      <c r="E236" s="262" t="s">
        <v>325</v>
      </c>
      <c r="F236" s="247">
        <f>INDEX(Translation!$B$1:$B$822,MATCH(PolicyLevers_EN!F236,Translation!$A$1:$A$822,0),1)</f>
        <v>0</v>
      </c>
      <c r="G236" s="247">
        <f>INDEX(Translation!$B$1:$B$822,MATCH(PolicyLevers_EN!G236,Translation!$A$1:$A$822,0),1)</f>
        <v>0</v>
      </c>
      <c r="H236" s="7"/>
      <c r="I236" s="262" t="s">
        <v>76</v>
      </c>
      <c r="J236" s="247" t="str">
        <f>INDEX(Translation!$B$1:$B$822,MATCH(PolicyLevers_EN!J236,Translation!$A$1:$A$822,0),1)</f>
        <v>Redução do Tempo Ocioso da Usina</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47">
        <f>INDEX(Translation!$B$1:$B$822,MATCH(PolicyLevers_EN!O236,Translation!$A$1:$A$822,0),1)</f>
        <v>0</v>
      </c>
      <c r="P236" s="247" t="str">
        <f>INDEX(Translation!$B$1:$B$822,MATCH(PolicyLevers_EN!P236,Translation!$D$1:$D$822,0),1)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c r="A237" s="247" t="str">
        <f>INDEX(Translation!$B$1:$B$822,MATCH(PolicyLevers_EN!A237,Translation!$A$1:$A$822,0),1)</f>
        <v>Eletricidade</v>
      </c>
      <c r="B237" s="247" t="str">
        <f>INDEX(Translation!$B$1:$B$822,MATCH(PolicyLevers_EN!B237,Translation!$A$1:$A$822,0),1)</f>
        <v>Redução do Tempo Ocioso da Usina</v>
      </c>
      <c r="C237" s="254" t="str">
        <f t="shared" si="156"/>
        <v>Percentage Reduction in Plant Downtime</v>
      </c>
      <c r="D237" s="257" t="s">
        <v>231</v>
      </c>
      <c r="E237" s="257" t="s">
        <v>322</v>
      </c>
      <c r="F237" s="247" t="str">
        <f>INDEX(Translation!$B$1:$B$822,MATCH(PolicyLevers_EN!F237,Translation!$A$1:$A$822,0),1)</f>
        <v>Preexistente</v>
      </c>
      <c r="G237" s="247" t="str">
        <f>INDEX(Translation!$B$1:$B$822,MATCH(PolicyLevers_EN!G237,Translation!$A$1:$A$822,0),1)</f>
        <v>Gás Natural Nonpeaker</v>
      </c>
      <c r="H237" s="254">
        <v>141</v>
      </c>
      <c r="I237" s="255" t="s">
        <v>63</v>
      </c>
      <c r="J237" s="247" t="str">
        <f>INDEX(Translation!$B$1:$B$822,MATCH(PolicyLevers_EN!J237,Translation!$A$1:$A$822,0),1)</f>
        <v>Redução do Tempo Ocioso da Usina</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47">
        <f>INDEX(Translation!$B$1:$B$822,MATCH(PolicyLevers_EN!O237,Translation!$A$1:$A$822,0),1)</f>
        <v>0</v>
      </c>
      <c r="P237" s="247" t="str">
        <f>INDEX(Translation!$B$1:$B$822,MATCH(PolicyLevers_EN!P237,Translation!$D$1:$D$822,0),1)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c r="A238" s="247" t="str">
        <f>INDEX(Translation!$B$1:$B$822,MATCH(PolicyLevers_EN!A238,Translation!$A$1:$A$822,0),1)</f>
        <v>Eletricidade</v>
      </c>
      <c r="B238" s="247" t="str">
        <f>INDEX(Translation!$B$1:$B$822,MATCH(PolicyLevers_EN!B238,Translation!$A$1:$A$822,0),1)</f>
        <v>Redução do Tempo Ocioso da Usina</v>
      </c>
      <c r="C238" s="274" t="str">
        <f t="shared" ref="C238" si="157">C$234</f>
        <v>Percentage Reduction in Plant Downtime</v>
      </c>
      <c r="D238" s="262" t="s">
        <v>231</v>
      </c>
      <c r="E238" s="262" t="s">
        <v>324</v>
      </c>
      <c r="F238" s="247">
        <f>INDEX(Translation!$B$1:$B$822,MATCH(PolicyLevers_EN!F238,Translation!$A$1:$A$822,0),1)</f>
        <v>0</v>
      </c>
      <c r="G238" s="247">
        <f>INDEX(Translation!$B$1:$B$822,MATCH(PolicyLevers_EN!G238,Translation!$A$1:$A$822,0),1)</f>
        <v>0</v>
      </c>
      <c r="H238" s="7"/>
      <c r="I238" s="262" t="s">
        <v>76</v>
      </c>
      <c r="J238" s="247" t="str">
        <f>INDEX(Translation!$B$1:$B$822,MATCH(PolicyLevers_EN!J238,Translation!$A$1:$A$822,0),1)</f>
        <v>Redução do Tempo Ocioso da Usina</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47">
        <f>INDEX(Translation!$B$1:$B$822,MATCH(PolicyLevers_EN!O238,Translation!$A$1:$A$822,0),1)</f>
        <v>0</v>
      </c>
      <c r="P238" s="247" t="str">
        <f>INDEX(Translation!$B$1:$B$822,MATCH(PolicyLevers_EN!P238,Translation!$D$1:$D$822,0),1)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c r="A239" s="247" t="str">
        <f>INDEX(Translation!$B$1:$B$822,MATCH(PolicyLevers_EN!A239,Translation!$A$1:$A$822,0),1)</f>
        <v>Eletricidade</v>
      </c>
      <c r="B239" s="247" t="str">
        <f>INDEX(Translation!$B$1:$B$822,MATCH(PolicyLevers_EN!B239,Translation!$A$1:$A$822,0),1)</f>
        <v>Redução do Tempo Ocioso da Usina</v>
      </c>
      <c r="C239" s="274" t="str">
        <f t="shared" ref="C239" si="158">C$234</f>
        <v>Percentage Reduction in Plant Downtime</v>
      </c>
      <c r="D239" s="262" t="s">
        <v>231</v>
      </c>
      <c r="E239" s="262" t="s">
        <v>325</v>
      </c>
      <c r="F239" s="247">
        <f>INDEX(Translation!$B$1:$B$822,MATCH(PolicyLevers_EN!F239,Translation!$A$1:$A$822,0),1)</f>
        <v>0</v>
      </c>
      <c r="G239" s="247">
        <f>INDEX(Translation!$B$1:$B$822,MATCH(PolicyLevers_EN!G239,Translation!$A$1:$A$822,0),1)</f>
        <v>0</v>
      </c>
      <c r="H239" s="7"/>
      <c r="I239" s="262" t="s">
        <v>76</v>
      </c>
      <c r="J239" s="247" t="str">
        <f>INDEX(Translation!$B$1:$B$822,MATCH(PolicyLevers_EN!J239,Translation!$A$1:$A$822,0),1)</f>
        <v>Redução do Tempo Ocioso da Usina</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47">
        <f>INDEX(Translation!$B$1:$B$822,MATCH(PolicyLevers_EN!O239,Translation!$A$1:$A$822,0),1)</f>
        <v>0</v>
      </c>
      <c r="P239" s="247" t="str">
        <f>INDEX(Translation!$B$1:$B$822,MATCH(PolicyLevers_EN!P239,Translation!$D$1:$D$822,0),1)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c r="A240" s="247" t="str">
        <f>INDEX(Translation!$B$1:$B$822,MATCH(PolicyLevers_EN!A240,Translation!$A$1:$A$822,0),1)</f>
        <v>Eletricidade</v>
      </c>
      <c r="B240" s="247" t="str">
        <f>INDEX(Translation!$B$1:$B$822,MATCH(PolicyLevers_EN!B240,Translation!$A$1:$A$822,0),1)</f>
        <v>Redução do Tempo Ocioso da Usina</v>
      </c>
      <c r="C240" s="274" t="str">
        <f t="shared" ref="C240" si="159">C$234</f>
        <v>Percentage Reduction in Plant Downtime</v>
      </c>
      <c r="D240" s="262" t="s">
        <v>233</v>
      </c>
      <c r="E240" s="262" t="s">
        <v>322</v>
      </c>
      <c r="F240" s="247">
        <f>INDEX(Translation!$B$1:$B$822,MATCH(PolicyLevers_EN!F240,Translation!$A$1:$A$822,0),1)</f>
        <v>0</v>
      </c>
      <c r="G240" s="247">
        <f>INDEX(Translation!$B$1:$B$822,MATCH(PolicyLevers_EN!G240,Translation!$A$1:$A$822,0),1)</f>
        <v>0</v>
      </c>
      <c r="H240" s="7"/>
      <c r="I240" s="262" t="s">
        <v>76</v>
      </c>
      <c r="J240" s="247" t="str">
        <f>INDEX(Translation!$B$1:$B$822,MATCH(PolicyLevers_EN!J240,Translation!$A$1:$A$822,0),1)</f>
        <v>Redução do Tempo Ocioso da Usina</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47">
        <f>INDEX(Translation!$B$1:$B$822,MATCH(PolicyLevers_EN!O240,Translation!$A$1:$A$822,0),1)</f>
        <v>0</v>
      </c>
      <c r="P240" s="247" t="str">
        <f>INDEX(Translation!$B$1:$B$822,MATCH(PolicyLevers_EN!P240,Translation!$D$1:$D$822,0),1)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c r="A241" s="247" t="str">
        <f>INDEX(Translation!$B$1:$B$822,MATCH(PolicyLevers_EN!A241,Translation!$A$1:$A$822,0),1)</f>
        <v>Eletricidade</v>
      </c>
      <c r="B241" s="247" t="str">
        <f>INDEX(Translation!$B$1:$B$822,MATCH(PolicyLevers_EN!B241,Translation!$A$1:$A$822,0),1)</f>
        <v>Redução do Tempo Ocioso da Usina</v>
      </c>
      <c r="C241" s="274" t="str">
        <f t="shared" ref="C241" si="160">C$234</f>
        <v>Percentage Reduction in Plant Downtime</v>
      </c>
      <c r="D241" s="262" t="s">
        <v>233</v>
      </c>
      <c r="E241" s="262" t="s">
        <v>324</v>
      </c>
      <c r="F241" s="247">
        <f>INDEX(Translation!$B$1:$B$822,MATCH(PolicyLevers_EN!F241,Translation!$A$1:$A$822,0),1)</f>
        <v>0</v>
      </c>
      <c r="G241" s="247">
        <f>INDEX(Translation!$B$1:$B$822,MATCH(PolicyLevers_EN!G241,Translation!$A$1:$A$822,0),1)</f>
        <v>0</v>
      </c>
      <c r="H241" s="7"/>
      <c r="I241" s="262" t="s">
        <v>76</v>
      </c>
      <c r="J241" s="247" t="str">
        <f>INDEX(Translation!$B$1:$B$822,MATCH(PolicyLevers_EN!J241,Translation!$A$1:$A$822,0),1)</f>
        <v>Redução do Tempo Ocioso da Usina</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47">
        <f>INDEX(Translation!$B$1:$B$822,MATCH(PolicyLevers_EN!O241,Translation!$A$1:$A$822,0),1)</f>
        <v>0</v>
      </c>
      <c r="P241" s="247" t="str">
        <f>INDEX(Translation!$B$1:$B$822,MATCH(PolicyLevers_EN!P241,Translation!$D$1:$D$822,0),1)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c r="A242" s="247" t="str">
        <f>INDEX(Translation!$B$1:$B$822,MATCH(PolicyLevers_EN!A242,Translation!$A$1:$A$822,0),1)</f>
        <v>Eletricidade</v>
      </c>
      <c r="B242" s="247" t="str">
        <f>INDEX(Translation!$B$1:$B$822,MATCH(PolicyLevers_EN!B242,Translation!$A$1:$A$822,0),1)</f>
        <v>Redução do Tempo Ocioso da Usina</v>
      </c>
      <c r="C242" s="274" t="str">
        <f t="shared" ref="C242" si="161">C$234</f>
        <v>Percentage Reduction in Plant Downtime</v>
      </c>
      <c r="D242" s="262" t="s">
        <v>233</v>
      </c>
      <c r="E242" s="262" t="s">
        <v>325</v>
      </c>
      <c r="F242" s="247">
        <f>INDEX(Translation!$B$1:$B$822,MATCH(PolicyLevers_EN!F242,Translation!$A$1:$A$822,0),1)</f>
        <v>0</v>
      </c>
      <c r="G242" s="247">
        <f>INDEX(Translation!$B$1:$B$822,MATCH(PolicyLevers_EN!G242,Translation!$A$1:$A$822,0),1)</f>
        <v>0</v>
      </c>
      <c r="H242" s="7"/>
      <c r="I242" s="262" t="s">
        <v>76</v>
      </c>
      <c r="J242" s="247" t="str">
        <f>INDEX(Translation!$B$1:$B$822,MATCH(PolicyLevers_EN!J242,Translation!$A$1:$A$822,0),1)</f>
        <v>Redução do Tempo Ocioso da Usina</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47">
        <f>INDEX(Translation!$B$1:$B$822,MATCH(PolicyLevers_EN!O242,Translation!$A$1:$A$822,0),1)</f>
        <v>0</v>
      </c>
      <c r="P242" s="247" t="str">
        <f>INDEX(Translation!$B$1:$B$822,MATCH(PolicyLevers_EN!P242,Translation!$D$1:$D$822,0),1)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c r="A243" s="247" t="str">
        <f>INDEX(Translation!$B$1:$B$822,MATCH(PolicyLevers_EN!A243,Translation!$A$1:$A$822,0),1)</f>
        <v>Eletricidade</v>
      </c>
      <c r="B243" s="247" t="str">
        <f>INDEX(Translation!$B$1:$B$822,MATCH(PolicyLevers_EN!B243,Translation!$A$1:$A$822,0),1)</f>
        <v>Redução do Tempo Ocioso da Usina</v>
      </c>
      <c r="C243" s="274" t="str">
        <f t="shared" ref="C243" si="162">C$234</f>
        <v>Percentage Reduction in Plant Downtime</v>
      </c>
      <c r="D243" s="262" t="s">
        <v>235</v>
      </c>
      <c r="E243" s="262" t="s">
        <v>322</v>
      </c>
      <c r="F243" s="247">
        <f>INDEX(Translation!$B$1:$B$822,MATCH(PolicyLevers_EN!F243,Translation!$A$1:$A$822,0),1)</f>
        <v>0</v>
      </c>
      <c r="G243" s="247">
        <f>INDEX(Translation!$B$1:$B$822,MATCH(PolicyLevers_EN!G243,Translation!$A$1:$A$822,0),1)</f>
        <v>0</v>
      </c>
      <c r="H243" s="7"/>
      <c r="I243" s="262" t="s">
        <v>76</v>
      </c>
      <c r="J243" s="247" t="str">
        <f>INDEX(Translation!$B$1:$B$822,MATCH(PolicyLevers_EN!J243,Translation!$A$1:$A$822,0),1)</f>
        <v>Redução do Tempo Ocioso da Usina</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47">
        <f>INDEX(Translation!$B$1:$B$822,MATCH(PolicyLevers_EN!O243,Translation!$A$1:$A$822,0),1)</f>
        <v>0</v>
      </c>
      <c r="P243" s="247" t="str">
        <f>INDEX(Translation!$B$1:$B$822,MATCH(PolicyLevers_EN!P243,Translation!$D$1:$D$822,0),1)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c r="A244" s="247" t="str">
        <f>INDEX(Translation!$B$1:$B$822,MATCH(PolicyLevers_EN!A244,Translation!$A$1:$A$822,0),1)</f>
        <v>Eletricidade</v>
      </c>
      <c r="B244" s="247" t="str">
        <f>INDEX(Translation!$B$1:$B$822,MATCH(PolicyLevers_EN!B244,Translation!$A$1:$A$822,0),1)</f>
        <v>Redução do Tempo Ocioso da Usina</v>
      </c>
      <c r="C244" s="274" t="str">
        <f t="shared" ref="C244" si="163">C$234</f>
        <v>Percentage Reduction in Plant Downtime</v>
      </c>
      <c r="D244" s="262" t="s">
        <v>235</v>
      </c>
      <c r="E244" s="262" t="s">
        <v>324</v>
      </c>
      <c r="F244" s="247">
        <f>INDEX(Translation!$B$1:$B$822,MATCH(PolicyLevers_EN!F244,Translation!$A$1:$A$822,0),1)</f>
        <v>0</v>
      </c>
      <c r="G244" s="247">
        <f>INDEX(Translation!$B$1:$B$822,MATCH(PolicyLevers_EN!G244,Translation!$A$1:$A$822,0),1)</f>
        <v>0</v>
      </c>
      <c r="H244" s="7"/>
      <c r="I244" s="262" t="s">
        <v>76</v>
      </c>
      <c r="J244" s="247" t="str">
        <f>INDEX(Translation!$B$1:$B$822,MATCH(PolicyLevers_EN!J244,Translation!$A$1:$A$822,0),1)</f>
        <v>Redução do Tempo Ocioso da Usina</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47">
        <f>INDEX(Translation!$B$1:$B$822,MATCH(PolicyLevers_EN!O244,Translation!$A$1:$A$822,0),1)</f>
        <v>0</v>
      </c>
      <c r="P244" s="247" t="str">
        <f>INDEX(Translation!$B$1:$B$822,MATCH(PolicyLevers_EN!P244,Translation!$D$1:$D$822,0),1)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c r="A245" s="247" t="str">
        <f>INDEX(Translation!$B$1:$B$822,MATCH(PolicyLevers_EN!A245,Translation!$A$1:$A$822,0),1)</f>
        <v>Eletricidade</v>
      </c>
      <c r="B245" s="247" t="str">
        <f>INDEX(Translation!$B$1:$B$822,MATCH(PolicyLevers_EN!B245,Translation!$A$1:$A$822,0),1)</f>
        <v>Redução do Tempo Ocioso da Usina</v>
      </c>
      <c r="C245" s="274" t="str">
        <f t="shared" ref="C245" si="164">C$234</f>
        <v>Percentage Reduction in Plant Downtime</v>
      </c>
      <c r="D245" s="262" t="s">
        <v>235</v>
      </c>
      <c r="E245" s="262" t="s">
        <v>325</v>
      </c>
      <c r="F245" s="247">
        <f>INDEX(Translation!$B$1:$B$822,MATCH(PolicyLevers_EN!F245,Translation!$A$1:$A$822,0),1)</f>
        <v>0</v>
      </c>
      <c r="G245" s="247">
        <f>INDEX(Translation!$B$1:$B$822,MATCH(PolicyLevers_EN!G245,Translation!$A$1:$A$822,0),1)</f>
        <v>0</v>
      </c>
      <c r="H245" s="7"/>
      <c r="I245" s="262" t="s">
        <v>76</v>
      </c>
      <c r="J245" s="247" t="str">
        <f>INDEX(Translation!$B$1:$B$822,MATCH(PolicyLevers_EN!J245,Translation!$A$1:$A$822,0),1)</f>
        <v>Redução do Tempo Ocioso da Usina</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47">
        <f>INDEX(Translation!$B$1:$B$822,MATCH(PolicyLevers_EN!O245,Translation!$A$1:$A$822,0),1)</f>
        <v>0</v>
      </c>
      <c r="P245" s="247" t="str">
        <f>INDEX(Translation!$B$1:$B$822,MATCH(PolicyLevers_EN!P245,Translation!$D$1:$D$822,0),1)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c r="A246" s="247" t="str">
        <f>INDEX(Translation!$B$1:$B$822,MATCH(PolicyLevers_EN!A246,Translation!$A$1:$A$822,0),1)</f>
        <v>Eletricidade</v>
      </c>
      <c r="B246" s="247" t="str">
        <f>INDEX(Translation!$B$1:$B$822,MATCH(PolicyLevers_EN!B246,Translation!$A$1:$A$822,0),1)</f>
        <v>Redução do Tempo Ocioso da Usina</v>
      </c>
      <c r="C246" s="274" t="str">
        <f t="shared" ref="C246" si="165">C$234</f>
        <v>Percentage Reduction in Plant Downtime</v>
      </c>
      <c r="D246" s="262" t="s">
        <v>237</v>
      </c>
      <c r="E246" s="262" t="s">
        <v>322</v>
      </c>
      <c r="F246" s="247">
        <f>INDEX(Translation!$B$1:$B$822,MATCH(PolicyLevers_EN!F246,Translation!$A$1:$A$822,0),1)</f>
        <v>0</v>
      </c>
      <c r="G246" s="247">
        <f>INDEX(Translation!$B$1:$B$822,MATCH(PolicyLevers_EN!G246,Translation!$A$1:$A$822,0),1)</f>
        <v>0</v>
      </c>
      <c r="H246" s="7"/>
      <c r="I246" s="262" t="s">
        <v>76</v>
      </c>
      <c r="J246" s="247" t="str">
        <f>INDEX(Translation!$B$1:$B$822,MATCH(PolicyLevers_EN!J246,Translation!$A$1:$A$822,0),1)</f>
        <v>Redução do Tempo Ocioso da Usina</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47">
        <f>INDEX(Translation!$B$1:$B$822,MATCH(PolicyLevers_EN!O246,Translation!$A$1:$A$822,0),1)</f>
        <v>0</v>
      </c>
      <c r="P246" s="247" t="str">
        <f>INDEX(Translation!$B$1:$B$822,MATCH(PolicyLevers_EN!P246,Translation!$D$1:$D$822,0),1)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c r="A247" s="247" t="str">
        <f>INDEX(Translation!$B$1:$B$822,MATCH(PolicyLevers_EN!A247,Translation!$A$1:$A$822,0),1)</f>
        <v>Eletricidade</v>
      </c>
      <c r="B247" s="247" t="str">
        <f>INDEX(Translation!$B$1:$B$822,MATCH(PolicyLevers_EN!B247,Translation!$A$1:$A$822,0),1)</f>
        <v>Redução do Tempo Ocioso da Usina</v>
      </c>
      <c r="C247" s="274" t="str">
        <f t="shared" ref="C247:C248" si="166">C$234</f>
        <v>Percentage Reduction in Plant Downtime</v>
      </c>
      <c r="D247" s="262" t="s">
        <v>237</v>
      </c>
      <c r="E247" s="262" t="s">
        <v>324</v>
      </c>
      <c r="F247" s="247">
        <f>INDEX(Translation!$B$1:$B$822,MATCH(PolicyLevers_EN!F247,Translation!$A$1:$A$822,0),1)</f>
        <v>0</v>
      </c>
      <c r="G247" s="247">
        <f>INDEX(Translation!$B$1:$B$822,MATCH(PolicyLevers_EN!G247,Translation!$A$1:$A$822,0),1)</f>
        <v>0</v>
      </c>
      <c r="H247" s="7"/>
      <c r="I247" s="262" t="s">
        <v>76</v>
      </c>
      <c r="J247" s="247" t="str">
        <f>INDEX(Translation!$B$1:$B$822,MATCH(PolicyLevers_EN!J247,Translation!$A$1:$A$822,0),1)</f>
        <v>Redução do Tempo Ocioso da Usina</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47">
        <f>INDEX(Translation!$B$1:$B$822,MATCH(PolicyLevers_EN!O247,Translation!$A$1:$A$822,0),1)</f>
        <v>0</v>
      </c>
      <c r="P247" s="247" t="str">
        <f>INDEX(Translation!$B$1:$B$822,MATCH(PolicyLevers_EN!P247,Translation!$D$1:$D$822,0),1)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c r="A248" s="247" t="str">
        <f>INDEX(Translation!$B$1:$B$822,MATCH(PolicyLevers_EN!A248,Translation!$A$1:$A$822,0),1)</f>
        <v>Eletricidade</v>
      </c>
      <c r="B248" s="247" t="str">
        <f>INDEX(Translation!$B$1:$B$822,MATCH(PolicyLevers_EN!B248,Translation!$A$1:$A$822,0),1)</f>
        <v>Redução do Tempo Ocioso da Usina</v>
      </c>
      <c r="C248" s="254" t="str">
        <f t="shared" si="166"/>
        <v>Percentage Reduction in Plant Downtime</v>
      </c>
      <c r="D248" s="257" t="s">
        <v>237</v>
      </c>
      <c r="E248" s="257" t="s">
        <v>325</v>
      </c>
      <c r="F248" s="247" t="str">
        <f>INDEX(Translation!$B$1:$B$822,MATCH(PolicyLevers_EN!F248,Translation!$A$1:$A$822,0),1)</f>
        <v>Novo</v>
      </c>
      <c r="G248" s="247" t="str">
        <f>INDEX(Translation!$B$1:$B$822,MATCH(PolicyLevers_EN!G248,Translation!$A$1:$A$822,0),1)</f>
        <v>Eólica Onshore</v>
      </c>
      <c r="H248" s="254">
        <v>143</v>
      </c>
      <c r="I248" s="255" t="s">
        <v>63</v>
      </c>
      <c r="J248" s="247" t="str">
        <f>INDEX(Translation!$B$1:$B$822,MATCH(PolicyLevers_EN!J248,Translation!$A$1:$A$822,0),1)</f>
        <v>Redução do Tempo Ocioso da Usina</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47">
        <f>INDEX(Translation!$B$1:$B$822,MATCH(PolicyLevers_EN!O248,Translation!$A$1:$A$822,0),1)</f>
        <v>0</v>
      </c>
      <c r="P248" s="247" t="str">
        <f>INDEX(Translation!$B$1:$B$822,MATCH(PolicyLevers_EN!P248,Translation!$D$1:$D$822,0),1)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c r="A249" s="247" t="str">
        <f>INDEX(Translation!$B$1:$B$822,MATCH(PolicyLevers_EN!A249,Translation!$A$1:$A$822,0),1)</f>
        <v>Eletricidade</v>
      </c>
      <c r="B249" s="247" t="str">
        <f>INDEX(Translation!$B$1:$B$822,MATCH(PolicyLevers_EN!B249,Translation!$A$1:$A$822,0),1)</f>
        <v>Redução do Tempo Ocioso da Usina</v>
      </c>
      <c r="C249" s="274" t="str">
        <f t="shared" ref="C249" si="167">C$234</f>
        <v>Percentage Reduction in Plant Downtime</v>
      </c>
      <c r="D249" s="262" t="s">
        <v>239</v>
      </c>
      <c r="E249" s="262" t="s">
        <v>322</v>
      </c>
      <c r="F249" s="247">
        <f>INDEX(Translation!$B$1:$B$822,MATCH(PolicyLevers_EN!F249,Translation!$A$1:$A$822,0),1)</f>
        <v>0</v>
      </c>
      <c r="G249" s="247">
        <f>INDEX(Translation!$B$1:$B$822,MATCH(PolicyLevers_EN!G249,Translation!$A$1:$A$822,0),1)</f>
        <v>0</v>
      </c>
      <c r="H249" s="7"/>
      <c r="I249" s="262" t="s">
        <v>76</v>
      </c>
      <c r="J249" s="247" t="str">
        <f>INDEX(Translation!$B$1:$B$822,MATCH(PolicyLevers_EN!J249,Translation!$A$1:$A$822,0),1)</f>
        <v>Redução do Tempo Ocioso da Usina</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47">
        <f>INDEX(Translation!$B$1:$B$822,MATCH(PolicyLevers_EN!O249,Translation!$A$1:$A$822,0),1)</f>
        <v>0</v>
      </c>
      <c r="P249" s="247" t="str">
        <f>INDEX(Translation!$B$1:$B$822,MATCH(PolicyLevers_EN!P249,Translation!$D$1:$D$822,0),1)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c r="A250" s="247" t="str">
        <f>INDEX(Translation!$B$1:$B$822,MATCH(PolicyLevers_EN!A250,Translation!$A$1:$A$822,0),1)</f>
        <v>Eletricidade</v>
      </c>
      <c r="B250" s="247" t="str">
        <f>INDEX(Translation!$B$1:$B$822,MATCH(PolicyLevers_EN!B250,Translation!$A$1:$A$822,0),1)</f>
        <v>Redução do Tempo Ocioso da Usina</v>
      </c>
      <c r="C250" s="274" t="str">
        <f t="shared" ref="C250:C251" si="168">C$234</f>
        <v>Percentage Reduction in Plant Downtime</v>
      </c>
      <c r="D250" s="262" t="s">
        <v>239</v>
      </c>
      <c r="E250" s="262" t="s">
        <v>324</v>
      </c>
      <c r="F250" s="247">
        <f>INDEX(Translation!$B$1:$B$822,MATCH(PolicyLevers_EN!F250,Translation!$A$1:$A$822,0),1)</f>
        <v>0</v>
      </c>
      <c r="G250" s="247">
        <f>INDEX(Translation!$B$1:$B$822,MATCH(PolicyLevers_EN!G250,Translation!$A$1:$A$822,0),1)</f>
        <v>0</v>
      </c>
      <c r="H250" s="7"/>
      <c r="I250" s="262" t="s">
        <v>76</v>
      </c>
      <c r="J250" s="247" t="str">
        <f>INDEX(Translation!$B$1:$B$822,MATCH(PolicyLevers_EN!J250,Translation!$A$1:$A$822,0),1)</f>
        <v>Redução do Tempo Ocioso da Usina</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47">
        <f>INDEX(Translation!$B$1:$B$822,MATCH(PolicyLevers_EN!O250,Translation!$A$1:$A$822,0),1)</f>
        <v>0</v>
      </c>
      <c r="P250" s="247" t="str">
        <f>INDEX(Translation!$B$1:$B$822,MATCH(PolicyLevers_EN!P250,Translation!$D$1:$D$822,0),1)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c r="A251" s="247" t="str">
        <f>INDEX(Translation!$B$1:$B$822,MATCH(PolicyLevers_EN!A251,Translation!$A$1:$A$822,0),1)</f>
        <v>Eletricidade</v>
      </c>
      <c r="B251" s="247" t="str">
        <f>INDEX(Translation!$B$1:$B$822,MATCH(PolicyLevers_EN!B251,Translation!$A$1:$A$822,0),1)</f>
        <v>Redução do Tempo Ocioso da Usina</v>
      </c>
      <c r="C251" s="254" t="str">
        <f t="shared" si="168"/>
        <v>Percentage Reduction in Plant Downtime</v>
      </c>
      <c r="D251" s="257" t="s">
        <v>239</v>
      </c>
      <c r="E251" s="257" t="s">
        <v>325</v>
      </c>
      <c r="F251" s="247" t="str">
        <f>INDEX(Translation!$B$1:$B$822,MATCH(PolicyLevers_EN!F251,Translation!$A$1:$A$822,0),1)</f>
        <v>Novo</v>
      </c>
      <c r="G251" s="247" t="str">
        <f>INDEX(Translation!$B$1:$B$822,MATCH(PolicyLevers_EN!G251,Translation!$A$1:$A$822,0),1)</f>
        <v>Solar Fotovoltaica</v>
      </c>
      <c r="H251" s="254">
        <v>144</v>
      </c>
      <c r="I251" s="255" t="s">
        <v>63</v>
      </c>
      <c r="J251" s="247" t="str">
        <f>INDEX(Translation!$B$1:$B$822,MATCH(PolicyLevers_EN!J251,Translation!$A$1:$A$822,0),1)</f>
        <v>Redução do Tempo Ocioso da Usina</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47">
        <f>INDEX(Translation!$B$1:$B$822,MATCH(PolicyLevers_EN!O251,Translation!$A$1:$A$822,0),1)</f>
        <v>0</v>
      </c>
      <c r="P251" s="247" t="str">
        <f>INDEX(Translation!$B$1:$B$822,MATCH(PolicyLevers_EN!P251,Translation!$D$1:$D$822,0),1)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c r="A252" s="247" t="str">
        <f>INDEX(Translation!$B$1:$B$822,MATCH(PolicyLevers_EN!A252,Translation!$A$1:$A$822,0),1)</f>
        <v>Eletricidade</v>
      </c>
      <c r="B252" s="247" t="str">
        <f>INDEX(Translation!$B$1:$B$822,MATCH(PolicyLevers_EN!B252,Translation!$A$1:$A$822,0),1)</f>
        <v>Redução do Tempo Ocioso da Usina</v>
      </c>
      <c r="C252" s="274" t="str">
        <f t="shared" ref="C252" si="169">C$234</f>
        <v>Percentage Reduction in Plant Downtime</v>
      </c>
      <c r="D252" s="262" t="s">
        <v>241</v>
      </c>
      <c r="E252" s="262" t="s">
        <v>322</v>
      </c>
      <c r="F252" s="247">
        <f>INDEX(Translation!$B$1:$B$822,MATCH(PolicyLevers_EN!F252,Translation!$A$1:$A$822,0),1)</f>
        <v>0</v>
      </c>
      <c r="G252" s="247">
        <f>INDEX(Translation!$B$1:$B$822,MATCH(PolicyLevers_EN!G252,Translation!$A$1:$A$822,0),1)</f>
        <v>0</v>
      </c>
      <c r="H252" s="7"/>
      <c r="I252" s="262" t="s">
        <v>76</v>
      </c>
      <c r="J252" s="247" t="str">
        <f>INDEX(Translation!$B$1:$B$822,MATCH(PolicyLevers_EN!J252,Translation!$A$1:$A$822,0),1)</f>
        <v>Redução do Tempo Ocioso da Usina</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47">
        <f>INDEX(Translation!$B$1:$B$822,MATCH(PolicyLevers_EN!O252,Translation!$A$1:$A$822,0),1)</f>
        <v>0</v>
      </c>
      <c r="P252" s="247" t="str">
        <f>INDEX(Translation!$B$1:$B$822,MATCH(PolicyLevers_EN!P252,Translation!$D$1:$D$822,0),1)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c r="A253" s="247" t="str">
        <f>INDEX(Translation!$B$1:$B$822,MATCH(PolicyLevers_EN!A253,Translation!$A$1:$A$822,0),1)</f>
        <v>Eletricidade</v>
      </c>
      <c r="B253" s="247" t="str">
        <f>INDEX(Translation!$B$1:$B$822,MATCH(PolicyLevers_EN!B253,Translation!$A$1:$A$822,0),1)</f>
        <v>Redução do Tempo Ocioso da Usina</v>
      </c>
      <c r="C253" s="274" t="str">
        <f t="shared" ref="C253" si="170">C$234</f>
        <v>Percentage Reduction in Plant Downtime</v>
      </c>
      <c r="D253" s="262" t="s">
        <v>241</v>
      </c>
      <c r="E253" s="262" t="s">
        <v>324</v>
      </c>
      <c r="F253" s="247">
        <f>INDEX(Translation!$B$1:$B$822,MATCH(PolicyLevers_EN!F253,Translation!$A$1:$A$822,0),1)</f>
        <v>0</v>
      </c>
      <c r="G253" s="247">
        <f>INDEX(Translation!$B$1:$B$822,MATCH(PolicyLevers_EN!G253,Translation!$A$1:$A$822,0),1)</f>
        <v>0</v>
      </c>
      <c r="H253" s="7"/>
      <c r="I253" s="262" t="s">
        <v>76</v>
      </c>
      <c r="J253" s="247" t="str">
        <f>INDEX(Translation!$B$1:$B$822,MATCH(PolicyLevers_EN!J253,Translation!$A$1:$A$822,0),1)</f>
        <v>Redução do Tempo Ocioso da Usina</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47">
        <f>INDEX(Translation!$B$1:$B$822,MATCH(PolicyLevers_EN!O253,Translation!$A$1:$A$822,0),1)</f>
        <v>0</v>
      </c>
      <c r="P253" s="247" t="str">
        <f>INDEX(Translation!$B$1:$B$822,MATCH(PolicyLevers_EN!P253,Translation!$D$1:$D$822,0),1)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c r="A254" s="247" t="str">
        <f>INDEX(Translation!$B$1:$B$822,MATCH(PolicyLevers_EN!A254,Translation!$A$1:$A$822,0),1)</f>
        <v>Eletricidade</v>
      </c>
      <c r="B254" s="247" t="str">
        <f>INDEX(Translation!$B$1:$B$822,MATCH(PolicyLevers_EN!B254,Translation!$A$1:$A$822,0),1)</f>
        <v>Redução do Tempo Ocioso da Usina</v>
      </c>
      <c r="C254" s="274" t="str">
        <f t="shared" ref="C254" si="171">C$234</f>
        <v>Percentage Reduction in Plant Downtime</v>
      </c>
      <c r="D254" s="262" t="s">
        <v>241</v>
      </c>
      <c r="E254" s="262" t="s">
        <v>325</v>
      </c>
      <c r="F254" s="247">
        <f>INDEX(Translation!$B$1:$B$822,MATCH(PolicyLevers_EN!F254,Translation!$A$1:$A$822,0),1)</f>
        <v>0</v>
      </c>
      <c r="G254" s="247">
        <f>INDEX(Translation!$B$1:$B$822,MATCH(PolicyLevers_EN!G254,Translation!$A$1:$A$822,0),1)</f>
        <v>0</v>
      </c>
      <c r="H254" s="7"/>
      <c r="I254" s="262" t="s">
        <v>76</v>
      </c>
      <c r="J254" s="247" t="str">
        <f>INDEX(Translation!$B$1:$B$822,MATCH(PolicyLevers_EN!J254,Translation!$A$1:$A$822,0),1)</f>
        <v>Redução do Tempo Ocioso da Usina</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47">
        <f>INDEX(Translation!$B$1:$B$822,MATCH(PolicyLevers_EN!O254,Translation!$A$1:$A$822,0),1)</f>
        <v>0</v>
      </c>
      <c r="P254" s="247" t="str">
        <f>INDEX(Translation!$B$1:$B$822,MATCH(PolicyLevers_EN!P254,Translation!$D$1:$D$822,0),1)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c r="A255" s="247" t="str">
        <f>INDEX(Translation!$B$1:$B$822,MATCH(PolicyLevers_EN!A255,Translation!$A$1:$A$822,0),1)</f>
        <v>Eletricidade</v>
      </c>
      <c r="B255" s="247" t="str">
        <f>INDEX(Translation!$B$1:$B$822,MATCH(PolicyLevers_EN!B255,Translation!$A$1:$A$822,0),1)</f>
        <v>Redução do Tempo Ocioso da Usina</v>
      </c>
      <c r="C255" s="274" t="str">
        <f t="shared" ref="C255" si="172">C$234</f>
        <v>Percentage Reduction in Plant Downtime</v>
      </c>
      <c r="D255" s="262" t="s">
        <v>243</v>
      </c>
      <c r="E255" s="262" t="s">
        <v>322</v>
      </c>
      <c r="F255" s="247">
        <f>INDEX(Translation!$B$1:$B$822,MATCH(PolicyLevers_EN!F255,Translation!$A$1:$A$822,0),1)</f>
        <v>0</v>
      </c>
      <c r="G255" s="247">
        <f>INDEX(Translation!$B$1:$B$822,MATCH(PolicyLevers_EN!G255,Translation!$A$1:$A$822,0),1)</f>
        <v>0</v>
      </c>
      <c r="H255" s="7"/>
      <c r="I255" s="262" t="s">
        <v>76</v>
      </c>
      <c r="J255" s="247" t="str">
        <f>INDEX(Translation!$B$1:$B$822,MATCH(PolicyLevers_EN!J255,Translation!$A$1:$A$822,0),1)</f>
        <v>Redução do Tempo Ocioso da Usina</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47">
        <f>INDEX(Translation!$B$1:$B$822,MATCH(PolicyLevers_EN!O255,Translation!$A$1:$A$822,0),1)</f>
        <v>0</v>
      </c>
      <c r="P255" s="247" t="str">
        <f>INDEX(Translation!$B$1:$B$822,MATCH(PolicyLevers_EN!P255,Translation!$D$1:$D$822,0),1)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c r="A256" s="247" t="str">
        <f>INDEX(Translation!$B$1:$B$822,MATCH(PolicyLevers_EN!A256,Translation!$A$1:$A$822,0),1)</f>
        <v>Eletricidade</v>
      </c>
      <c r="B256" s="247" t="str">
        <f>INDEX(Translation!$B$1:$B$822,MATCH(PolicyLevers_EN!B256,Translation!$A$1:$A$822,0),1)</f>
        <v>Redução do Tempo Ocioso da Usina</v>
      </c>
      <c r="C256" s="274" t="str">
        <f t="shared" ref="C256" si="173">C$234</f>
        <v>Percentage Reduction in Plant Downtime</v>
      </c>
      <c r="D256" s="262" t="s">
        <v>243</v>
      </c>
      <c r="E256" s="262" t="s">
        <v>324</v>
      </c>
      <c r="F256" s="247">
        <f>INDEX(Translation!$B$1:$B$822,MATCH(PolicyLevers_EN!F256,Translation!$A$1:$A$822,0),1)</f>
        <v>0</v>
      </c>
      <c r="G256" s="247">
        <f>INDEX(Translation!$B$1:$B$822,MATCH(PolicyLevers_EN!G256,Translation!$A$1:$A$822,0),1)</f>
        <v>0</v>
      </c>
      <c r="H256" s="7"/>
      <c r="I256" s="262" t="s">
        <v>76</v>
      </c>
      <c r="J256" s="247" t="str">
        <f>INDEX(Translation!$B$1:$B$822,MATCH(PolicyLevers_EN!J256,Translation!$A$1:$A$822,0),1)</f>
        <v>Redução do Tempo Ocioso da Usina</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47">
        <f>INDEX(Translation!$B$1:$B$822,MATCH(PolicyLevers_EN!O256,Translation!$A$1:$A$822,0),1)</f>
        <v>0</v>
      </c>
      <c r="P256" s="247" t="str">
        <f>INDEX(Translation!$B$1:$B$822,MATCH(PolicyLevers_EN!P256,Translation!$D$1:$D$822,0),1)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c r="A257" s="247" t="str">
        <f>INDEX(Translation!$B$1:$B$822,MATCH(PolicyLevers_EN!A257,Translation!$A$1:$A$822,0),1)</f>
        <v>Eletricidade</v>
      </c>
      <c r="B257" s="247" t="str">
        <f>INDEX(Translation!$B$1:$B$822,MATCH(PolicyLevers_EN!B257,Translation!$A$1:$A$822,0),1)</f>
        <v>Redução do Tempo Ocioso da Usina</v>
      </c>
      <c r="C257" s="274" t="str">
        <f t="shared" ref="C257" si="174">C$234</f>
        <v>Percentage Reduction in Plant Downtime</v>
      </c>
      <c r="D257" s="262" t="s">
        <v>243</v>
      </c>
      <c r="E257" s="262" t="s">
        <v>325</v>
      </c>
      <c r="F257" s="247">
        <f>INDEX(Translation!$B$1:$B$822,MATCH(PolicyLevers_EN!F257,Translation!$A$1:$A$822,0),1)</f>
        <v>0</v>
      </c>
      <c r="G257" s="247">
        <f>INDEX(Translation!$B$1:$B$822,MATCH(PolicyLevers_EN!G257,Translation!$A$1:$A$822,0),1)</f>
        <v>0</v>
      </c>
      <c r="H257" s="7"/>
      <c r="I257" s="262" t="s">
        <v>76</v>
      </c>
      <c r="J257" s="247" t="str">
        <f>INDEX(Translation!$B$1:$B$822,MATCH(PolicyLevers_EN!J257,Translation!$A$1:$A$822,0),1)</f>
        <v>Redução do Tempo Ocioso da Usina</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47">
        <f>INDEX(Translation!$B$1:$B$822,MATCH(PolicyLevers_EN!O257,Translation!$A$1:$A$822,0),1)</f>
        <v>0</v>
      </c>
      <c r="P257" s="247" t="str">
        <f>INDEX(Translation!$B$1:$B$822,MATCH(PolicyLevers_EN!P257,Translation!$D$1:$D$822,0),1)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c r="A258" s="247" t="str">
        <f>INDEX(Translation!$B$1:$B$822,MATCH(PolicyLevers_EN!A258,Translation!$A$1:$A$822,0),1)</f>
        <v>Eletricidade</v>
      </c>
      <c r="B258" s="247" t="str">
        <f>INDEX(Translation!$B$1:$B$822,MATCH(PolicyLevers_EN!B258,Translation!$A$1:$A$822,0),1)</f>
        <v>Redução do Tempo Ocioso da Usina</v>
      </c>
      <c r="C258" s="274" t="str">
        <f t="shared" ref="C258" si="175">C$234</f>
        <v>Percentage Reduction in Plant Downtime</v>
      </c>
      <c r="D258" s="262" t="s">
        <v>247</v>
      </c>
      <c r="E258" s="262" t="s">
        <v>322</v>
      </c>
      <c r="F258" s="247">
        <f>INDEX(Translation!$B$1:$B$822,MATCH(PolicyLevers_EN!F258,Translation!$A$1:$A$822,0),1)</f>
        <v>0</v>
      </c>
      <c r="G258" s="247">
        <f>INDEX(Translation!$B$1:$B$822,MATCH(PolicyLevers_EN!G258,Translation!$A$1:$A$822,0),1)</f>
        <v>0</v>
      </c>
      <c r="H258" s="7"/>
      <c r="I258" s="262" t="s">
        <v>76</v>
      </c>
      <c r="J258" s="247" t="str">
        <f>INDEX(Translation!$B$1:$B$822,MATCH(PolicyLevers_EN!J258,Translation!$A$1:$A$822,0),1)</f>
        <v>Redução do Tempo Ocioso da Usina</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47">
        <f>INDEX(Translation!$B$1:$B$822,MATCH(PolicyLevers_EN!O258,Translation!$A$1:$A$822,0),1)</f>
        <v>0</v>
      </c>
      <c r="P258" s="247" t="str">
        <f>INDEX(Translation!$B$1:$B$822,MATCH(PolicyLevers_EN!P258,Translation!$D$1:$D$822,0),1)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c r="A259" s="247" t="str">
        <f>INDEX(Translation!$B$1:$B$822,MATCH(PolicyLevers_EN!A259,Translation!$A$1:$A$822,0),1)</f>
        <v>Eletricidade</v>
      </c>
      <c r="B259" s="247" t="str">
        <f>INDEX(Translation!$B$1:$B$822,MATCH(PolicyLevers_EN!B259,Translation!$A$1:$A$822,0),1)</f>
        <v>Redução do Tempo Ocioso da Usina</v>
      </c>
      <c r="C259" s="274" t="str">
        <f t="shared" ref="C259" si="176">C$234</f>
        <v>Percentage Reduction in Plant Downtime</v>
      </c>
      <c r="D259" s="262" t="s">
        <v>247</v>
      </c>
      <c r="E259" s="262" t="s">
        <v>324</v>
      </c>
      <c r="F259" s="247">
        <f>INDEX(Translation!$B$1:$B$822,MATCH(PolicyLevers_EN!F259,Translation!$A$1:$A$822,0),1)</f>
        <v>0</v>
      </c>
      <c r="G259" s="247">
        <f>INDEX(Translation!$B$1:$B$822,MATCH(PolicyLevers_EN!G259,Translation!$A$1:$A$822,0),1)</f>
        <v>0</v>
      </c>
      <c r="H259" s="7"/>
      <c r="I259" s="262" t="s">
        <v>76</v>
      </c>
      <c r="J259" s="247" t="str">
        <f>INDEX(Translation!$B$1:$B$822,MATCH(PolicyLevers_EN!J259,Translation!$A$1:$A$822,0),1)</f>
        <v>Redução do Tempo Ocioso da Usina</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47">
        <f>INDEX(Translation!$B$1:$B$822,MATCH(PolicyLevers_EN!O259,Translation!$A$1:$A$822,0),1)</f>
        <v>0</v>
      </c>
      <c r="P259" s="247" t="str">
        <f>INDEX(Translation!$B$1:$B$822,MATCH(PolicyLevers_EN!P259,Translation!$D$1:$D$822,0),1)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c r="A260" s="247" t="str">
        <f>INDEX(Translation!$B$1:$B$822,MATCH(PolicyLevers_EN!A260,Translation!$A$1:$A$822,0),1)</f>
        <v>Eletricidade</v>
      </c>
      <c r="B260" s="247" t="str">
        <f>INDEX(Translation!$B$1:$B$822,MATCH(PolicyLevers_EN!B260,Translation!$A$1:$A$822,0),1)</f>
        <v>Redução do Tempo Ocioso da Usina</v>
      </c>
      <c r="C260" s="274" t="str">
        <f t="shared" ref="C260" si="177">C$234</f>
        <v>Percentage Reduction in Plant Downtime</v>
      </c>
      <c r="D260" s="262" t="s">
        <v>247</v>
      </c>
      <c r="E260" s="262" t="s">
        <v>325</v>
      </c>
      <c r="F260" s="247">
        <f>INDEX(Translation!$B$1:$B$822,MATCH(PolicyLevers_EN!F260,Translation!$A$1:$A$822,0),1)</f>
        <v>0</v>
      </c>
      <c r="G260" s="247">
        <f>INDEX(Translation!$B$1:$B$822,MATCH(PolicyLevers_EN!G260,Translation!$A$1:$A$822,0),1)</f>
        <v>0</v>
      </c>
      <c r="H260" s="7"/>
      <c r="I260" s="262" t="s">
        <v>76</v>
      </c>
      <c r="J260" s="247" t="str">
        <f>INDEX(Translation!$B$1:$B$822,MATCH(PolicyLevers_EN!J260,Translation!$A$1:$A$822,0),1)</f>
        <v>Redução do Tempo Ocioso da Usina</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47">
        <f>INDEX(Translation!$B$1:$B$822,MATCH(PolicyLevers_EN!O260,Translation!$A$1:$A$822,0),1)</f>
        <v>0</v>
      </c>
      <c r="P260" s="247" t="str">
        <f>INDEX(Translation!$B$1:$B$822,MATCH(PolicyLevers_EN!P260,Translation!$D$1:$D$822,0),1)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c r="A261" s="247" t="str">
        <f>INDEX(Translation!$B$1:$B$822,MATCH(PolicyLevers_EN!A261,Translation!$A$1:$A$822,0),1)</f>
        <v>Eletricidade</v>
      </c>
      <c r="B261" s="247" t="str">
        <f>INDEX(Translation!$B$1:$B$822,MATCH(PolicyLevers_EN!B261,Translation!$A$1:$A$822,0),1)</f>
        <v>Redução do Tempo Ocioso da Usina</v>
      </c>
      <c r="C261" s="274" t="str">
        <f t="shared" ref="C261" si="178">C$234</f>
        <v>Percentage Reduction in Plant Downtime</v>
      </c>
      <c r="D261" s="262" t="s">
        <v>249</v>
      </c>
      <c r="E261" s="262" t="s">
        <v>322</v>
      </c>
      <c r="F261" s="247">
        <f>INDEX(Translation!$B$1:$B$822,MATCH(PolicyLevers_EN!F261,Translation!$A$1:$A$822,0),1)</f>
        <v>0</v>
      </c>
      <c r="G261" s="247">
        <f>INDEX(Translation!$B$1:$B$822,MATCH(PolicyLevers_EN!G261,Translation!$A$1:$A$822,0),1)</f>
        <v>0</v>
      </c>
      <c r="H261" s="7"/>
      <c r="I261" s="262" t="s">
        <v>76</v>
      </c>
      <c r="J261" s="247" t="str">
        <f>INDEX(Translation!$B$1:$B$822,MATCH(PolicyLevers_EN!J261,Translation!$A$1:$A$822,0),1)</f>
        <v>Redução do Tempo Ocioso da Usina</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47">
        <f>INDEX(Translation!$B$1:$B$822,MATCH(PolicyLevers_EN!O261,Translation!$A$1:$A$822,0),1)</f>
        <v>0</v>
      </c>
      <c r="P261" s="247" t="str">
        <f>INDEX(Translation!$B$1:$B$822,MATCH(PolicyLevers_EN!P261,Translation!$D$1:$D$822,0),1)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c r="A262" s="247" t="str">
        <f>INDEX(Translation!$B$1:$B$822,MATCH(PolicyLevers_EN!A262,Translation!$A$1:$A$822,0),1)</f>
        <v>Eletricidade</v>
      </c>
      <c r="B262" s="247" t="str">
        <f>INDEX(Translation!$B$1:$B$822,MATCH(PolicyLevers_EN!B262,Translation!$A$1:$A$822,0),1)</f>
        <v>Redução do Tempo Ocioso da Usina</v>
      </c>
      <c r="C262" s="274" t="str">
        <f t="shared" ref="C262" si="179">C$234</f>
        <v>Percentage Reduction in Plant Downtime</v>
      </c>
      <c r="D262" s="262" t="s">
        <v>249</v>
      </c>
      <c r="E262" s="262" t="s">
        <v>324</v>
      </c>
      <c r="F262" s="247">
        <f>INDEX(Translation!$B$1:$B$822,MATCH(PolicyLevers_EN!F262,Translation!$A$1:$A$822,0),1)</f>
        <v>0</v>
      </c>
      <c r="G262" s="247">
        <f>INDEX(Translation!$B$1:$B$822,MATCH(PolicyLevers_EN!G262,Translation!$A$1:$A$822,0),1)</f>
        <v>0</v>
      </c>
      <c r="H262" s="7"/>
      <c r="I262" s="262" t="s">
        <v>76</v>
      </c>
      <c r="J262" s="247" t="str">
        <f>INDEX(Translation!$B$1:$B$822,MATCH(PolicyLevers_EN!J262,Translation!$A$1:$A$822,0),1)</f>
        <v>Redução do Tempo Ocioso da Usina</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47">
        <f>INDEX(Translation!$B$1:$B$822,MATCH(PolicyLevers_EN!O262,Translation!$A$1:$A$822,0),1)</f>
        <v>0</v>
      </c>
      <c r="P262" s="247" t="str">
        <f>INDEX(Translation!$B$1:$B$822,MATCH(PolicyLevers_EN!P262,Translation!$D$1:$D$822,0),1)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c r="A263" s="247" t="str">
        <f>INDEX(Translation!$B$1:$B$822,MATCH(PolicyLevers_EN!A263,Translation!$A$1:$A$822,0),1)</f>
        <v>Eletricidade</v>
      </c>
      <c r="B263" s="247" t="str">
        <f>INDEX(Translation!$B$1:$B$822,MATCH(PolicyLevers_EN!B263,Translation!$A$1:$A$822,0),1)</f>
        <v>Redução do Tempo Ocioso da Usina</v>
      </c>
      <c r="C263" s="274" t="str">
        <f t="shared" ref="C263" si="180">C$234</f>
        <v>Percentage Reduction in Plant Downtime</v>
      </c>
      <c r="D263" s="262" t="s">
        <v>249</v>
      </c>
      <c r="E263" s="262" t="s">
        <v>325</v>
      </c>
      <c r="F263" s="247">
        <f>INDEX(Translation!$B$1:$B$822,MATCH(PolicyLevers_EN!F263,Translation!$A$1:$A$822,0),1)</f>
        <v>0</v>
      </c>
      <c r="G263" s="247">
        <f>INDEX(Translation!$B$1:$B$822,MATCH(PolicyLevers_EN!G263,Translation!$A$1:$A$822,0),1)</f>
        <v>0</v>
      </c>
      <c r="H263" s="7"/>
      <c r="I263" s="262" t="s">
        <v>76</v>
      </c>
      <c r="J263" s="247" t="str">
        <f>INDEX(Translation!$B$1:$B$822,MATCH(PolicyLevers_EN!J263,Translation!$A$1:$A$822,0),1)</f>
        <v>Redução do Tempo Ocioso da Usina</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47">
        <f>INDEX(Translation!$B$1:$B$822,MATCH(PolicyLevers_EN!O263,Translation!$A$1:$A$822,0),1)</f>
        <v>0</v>
      </c>
      <c r="P263" s="247" t="str">
        <f>INDEX(Translation!$B$1:$B$822,MATCH(PolicyLevers_EN!P263,Translation!$D$1:$D$822,0),1)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c r="A264" s="247" t="str">
        <f>INDEX(Translation!$B$1:$B$822,MATCH(PolicyLevers_EN!A264,Translation!$A$1:$A$822,0),1)</f>
        <v>Eletricidade</v>
      </c>
      <c r="B264" s="247" t="str">
        <f>INDEX(Translation!$B$1:$B$822,MATCH(PolicyLevers_EN!B264,Translation!$A$1:$A$822,0),1)</f>
        <v>Redução do Tempo Ocioso da Usina</v>
      </c>
      <c r="C264" s="274" t="str">
        <f t="shared" ref="C264" si="181">C$234</f>
        <v>Percentage Reduction in Plant Downtime</v>
      </c>
      <c r="D264" s="262" t="s">
        <v>251</v>
      </c>
      <c r="E264" s="262" t="s">
        <v>322</v>
      </c>
      <c r="F264" s="247">
        <f>INDEX(Translation!$B$1:$B$822,MATCH(PolicyLevers_EN!F264,Translation!$A$1:$A$822,0),1)</f>
        <v>0</v>
      </c>
      <c r="G264" s="247">
        <f>INDEX(Translation!$B$1:$B$822,MATCH(PolicyLevers_EN!G264,Translation!$A$1:$A$822,0),1)</f>
        <v>0</v>
      </c>
      <c r="H264" s="7"/>
      <c r="I264" s="262" t="s">
        <v>76</v>
      </c>
      <c r="J264" s="247" t="str">
        <f>INDEX(Translation!$B$1:$B$822,MATCH(PolicyLevers_EN!J264,Translation!$A$1:$A$822,0),1)</f>
        <v>Redução do Tempo Ocioso da Usina</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47">
        <f>INDEX(Translation!$B$1:$B$822,MATCH(PolicyLevers_EN!O264,Translation!$A$1:$A$822,0),1)</f>
        <v>0</v>
      </c>
      <c r="P264" s="247" t="str">
        <f>INDEX(Translation!$B$1:$B$822,MATCH(PolicyLevers_EN!P264,Translation!$D$1:$D$822,0),1)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c r="A265" s="247" t="str">
        <f>INDEX(Translation!$B$1:$B$822,MATCH(PolicyLevers_EN!A265,Translation!$A$1:$A$822,0),1)</f>
        <v>Eletricidade</v>
      </c>
      <c r="B265" s="247" t="str">
        <f>INDEX(Translation!$B$1:$B$822,MATCH(PolicyLevers_EN!B265,Translation!$A$1:$A$822,0),1)</f>
        <v>Redução do Tempo Ocioso da Usina</v>
      </c>
      <c r="C265" s="274" t="str">
        <f t="shared" ref="C265" si="182">C$234</f>
        <v>Percentage Reduction in Plant Downtime</v>
      </c>
      <c r="D265" s="262" t="s">
        <v>251</v>
      </c>
      <c r="E265" s="262" t="s">
        <v>324</v>
      </c>
      <c r="F265" s="247">
        <f>INDEX(Translation!$B$1:$B$822,MATCH(PolicyLevers_EN!F265,Translation!$A$1:$A$822,0),1)</f>
        <v>0</v>
      </c>
      <c r="G265" s="247">
        <f>INDEX(Translation!$B$1:$B$822,MATCH(PolicyLevers_EN!G265,Translation!$A$1:$A$822,0),1)</f>
        <v>0</v>
      </c>
      <c r="H265" s="7"/>
      <c r="I265" s="262" t="s">
        <v>76</v>
      </c>
      <c r="J265" s="247" t="str">
        <f>INDEX(Translation!$B$1:$B$822,MATCH(PolicyLevers_EN!J265,Translation!$A$1:$A$822,0),1)</f>
        <v>Redução do Tempo Ocioso da Usina</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47">
        <f>INDEX(Translation!$B$1:$B$822,MATCH(PolicyLevers_EN!O265,Translation!$A$1:$A$822,0),1)</f>
        <v>0</v>
      </c>
      <c r="P265" s="247" t="str">
        <f>INDEX(Translation!$B$1:$B$822,MATCH(PolicyLevers_EN!P265,Translation!$D$1:$D$822,0),1)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c r="A266" s="247" t="str">
        <f>INDEX(Translation!$B$1:$B$822,MATCH(PolicyLevers_EN!A266,Translation!$A$1:$A$822,0),1)</f>
        <v>Eletricidade</v>
      </c>
      <c r="B266" s="247" t="str">
        <f>INDEX(Translation!$B$1:$B$822,MATCH(PolicyLevers_EN!B266,Translation!$A$1:$A$822,0),1)</f>
        <v>Redução do Tempo Ocioso da Usina</v>
      </c>
      <c r="C266" s="274" t="str">
        <f t="shared" ref="C266" si="183">C$234</f>
        <v>Percentage Reduction in Plant Downtime</v>
      </c>
      <c r="D266" s="262" t="s">
        <v>251</v>
      </c>
      <c r="E266" s="262" t="s">
        <v>325</v>
      </c>
      <c r="F266" s="247">
        <f>INDEX(Translation!$B$1:$B$822,MATCH(PolicyLevers_EN!F266,Translation!$A$1:$A$822,0),1)</f>
        <v>0</v>
      </c>
      <c r="G266" s="247">
        <f>INDEX(Translation!$B$1:$B$822,MATCH(PolicyLevers_EN!G266,Translation!$A$1:$A$822,0),1)</f>
        <v>0</v>
      </c>
      <c r="H266" s="7"/>
      <c r="I266" s="262" t="s">
        <v>76</v>
      </c>
      <c r="J266" s="247" t="str">
        <f>INDEX(Translation!$B$1:$B$822,MATCH(PolicyLevers_EN!J266,Translation!$A$1:$A$822,0),1)</f>
        <v>Redução do Tempo Ocioso da Usina</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47">
        <f>INDEX(Translation!$B$1:$B$822,MATCH(PolicyLevers_EN!O266,Translation!$A$1:$A$822,0),1)</f>
        <v>0</v>
      </c>
      <c r="P266" s="247" t="str">
        <f>INDEX(Translation!$B$1:$B$822,MATCH(PolicyLevers_EN!P266,Translation!$D$1:$D$822,0),1)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c r="A267" s="247" t="str">
        <f>INDEX(Translation!$B$1:$B$822,MATCH(PolicyLevers_EN!A267,Translation!$A$1:$A$822,0),1)</f>
        <v>Eletricidade</v>
      </c>
      <c r="B267" s="247" t="str">
        <f>INDEX(Translation!$B$1:$B$822,MATCH(PolicyLevers_EN!B267,Translation!$A$1:$A$822,0),1)</f>
        <v>Redução do Tempo Ocioso da Usina</v>
      </c>
      <c r="C267" s="274" t="str">
        <f t="shared" ref="C267" si="184">C$234</f>
        <v>Percentage Reduction in Plant Downtime</v>
      </c>
      <c r="D267" s="262" t="s">
        <v>253</v>
      </c>
      <c r="E267" s="262" t="s">
        <v>322</v>
      </c>
      <c r="F267" s="247">
        <f>INDEX(Translation!$B$1:$B$822,MATCH(PolicyLevers_EN!F267,Translation!$A$1:$A$822,0),1)</f>
        <v>0</v>
      </c>
      <c r="G267" s="247">
        <f>INDEX(Translation!$B$1:$B$822,MATCH(PolicyLevers_EN!G267,Translation!$A$1:$A$822,0),1)</f>
        <v>0</v>
      </c>
      <c r="H267" s="7"/>
      <c r="I267" s="262" t="s">
        <v>76</v>
      </c>
      <c r="J267" s="247" t="str">
        <f>INDEX(Translation!$B$1:$B$822,MATCH(PolicyLevers_EN!J267,Translation!$A$1:$A$822,0),1)</f>
        <v>Redução do Tempo Ocioso da Usina</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47">
        <f>INDEX(Translation!$B$1:$B$822,MATCH(PolicyLevers_EN!O267,Translation!$A$1:$A$822,0),1)</f>
        <v>0</v>
      </c>
      <c r="P267" s="247" t="str">
        <f>INDEX(Translation!$B$1:$B$822,MATCH(PolicyLevers_EN!P267,Translation!$D$1:$D$822,0),1)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c r="A268" s="247" t="str">
        <f>INDEX(Translation!$B$1:$B$822,MATCH(PolicyLevers_EN!A268,Translation!$A$1:$A$822,0),1)</f>
        <v>Eletricidade</v>
      </c>
      <c r="B268" s="247" t="str">
        <f>INDEX(Translation!$B$1:$B$822,MATCH(PolicyLevers_EN!B268,Translation!$A$1:$A$822,0),1)</f>
        <v>Redução do Tempo Ocioso da Usina</v>
      </c>
      <c r="C268" s="274" t="str">
        <f t="shared" ref="C268:C269" si="185">C$234</f>
        <v>Percentage Reduction in Plant Downtime</v>
      </c>
      <c r="D268" s="262" t="s">
        <v>253</v>
      </c>
      <c r="E268" s="262" t="s">
        <v>324</v>
      </c>
      <c r="F268" s="247">
        <f>INDEX(Translation!$B$1:$B$822,MATCH(PolicyLevers_EN!F268,Translation!$A$1:$A$822,0),1)</f>
        <v>0</v>
      </c>
      <c r="G268" s="247">
        <f>INDEX(Translation!$B$1:$B$822,MATCH(PolicyLevers_EN!G268,Translation!$A$1:$A$822,0),1)</f>
        <v>0</v>
      </c>
      <c r="H268" s="7"/>
      <c r="I268" s="262" t="s">
        <v>76</v>
      </c>
      <c r="J268" s="247" t="str">
        <f>INDEX(Translation!$B$1:$B$822,MATCH(PolicyLevers_EN!J268,Translation!$A$1:$A$822,0),1)</f>
        <v>Redução do Tempo Ocioso da Usina</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47">
        <f>INDEX(Translation!$B$1:$B$822,MATCH(PolicyLevers_EN!O268,Translation!$A$1:$A$822,0),1)</f>
        <v>0</v>
      </c>
      <c r="P268" s="247" t="str">
        <f>INDEX(Translation!$B$1:$B$822,MATCH(PolicyLevers_EN!P268,Translation!$D$1:$D$822,0),1)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c r="A269" s="247" t="str">
        <f>INDEX(Translation!$B$1:$B$822,MATCH(PolicyLevers_EN!A269,Translation!$A$1:$A$822,0),1)</f>
        <v>Eletricidade</v>
      </c>
      <c r="B269" s="247" t="str">
        <f>INDEX(Translation!$B$1:$B$822,MATCH(PolicyLevers_EN!B269,Translation!$A$1:$A$822,0),1)</f>
        <v>Redução do Tempo Ocioso da Usina</v>
      </c>
      <c r="C269" s="254" t="str">
        <f t="shared" si="185"/>
        <v>Percentage Reduction in Plant Downtime</v>
      </c>
      <c r="D269" s="257" t="s">
        <v>253</v>
      </c>
      <c r="E269" s="257" t="s">
        <v>325</v>
      </c>
      <c r="F269" s="247" t="str">
        <f>INDEX(Translation!$B$1:$B$822,MATCH(PolicyLevers_EN!F269,Translation!$A$1:$A$822,0),1)</f>
        <v>Novo</v>
      </c>
      <c r="G269" s="247" t="str">
        <f>INDEX(Translation!$B$1:$B$822,MATCH(PolicyLevers_EN!G269,Translation!$A$1:$A$822,0),1)</f>
        <v>Eólica Offshore</v>
      </c>
      <c r="H269" s="254">
        <v>182</v>
      </c>
      <c r="I269" s="255" t="s">
        <v>63</v>
      </c>
      <c r="J269" s="247" t="str">
        <f>INDEX(Translation!$B$1:$B$822,MATCH(PolicyLevers_EN!J269,Translation!$A$1:$A$822,0),1)</f>
        <v>Redução do Tempo Ocioso da Usina</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47">
        <f>INDEX(Translation!$B$1:$B$822,MATCH(PolicyLevers_EN!O269,Translation!$A$1:$A$822,0),1)</f>
        <v>0</v>
      </c>
      <c r="P269" s="247" t="str">
        <f>INDEX(Translation!$B$1:$B$822,MATCH(PolicyLevers_EN!P269,Translation!$D$1:$D$822,0),1)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c r="A270" s="247" t="str">
        <f>INDEX(Translation!$B$1:$B$822,MATCH(PolicyLevers_EN!A270,Translation!$A$1:$A$822,0),1)</f>
        <v>Eletricidade</v>
      </c>
      <c r="B270" s="247" t="str">
        <f>INDEX(Translation!$B$1:$B$822,MATCH(PolicyLevers_EN!B270,Translation!$A$1:$A$822,0),1)</f>
        <v>Redução do Tempo Ocioso da Usina</v>
      </c>
      <c r="C270" s="274" t="str">
        <f t="shared" ref="C270" si="186">C$234</f>
        <v>Percentage Reduction in Plant Downtime</v>
      </c>
      <c r="D270" s="262" t="s">
        <v>255</v>
      </c>
      <c r="E270" s="262" t="s">
        <v>322</v>
      </c>
      <c r="F270" s="247">
        <f>INDEX(Translation!$B$1:$B$822,MATCH(PolicyLevers_EN!F270,Translation!$A$1:$A$822,0),1)</f>
        <v>0</v>
      </c>
      <c r="G270" s="247">
        <f>INDEX(Translation!$B$1:$B$822,MATCH(PolicyLevers_EN!G270,Translation!$A$1:$A$822,0),1)</f>
        <v>0</v>
      </c>
      <c r="H270" s="7"/>
      <c r="I270" s="262" t="s">
        <v>76</v>
      </c>
      <c r="J270" s="247" t="str">
        <f>INDEX(Translation!$B$1:$B$822,MATCH(PolicyLevers_EN!J270,Translation!$A$1:$A$822,0),1)</f>
        <v>Redução do Tempo Ocioso da Usina</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47">
        <f>INDEX(Translation!$B$1:$B$822,MATCH(PolicyLevers_EN!O270,Translation!$A$1:$A$822,0),1)</f>
        <v>0</v>
      </c>
      <c r="P270" s="247" t="str">
        <f>INDEX(Translation!$B$1:$B$822,MATCH(PolicyLevers_EN!P270,Translation!$D$1:$D$822,0),1)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c r="A271" s="247" t="str">
        <f>INDEX(Translation!$B$1:$B$822,MATCH(PolicyLevers_EN!A271,Translation!$A$1:$A$822,0),1)</f>
        <v>Eletricidade</v>
      </c>
      <c r="B271" s="247" t="str">
        <f>INDEX(Translation!$B$1:$B$822,MATCH(PolicyLevers_EN!B271,Translation!$A$1:$A$822,0),1)</f>
        <v>Redução do Tempo Ocioso da Usina</v>
      </c>
      <c r="C271" s="274" t="str">
        <f t="shared" ref="C271" si="187">C$234</f>
        <v>Percentage Reduction in Plant Downtime</v>
      </c>
      <c r="D271" s="262" t="s">
        <v>255</v>
      </c>
      <c r="E271" s="262" t="s">
        <v>324</v>
      </c>
      <c r="F271" s="247">
        <f>INDEX(Translation!$B$1:$B$822,MATCH(PolicyLevers_EN!F271,Translation!$A$1:$A$822,0),1)</f>
        <v>0</v>
      </c>
      <c r="G271" s="247">
        <f>INDEX(Translation!$B$1:$B$822,MATCH(PolicyLevers_EN!G271,Translation!$A$1:$A$822,0),1)</f>
        <v>0</v>
      </c>
      <c r="H271" s="7"/>
      <c r="I271" s="262" t="s">
        <v>76</v>
      </c>
      <c r="J271" s="247" t="str">
        <f>INDEX(Translation!$B$1:$B$822,MATCH(PolicyLevers_EN!J271,Translation!$A$1:$A$822,0),1)</f>
        <v>Redução do Tempo Ocioso da Usina</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47">
        <f>INDEX(Translation!$B$1:$B$822,MATCH(PolicyLevers_EN!O271,Translation!$A$1:$A$822,0),1)</f>
        <v>0</v>
      </c>
      <c r="P271" s="247" t="str">
        <f>INDEX(Translation!$B$1:$B$822,MATCH(PolicyLevers_EN!P271,Translation!$D$1:$D$822,0),1)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c r="A272" s="247" t="str">
        <f>INDEX(Translation!$B$1:$B$822,MATCH(PolicyLevers_EN!A272,Translation!$A$1:$A$822,0),1)</f>
        <v>Eletricidade</v>
      </c>
      <c r="B272" s="247" t="str">
        <f>INDEX(Translation!$B$1:$B$822,MATCH(PolicyLevers_EN!B272,Translation!$A$1:$A$822,0),1)</f>
        <v>Redução do Tempo Ocioso da Usina</v>
      </c>
      <c r="C272" s="274" t="str">
        <f t="shared" ref="C272" si="188">C$234</f>
        <v>Percentage Reduction in Plant Downtime</v>
      </c>
      <c r="D272" s="262" t="s">
        <v>255</v>
      </c>
      <c r="E272" s="262" t="s">
        <v>325</v>
      </c>
      <c r="F272" s="247">
        <f>INDEX(Translation!$B$1:$B$822,MATCH(PolicyLevers_EN!F272,Translation!$A$1:$A$822,0),1)</f>
        <v>0</v>
      </c>
      <c r="G272" s="247">
        <f>INDEX(Translation!$B$1:$B$822,MATCH(PolicyLevers_EN!G272,Translation!$A$1:$A$822,0),1)</f>
        <v>0</v>
      </c>
      <c r="H272" s="7"/>
      <c r="I272" s="262" t="s">
        <v>76</v>
      </c>
      <c r="J272" s="247" t="str">
        <f>INDEX(Translation!$B$1:$B$822,MATCH(PolicyLevers_EN!J272,Translation!$A$1:$A$822,0),1)</f>
        <v>Redução do Tempo Ocioso da Usina</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47">
        <f>INDEX(Translation!$B$1:$B$822,MATCH(PolicyLevers_EN!O272,Translation!$A$1:$A$822,0),1)</f>
        <v>0</v>
      </c>
      <c r="P272" s="247" t="str">
        <f>INDEX(Translation!$B$1:$B$822,MATCH(PolicyLevers_EN!P272,Translation!$D$1:$D$822,0),1)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c r="A273" s="247" t="str">
        <f>INDEX(Translation!$B$1:$B$822,MATCH(PolicyLevers_EN!A273,Translation!$A$1:$A$822,0),1)</f>
        <v>Eletricidade</v>
      </c>
      <c r="B273" s="247" t="str">
        <f>INDEX(Translation!$B$1:$B$822,MATCH(PolicyLevers_EN!B273,Translation!$A$1:$A$822,0),1)</f>
        <v>Redução do Tempo Ocioso da Usina</v>
      </c>
      <c r="C273" s="274" t="str">
        <f t="shared" ref="C273" si="189">C$234</f>
        <v>Percentage Reduction in Plant Downtime</v>
      </c>
      <c r="D273" s="262" t="s">
        <v>257</v>
      </c>
      <c r="E273" s="262" t="s">
        <v>322</v>
      </c>
      <c r="F273" s="247">
        <f>INDEX(Translation!$B$1:$B$822,MATCH(PolicyLevers_EN!F273,Translation!$A$1:$A$822,0),1)</f>
        <v>0</v>
      </c>
      <c r="G273" s="247">
        <f>INDEX(Translation!$B$1:$B$822,MATCH(PolicyLevers_EN!G273,Translation!$A$1:$A$822,0),1)</f>
        <v>0</v>
      </c>
      <c r="H273" s="7"/>
      <c r="I273" s="262" t="s">
        <v>76</v>
      </c>
      <c r="J273" s="247" t="str">
        <f>INDEX(Translation!$B$1:$B$822,MATCH(PolicyLevers_EN!J273,Translation!$A$1:$A$822,0),1)</f>
        <v>Redução do Tempo Ocioso da Usina</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47">
        <f>INDEX(Translation!$B$1:$B$822,MATCH(PolicyLevers_EN!O273,Translation!$A$1:$A$822,0),1)</f>
        <v>0</v>
      </c>
      <c r="P273" s="247" t="str">
        <f>INDEX(Translation!$B$1:$B$822,MATCH(PolicyLevers_EN!P273,Translation!$D$1:$D$822,0),1)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c r="A274" s="247" t="str">
        <f>INDEX(Translation!$B$1:$B$822,MATCH(PolicyLevers_EN!A274,Translation!$A$1:$A$822,0),1)</f>
        <v>Eletricidade</v>
      </c>
      <c r="B274" s="247" t="str">
        <f>INDEX(Translation!$B$1:$B$822,MATCH(PolicyLevers_EN!B274,Translation!$A$1:$A$822,0),1)</f>
        <v>Redução do Tempo Ocioso da Usina</v>
      </c>
      <c r="C274" s="274" t="str">
        <f t="shared" ref="C274" si="190">C$234</f>
        <v>Percentage Reduction in Plant Downtime</v>
      </c>
      <c r="D274" s="262" t="s">
        <v>257</v>
      </c>
      <c r="E274" s="262" t="s">
        <v>324</v>
      </c>
      <c r="F274" s="247">
        <f>INDEX(Translation!$B$1:$B$822,MATCH(PolicyLevers_EN!F274,Translation!$A$1:$A$822,0),1)</f>
        <v>0</v>
      </c>
      <c r="G274" s="247">
        <f>INDEX(Translation!$B$1:$B$822,MATCH(PolicyLevers_EN!G274,Translation!$A$1:$A$822,0),1)</f>
        <v>0</v>
      </c>
      <c r="H274" s="7"/>
      <c r="I274" s="262" t="s">
        <v>76</v>
      </c>
      <c r="J274" s="247" t="str">
        <f>INDEX(Translation!$B$1:$B$822,MATCH(PolicyLevers_EN!J274,Translation!$A$1:$A$822,0),1)</f>
        <v>Redução do Tempo Ocioso da Usina</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47">
        <f>INDEX(Translation!$B$1:$B$822,MATCH(PolicyLevers_EN!O274,Translation!$A$1:$A$822,0),1)</f>
        <v>0</v>
      </c>
      <c r="P274" s="247" t="str">
        <f>INDEX(Translation!$B$1:$B$822,MATCH(PolicyLevers_EN!P274,Translation!$D$1:$D$822,0),1)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c r="A275" s="247" t="str">
        <f>INDEX(Translation!$B$1:$B$822,MATCH(PolicyLevers_EN!A275,Translation!$A$1:$A$822,0),1)</f>
        <v>Eletricidade</v>
      </c>
      <c r="B275" s="247" t="str">
        <f>INDEX(Translation!$B$1:$B$822,MATCH(PolicyLevers_EN!B275,Translation!$A$1:$A$822,0),1)</f>
        <v>Redução do Tempo Ocioso da Usina</v>
      </c>
      <c r="C275" s="274" t="str">
        <f t="shared" ref="C275" si="191">C$234</f>
        <v>Percentage Reduction in Plant Downtime</v>
      </c>
      <c r="D275" s="262" t="s">
        <v>257</v>
      </c>
      <c r="E275" s="262" t="s">
        <v>325</v>
      </c>
      <c r="F275" s="247">
        <f>INDEX(Translation!$B$1:$B$822,MATCH(PolicyLevers_EN!F275,Translation!$A$1:$A$822,0),1)</f>
        <v>0</v>
      </c>
      <c r="G275" s="247">
        <f>INDEX(Translation!$B$1:$B$822,MATCH(PolicyLevers_EN!G275,Translation!$A$1:$A$822,0),1)</f>
        <v>0</v>
      </c>
      <c r="H275" s="7"/>
      <c r="I275" s="262" t="s">
        <v>76</v>
      </c>
      <c r="J275" s="247" t="str">
        <f>INDEX(Translation!$B$1:$B$822,MATCH(PolicyLevers_EN!J275,Translation!$A$1:$A$822,0),1)</f>
        <v>Redução do Tempo Ocioso da Usina</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47">
        <f>INDEX(Translation!$B$1:$B$822,MATCH(PolicyLevers_EN!O275,Translation!$A$1:$A$822,0),1)</f>
        <v>0</v>
      </c>
      <c r="P275" s="247" t="str">
        <f>INDEX(Translation!$B$1:$B$822,MATCH(PolicyLevers_EN!P275,Translation!$D$1:$D$822,0),1)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c r="A276" s="247" t="str">
        <f>INDEX(Translation!$B$1:$B$822,MATCH(PolicyLevers_EN!A276,Translation!$A$1:$A$822,0),1)</f>
        <v>Eletricidade</v>
      </c>
      <c r="B276" s="247" t="str">
        <f>INDEX(Translation!$B$1:$B$822,MATCH(PolicyLevers_EN!B276,Translation!$A$1:$A$822,0),1)</f>
        <v>Redução do Tempo Ocioso da Usina</v>
      </c>
      <c r="C276" s="274" t="str">
        <f t="shared" ref="C276" si="192">C$234</f>
        <v>Percentage Reduction in Plant Downtime</v>
      </c>
      <c r="D276" s="262" t="s">
        <v>259</v>
      </c>
      <c r="E276" s="262" t="s">
        <v>322</v>
      </c>
      <c r="F276" s="247">
        <f>INDEX(Translation!$B$1:$B$822,MATCH(PolicyLevers_EN!F276,Translation!$A$1:$A$822,0),1)</f>
        <v>0</v>
      </c>
      <c r="G276" s="247">
        <f>INDEX(Translation!$B$1:$B$822,MATCH(PolicyLevers_EN!G276,Translation!$A$1:$A$822,0),1)</f>
        <v>0</v>
      </c>
      <c r="H276" s="7"/>
      <c r="I276" s="262" t="s">
        <v>76</v>
      </c>
      <c r="J276" s="247" t="str">
        <f>INDEX(Translation!$B$1:$B$822,MATCH(PolicyLevers_EN!J276,Translation!$A$1:$A$822,0),1)</f>
        <v>Redução do Tempo Ocioso da Usina</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47">
        <f>INDEX(Translation!$B$1:$B$822,MATCH(PolicyLevers_EN!O276,Translation!$A$1:$A$822,0),1)</f>
        <v>0</v>
      </c>
      <c r="P276" s="247" t="str">
        <f>INDEX(Translation!$B$1:$B$822,MATCH(PolicyLevers_EN!P276,Translation!$D$1:$D$822,0),1)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c r="A277" s="247" t="str">
        <f>INDEX(Translation!$B$1:$B$822,MATCH(PolicyLevers_EN!A277,Translation!$A$1:$A$822,0),1)</f>
        <v>Eletricidade</v>
      </c>
      <c r="B277" s="247" t="str">
        <f>INDEX(Translation!$B$1:$B$822,MATCH(PolicyLevers_EN!B277,Translation!$A$1:$A$822,0),1)</f>
        <v>Redução do Tempo Ocioso da Usina</v>
      </c>
      <c r="C277" s="274" t="str">
        <f t="shared" ref="C277" si="193">C$234</f>
        <v>Percentage Reduction in Plant Downtime</v>
      </c>
      <c r="D277" s="262" t="s">
        <v>259</v>
      </c>
      <c r="E277" s="262" t="s">
        <v>324</v>
      </c>
      <c r="F277" s="247">
        <f>INDEX(Translation!$B$1:$B$822,MATCH(PolicyLevers_EN!F277,Translation!$A$1:$A$822,0),1)</f>
        <v>0</v>
      </c>
      <c r="G277" s="247">
        <f>INDEX(Translation!$B$1:$B$822,MATCH(PolicyLevers_EN!G277,Translation!$A$1:$A$822,0),1)</f>
        <v>0</v>
      </c>
      <c r="H277" s="7"/>
      <c r="I277" s="262" t="s">
        <v>76</v>
      </c>
      <c r="J277" s="247" t="str">
        <f>INDEX(Translation!$B$1:$B$822,MATCH(PolicyLevers_EN!J277,Translation!$A$1:$A$822,0),1)</f>
        <v>Redução do Tempo Ocioso da Usina</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47">
        <f>INDEX(Translation!$B$1:$B$822,MATCH(PolicyLevers_EN!O277,Translation!$A$1:$A$822,0),1)</f>
        <v>0</v>
      </c>
      <c r="P277" s="247" t="str">
        <f>INDEX(Translation!$B$1:$B$822,MATCH(PolicyLevers_EN!P277,Translation!$D$1:$D$822,0),1)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c r="A278" s="247" t="str">
        <f>INDEX(Translation!$B$1:$B$822,MATCH(PolicyLevers_EN!A278,Translation!$A$1:$A$822,0),1)</f>
        <v>Eletricidade</v>
      </c>
      <c r="B278" s="247" t="str">
        <f>INDEX(Translation!$B$1:$B$822,MATCH(PolicyLevers_EN!B278,Translation!$A$1:$A$822,0),1)</f>
        <v>Redução do Tempo Ocioso da Usina</v>
      </c>
      <c r="C278" s="274" t="str">
        <f t="shared" ref="C278" si="194">C$234</f>
        <v>Percentage Reduction in Plant Downtime</v>
      </c>
      <c r="D278" s="262" t="s">
        <v>259</v>
      </c>
      <c r="E278" s="262" t="s">
        <v>325</v>
      </c>
      <c r="F278" s="247">
        <f>INDEX(Translation!$B$1:$B$822,MATCH(PolicyLevers_EN!F278,Translation!$A$1:$A$822,0),1)</f>
        <v>0</v>
      </c>
      <c r="G278" s="247">
        <f>INDEX(Translation!$B$1:$B$822,MATCH(PolicyLevers_EN!G278,Translation!$A$1:$A$822,0),1)</f>
        <v>0</v>
      </c>
      <c r="H278" s="7"/>
      <c r="I278" s="262" t="s">
        <v>76</v>
      </c>
      <c r="J278" s="247" t="str">
        <f>INDEX(Translation!$B$1:$B$822,MATCH(PolicyLevers_EN!J278,Translation!$A$1:$A$822,0),1)</f>
        <v>Redução do Tempo Ocioso da Usina</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47">
        <f>INDEX(Translation!$B$1:$B$822,MATCH(PolicyLevers_EN!O278,Translation!$A$1:$A$822,0),1)</f>
        <v>0</v>
      </c>
      <c r="P278" s="247" t="str">
        <f>INDEX(Translation!$B$1:$B$822,MATCH(PolicyLevers_EN!P278,Translation!$D$1:$D$822,0),1)</f>
        <v>**Descrição:** Esta política especifica a redução de tempo ocioso (tempo gasto não gerando energia) das usinas das fontes selecionadas que já existiam no início da modelagem. Esta política aumenta os fatores de capacidade dessas usinas, mas não as obriga a executá-los se fazer isso não for custo-efetivo. // **Orientações para estabelecer valores:** // **Usinas Preexistentes de Gás Natural Nonpeaker:** Térmicas a gás natural que operam, predominantemente, em regime nonpeaker, apresentam fator de capacidade médio de 55%. Como parte da redução de tempo ocioso proposto, as usinas poderiam atingir um fator de capacidade de 60,5% (subindo até esse valor ao longo do tempo). // **Novas Usinas Eólicas Onshore:**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36,5%, portanto uma melhoria para 46,5% pode ser estabelecida por esta política. // **Novas Usinas Solares Fotovoltaicas:** A disponibilidade de sol não pode ser alterada por uma política, então o principal método de melhoria é aumentar a eficiência das células solares. As células de silício cristalino usadas hoje têm eficiências de 20-25%, enquanto as melhores células de multijunção atuais (usadas principalmente em concentradores fotovoltaicos e aplicações aeroespaciais) têm eficiências de 40-45%. Se as células instaladas em 2050 tiverem eficiências semelhantes às melhores células de multijunção de hoje, a política pode estabelecer ganhos de eficiência de 26%. // **Novas Usinas Eólicas Offshore:** A disponibilidade de vento não pode ser alterada por uma política, então o principal método para aumentar o fator de capacidade é o aprimoramento tecnológico das turbinas eólicas. O Laboratório Nacional de Energia Renovável (NREL) estima que a tecnologia eólica em um "futuro próximo" pode aumentar os fatores de capacidade em cerca de 10 pontos percentuais na maior parte do país. O fator de capacidade médio de novas turbinas no cenário BAU é de aproximadamente 40%, portanto uma melhoria para 50% pode ser representada por esta política.</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c r="A279" s="247" t="str">
        <f>INDEX(Translation!$B$1:$B$822,MATCH(PolicyLevers_EN!A279,Translation!$A$1:$A$822,0),1)</f>
        <v>Eletricidade</v>
      </c>
      <c r="B279" s="247" t="str">
        <f>INDEX(Translation!$B$1:$B$822,MATCH(PolicyLevers_EN!B279,Translation!$A$1:$A$822,0),1)</f>
        <v>Redução dos Custos Indiretos</v>
      </c>
      <c r="C279" s="7" t="s">
        <v>329</v>
      </c>
      <c r="D279" s="262" t="s">
        <v>237</v>
      </c>
      <c r="E279" s="262"/>
      <c r="F279" s="247" t="str">
        <f>INDEX(Translation!$B$1:$B$822,MATCH(PolicyLevers_EN!F279,Translation!$A$1:$A$822,0),1)</f>
        <v>Eólica Onshore</v>
      </c>
      <c r="G279" s="247">
        <f>INDEX(Translation!$B$1:$B$822,MATCH(PolicyLevers_EN!G279,Translation!$A$1:$A$822,0),1)</f>
        <v>0</v>
      </c>
      <c r="H279" s="7">
        <v>194</v>
      </c>
      <c r="I279" s="260" t="s">
        <v>63</v>
      </c>
      <c r="J279" s="247" t="str">
        <f>INDEX(Translation!$B$1:$B$822,MATCH(PolicyLevers_EN!J279,Translation!$A$1:$A$822,0),1)</f>
        <v>Redução dos Custos Indiretos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47" t="str">
        <f>INDEX(Translation!$B$1:$B$822,MATCH(PolicyLevers_EN!O279,Translation!$A$1:$A$822,0),1)</f>
        <v>% redução de custos indiretos</v>
      </c>
      <c r="P279" s="247" t="str">
        <f>INDEX(Translation!$B$1:$B$822,MATCH(PolicyLevers_EN!P279,Translation!$D$1:$D$822,0),1)</f>
        <v>**Descrição:** Esta política especifica uma redução nos custos indiretos (outros custos além de equipamento/capital) para novas usinas das fontes selecionadas, como custos com licenciamento, financiamento, gerenciamento de projeto, montagem etc. // **Orientações para estabelecer valores:** // **Eólica Onshore:**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**Solar Fotovoltaica:**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**Eólica Offshore:**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c r="A280" s="247" t="str">
        <f>INDEX(Translation!$B$1:$B$822,MATCH(PolicyLevers_EN!A280,Translation!$A$1:$A$822,0),1)</f>
        <v>Eletricidade</v>
      </c>
      <c r="B280" s="247" t="str">
        <f>INDEX(Translation!$B$1:$B$822,MATCH(PolicyLevers_EN!B280,Translation!$A$1:$A$822,0),1)</f>
        <v>Redução dos Custos Indiretos</v>
      </c>
      <c r="C280" s="274" t="str">
        <f t="shared" ref="C280:C281" si="195">C$279</f>
        <v>Percent Reduction in Soft Costs of Capacity Construction</v>
      </c>
      <c r="D280" s="262" t="s">
        <v>239</v>
      </c>
      <c r="E280" s="262"/>
      <c r="F280" s="247" t="str">
        <f>INDEX(Translation!$B$1:$B$822,MATCH(PolicyLevers_EN!F280,Translation!$A$1:$A$822,0),1)</f>
        <v>Solar Fotovoltaica</v>
      </c>
      <c r="G280" s="247">
        <f>INDEX(Translation!$B$1:$B$822,MATCH(PolicyLevers_EN!G280,Translation!$A$1:$A$822,0),1)</f>
        <v>0</v>
      </c>
      <c r="H280" s="7">
        <v>195</v>
      </c>
      <c r="I280" s="260" t="s">
        <v>63</v>
      </c>
      <c r="J280" s="247" t="str">
        <f>INDEX(Translation!$B$1:$B$822,MATCH(PolicyLevers_EN!J280,Translation!$A$1:$A$822,0),1)</f>
        <v>Redução dos Custos Indiretos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47" t="str">
        <f>INDEX(Translation!$B$1:$B$822,MATCH(PolicyLevers_EN!O280,Translation!$A$1:$A$822,0),1)</f>
        <v>% redução de custos indiretos</v>
      </c>
      <c r="P280" s="247" t="str">
        <f>INDEX(Translation!$B$1:$B$822,MATCH(PolicyLevers_EN!P280,Translation!$D$1:$D$822,0),1)</f>
        <v>**Descrição:** Esta política especifica uma redução nos custos indiretos (outros custos além de equipamento/capital) para novas usinas das fontes selecionadas, como custos com licenciamento, financiamento, gerenciamento de projeto, montagem etc. // **Orientações para estabelecer valores:** // **Eólica Onshore:**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**Solar Fotovoltaica:**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**Eólica Offshore:**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c r="A281" s="247" t="str">
        <f>INDEX(Translation!$B$1:$B$822,MATCH(PolicyLevers_EN!A281,Translation!$A$1:$A$822,0),1)</f>
        <v>Eletricidade</v>
      </c>
      <c r="B281" s="247" t="str">
        <f>INDEX(Translation!$B$1:$B$822,MATCH(PolicyLevers_EN!B281,Translation!$A$1:$A$822,0),1)</f>
        <v>Redução dos Custos Indiretos</v>
      </c>
      <c r="C281" s="274" t="str">
        <f t="shared" si="195"/>
        <v>Percent Reduction in Soft Costs of Capacity Construction</v>
      </c>
      <c r="D281" s="262" t="s">
        <v>253</v>
      </c>
      <c r="E281" s="262"/>
      <c r="F281" s="247" t="str">
        <f>INDEX(Translation!$B$1:$B$822,MATCH(PolicyLevers_EN!F281,Translation!$A$1:$A$822,0),1)</f>
        <v>Eólica Offshore</v>
      </c>
      <c r="G281" s="247">
        <f>INDEX(Translation!$B$1:$B$822,MATCH(PolicyLevers_EN!G281,Translation!$A$1:$A$822,0),1)</f>
        <v>0</v>
      </c>
      <c r="H281" s="7">
        <v>196</v>
      </c>
      <c r="I281" s="260" t="s">
        <v>63</v>
      </c>
      <c r="J281" s="247" t="str">
        <f>INDEX(Translation!$B$1:$B$822,MATCH(PolicyLevers_EN!J281,Translation!$A$1:$A$822,0),1)</f>
        <v>Redução dos Custos Indiretos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47" t="str">
        <f>INDEX(Translation!$B$1:$B$822,MATCH(PolicyLevers_EN!O281,Translation!$A$1:$A$822,0),1)</f>
        <v>% redução de custos indiretos</v>
      </c>
      <c r="P281" s="247" t="str">
        <f>INDEX(Translation!$B$1:$B$822,MATCH(PolicyLevers_EN!P281,Translation!$D$1:$D$822,0),1)</f>
        <v>**Descrição:** Esta política especifica uma redução nos custos indiretos (outros custos além de equipamento/capital) para novas usinas das fontes selecionadas, como custos com licenciamento, financiamento, gerenciamento de projeto, montagem etc. // **Orientações para estabelecer valores:** // **Eólica Onshore:**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**Solar Fotovoltaica:** Os custos de licenciamento e financiamento podem ser reduzidos por meio da agilização dos processos de licenciamento, mas alguns custos indiretos (como mão de obra) podem ser difíceis de reduzir por meio de políticas. Um valor de 50% seria uma boa redução de custos indiretos. // **Eólica Offshore:** Os custos de licenciamento e financiamento podem ser reduzidos por meio da agilização dos processos de licenciamento, mas alguns custos indiretos (como mão de obra) podem ser difíceis de reduzir por meio de políticas. Um valor de 50% seria uma boa redução de custos indiretos.</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c r="A282" s="247" t="str">
        <f>INDEX(Translation!$B$1:$B$822,MATCH(PolicyLevers_EN!A282,Translation!$A$1:$A$822,0),1)</f>
        <v>Eletricidade</v>
      </c>
      <c r="B282" s="247" t="str">
        <f>INDEX(Translation!$B$1:$B$822,MATCH(PolicyLevers_EN!B282,Translation!$A$1:$A$822,0),1)</f>
        <v>Redução das Perdas de Transmissão &amp; Distribuição (T&amp;D)</v>
      </c>
      <c r="C282" s="247" t="s">
        <v>335</v>
      </c>
      <c r="D282" s="257"/>
      <c r="E282" s="257"/>
      <c r="F282" s="247">
        <f>INDEX(Translation!$B$1:$B$822,MATCH(PolicyLevers_EN!F282,Translation!$A$1:$A$822,0),1)</f>
        <v>0</v>
      </c>
      <c r="G282" s="247">
        <f>INDEX(Translation!$B$1:$B$822,MATCH(PolicyLevers_EN!G282,Translation!$A$1:$A$822,0),1)</f>
        <v>0</v>
      </c>
      <c r="H282" s="254">
        <v>145</v>
      </c>
      <c r="I282" s="255" t="s">
        <v>63</v>
      </c>
      <c r="J282" s="247" t="str">
        <f>INDEX(Translation!$B$1:$B$822,MATCH(PolicyLevers_EN!J282,Translation!$A$1:$A$822,0),1)</f>
        <v>Redução das Perdas de T&amp;D</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47" t="str">
        <f>INDEX(Translation!$B$1:$B$822,MATCH(PolicyLevers_EN!O282,Translation!$A$1:$A$822,0),1)</f>
        <v>% de perdas evitadas</v>
      </c>
      <c r="P282" s="247" t="str">
        <f>INDEX(Translation!$B$1:$B$822,MATCH(PolicyLevers_EN!P282,Translation!$D$1:$D$822,0),1)</f>
        <v>**Descrição:** Esta política especifica a redução nas perdas de transmissão e distribuição que será atingida até 2050. // **Orientações para estabelecer valores:** As perdas totais do sistema de transmissão e distribuição são de aproximadamente 19,5% da energia gerada no país. As perdas técnicas na transmissão ocorrem em linhas de transmissão, transformadores e subestações. Na distribuição, do total das perdas estimadas, 40% são perdas técnicas e 60% são perdas não técnicas. No Brasil, devido às dimensões do país e ao fato de a geração de energia ser predominantemente hidrelétrica, as perdas não podem ser tão baixas quanto em países menores, mas mesmo assim podem ser consideravelmente reduzidas. Portanto, uma redução de 10% em relação aos valores atuais seria uma política factível para as perdas de transmissão e distribuição.</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c r="A283" s="247" t="str">
        <f>INDEX(Translation!$B$1:$B$822,MATCH(PolicyLevers_EN!A283,Translation!$A$1:$A$822,0),1)</f>
        <v>Eletricidade</v>
      </c>
      <c r="B283" s="247" t="str">
        <f>INDEX(Translation!$B$1:$B$822,MATCH(PolicyLevers_EN!B283,Translation!$A$1:$A$822,0),1)</f>
        <v>Subsídio para Construção de Capacidade</v>
      </c>
      <c r="C283" s="248" t="s">
        <v>342</v>
      </c>
      <c r="D283" s="262" t="s">
        <v>226</v>
      </c>
      <c r="E283" s="262"/>
      <c r="F283" s="247" t="str">
        <f>INDEX(Translation!$B$1:$B$822,MATCH(PolicyLevers_EN!F283,Translation!$A$1:$A$822,0),1)</f>
        <v>Carvão Metalúrgico</v>
      </c>
      <c r="G283" s="247">
        <f>INDEX(Translation!$B$1:$B$822,MATCH(PolicyLevers_EN!G283,Translation!$A$1:$A$822,0),1)</f>
        <v>0</v>
      </c>
      <c r="H283" s="7"/>
      <c r="I283" s="262" t="s">
        <v>76</v>
      </c>
      <c r="J283" s="247" t="str">
        <f>INDEX(Translation!$B$1:$B$822,MATCH(PolicyLevers_EN!J283,Translation!$A$1:$A$822,0),1)</f>
        <v>Subsídio para Construção de Capacidade</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47" t="str">
        <f>INDEX(Translation!$B$1:$B$822,MATCH(PolicyLevers_EN!O283,Translation!$A$1:$A$822,0),1)</f>
        <v>% dos custos de construção</v>
      </c>
      <c r="P283" s="247" t="str">
        <f>INDEX(Translation!$B$1:$B$822,MATCH(PolicyLevers_EN!P283,Translation!$D$1:$D$822,0),1)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c r="A284" s="247" t="str">
        <f>INDEX(Translation!$B$1:$B$822,MATCH(PolicyLevers_EN!A284,Translation!$A$1:$A$822,0),1)</f>
        <v>Eletricidade</v>
      </c>
      <c r="B284" s="247" t="str">
        <f>INDEX(Translation!$B$1:$B$822,MATCH(PolicyLevers_EN!B284,Translation!$A$1:$A$822,0),1)</f>
        <v>Subsídio para Construção de Capacidade</v>
      </c>
      <c r="C284" s="274" t="str">
        <f t="shared" ref="C284" si="196">C$283</f>
        <v>Perc Subsidy for Elec Capacity Construction</v>
      </c>
      <c r="D284" s="262" t="s">
        <v>346</v>
      </c>
      <c r="E284" s="276"/>
      <c r="F284" s="247" t="str">
        <f>INDEX(Translation!$B$1:$B$822,MATCH(PolicyLevers_EN!F284,Translation!$A$1:$A$822,0),1)</f>
        <v>Gás Natural</v>
      </c>
      <c r="G284" s="247">
        <f>INDEX(Translation!$B$1:$B$822,MATCH(PolicyLevers_EN!G284,Translation!$A$1:$A$822,0),1)</f>
        <v>0</v>
      </c>
      <c r="H284" s="7"/>
      <c r="I284" s="262" t="s">
        <v>76</v>
      </c>
      <c r="J284" s="247" t="str">
        <f>INDEX(Translation!$B$1:$B$822,MATCH(PolicyLevers_EN!J284,Translation!$A$1:$A$822,0),1)</f>
        <v>Subsídio para Construção de Capacidade</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47" t="str">
        <f>INDEX(Translation!$B$1:$B$822,MATCH(PolicyLevers_EN!O284,Translation!$A$1:$A$822,0),1)</f>
        <v>% dos custos de construção</v>
      </c>
      <c r="P284" s="247" t="str">
        <f>INDEX(Translation!$B$1:$B$822,MATCH(PolicyLevers_EN!P284,Translation!$D$1:$D$822,0),1)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99999999999994" customHeight="1">
      <c r="A285" s="247" t="str">
        <f>INDEX(Translation!$B$1:$B$822,MATCH(PolicyLevers_EN!A285,Translation!$A$1:$A$822,0),1)</f>
        <v>Eletricidade</v>
      </c>
      <c r="B285" s="247" t="str">
        <f>INDEX(Translation!$B$1:$B$822,MATCH(PolicyLevers_EN!B285,Translation!$A$1:$A$822,0),1)</f>
        <v>Subsídio para Construção de Capacidade</v>
      </c>
      <c r="C285" s="254" t="str">
        <f t="shared" ref="C285" si="197">C$283</f>
        <v>Perc Subsidy for Elec Capacity Construction</v>
      </c>
      <c r="D285" s="257" t="s">
        <v>233</v>
      </c>
      <c r="E285" s="257"/>
      <c r="F285" s="247" t="str">
        <f>INDEX(Translation!$B$1:$B$822,MATCH(PolicyLevers_EN!F285,Translation!$A$1:$A$822,0),1)</f>
        <v>Nuclear</v>
      </c>
      <c r="G285" s="247">
        <f>INDEX(Translation!$B$1:$B$822,MATCH(PolicyLevers_EN!G285,Translation!$A$1:$A$822,0),1)</f>
        <v>0</v>
      </c>
      <c r="H285" s="254">
        <v>517</v>
      </c>
      <c r="I285" s="257" t="s">
        <v>76</v>
      </c>
      <c r="J285" s="247" t="str">
        <f>INDEX(Translation!$B$1:$B$822,MATCH(PolicyLevers_EN!J285,Translation!$A$1:$A$822,0),1)</f>
        <v>Subsídio para Construção de Capacidade</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47" t="str">
        <f>INDEX(Translation!$B$1:$B$822,MATCH(PolicyLevers_EN!O285,Translation!$A$1:$A$822,0),1)</f>
        <v>% dos custos de construção</v>
      </c>
      <c r="P285" s="247" t="str">
        <f>INDEX(Translation!$B$1:$B$822,MATCH(PolicyLevers_EN!P285,Translation!$D$1:$D$822,0),1)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c r="A286" s="247" t="str">
        <f>INDEX(Translation!$B$1:$B$822,MATCH(PolicyLevers_EN!A286,Translation!$A$1:$A$822,0),1)</f>
        <v>Eletricidade</v>
      </c>
      <c r="B286" s="247" t="str">
        <f>INDEX(Translation!$B$1:$B$822,MATCH(PolicyLevers_EN!B286,Translation!$A$1:$A$822,0),1)</f>
        <v>Subsídio para Construção de Capacidade</v>
      </c>
      <c r="C286" s="274" t="str">
        <f t="shared" ref="C286:C290" si="198">C$283</f>
        <v>Perc Subsidy for Elec Capacity Construction</v>
      </c>
      <c r="D286" s="262" t="s">
        <v>235</v>
      </c>
      <c r="E286" s="276"/>
      <c r="F286" s="247" t="str">
        <f>INDEX(Translation!$B$1:$B$822,MATCH(PolicyLevers_EN!F286,Translation!$A$1:$A$822,0),1)</f>
        <v>Hidro</v>
      </c>
      <c r="G286" s="247">
        <f>INDEX(Translation!$B$1:$B$822,MATCH(PolicyLevers_EN!G286,Translation!$A$1:$A$822,0),1)</f>
        <v>0</v>
      </c>
      <c r="H286" s="7"/>
      <c r="I286" s="262" t="s">
        <v>76</v>
      </c>
      <c r="J286" s="247" t="str">
        <f>INDEX(Translation!$B$1:$B$822,MATCH(PolicyLevers_EN!J286,Translation!$A$1:$A$822,0),1)</f>
        <v>Subsídio para Construção de Capacidade</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47" t="str">
        <f>INDEX(Translation!$B$1:$B$822,MATCH(PolicyLevers_EN!O286,Translation!$A$1:$A$822,0),1)</f>
        <v>% dos custos de construção</v>
      </c>
      <c r="P286" s="247" t="str">
        <f>INDEX(Translation!$B$1:$B$822,MATCH(PolicyLevers_EN!P286,Translation!$D$1:$D$822,0),1)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c r="A287" s="247" t="str">
        <f>INDEX(Translation!$B$1:$B$822,MATCH(PolicyLevers_EN!A287,Translation!$A$1:$A$822,0),1)</f>
        <v>Eletricidade</v>
      </c>
      <c r="B287" s="247" t="str">
        <f>INDEX(Translation!$B$1:$B$822,MATCH(PolicyLevers_EN!B287,Translation!$A$1:$A$822,0),1)</f>
        <v>Subsídio para Construção de Capacidade</v>
      </c>
      <c r="C287" s="254" t="str">
        <f t="shared" si="198"/>
        <v>Perc Subsidy for Elec Capacity Construction</v>
      </c>
      <c r="D287" s="257" t="s">
        <v>237</v>
      </c>
      <c r="E287" s="257"/>
      <c r="F287" s="247" t="str">
        <f>INDEX(Translation!$B$1:$B$822,MATCH(PolicyLevers_EN!F287,Translation!$A$1:$A$822,0),1)</f>
        <v>Eólica Onshore</v>
      </c>
      <c r="G287" s="247">
        <f>INDEX(Translation!$B$1:$B$822,MATCH(PolicyLevers_EN!G287,Translation!$A$1:$A$822,0),1)</f>
        <v>0</v>
      </c>
      <c r="H287" s="254">
        <v>518</v>
      </c>
      <c r="I287" s="255" t="s">
        <v>63</v>
      </c>
      <c r="J287" s="247" t="str">
        <f>INDEX(Translation!$B$1:$B$822,MATCH(PolicyLevers_EN!J287,Translation!$A$1:$A$822,0),1)</f>
        <v>Subsídio para Construção de Capacidade</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47" t="str">
        <f>INDEX(Translation!$B$1:$B$822,MATCH(PolicyLevers_EN!O287,Translation!$A$1:$A$822,0),1)</f>
        <v>% dos custos de construção</v>
      </c>
      <c r="P287" s="247" t="str">
        <f>INDEX(Translation!$B$1:$B$822,MATCH(PolicyLevers_EN!P287,Translation!$D$1:$D$822,0),1)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c r="A288" s="247" t="str">
        <f>INDEX(Translation!$B$1:$B$822,MATCH(PolicyLevers_EN!A288,Translation!$A$1:$A$822,0),1)</f>
        <v>Eletricidade</v>
      </c>
      <c r="B288" s="247" t="str">
        <f>INDEX(Translation!$B$1:$B$822,MATCH(PolicyLevers_EN!B288,Translation!$A$1:$A$822,0),1)</f>
        <v>Subsídio para Construção de Capacidade</v>
      </c>
      <c r="C288" s="254" t="str">
        <f t="shared" si="198"/>
        <v>Perc Subsidy for Elec Capacity Construction</v>
      </c>
      <c r="D288" s="257" t="s">
        <v>239</v>
      </c>
      <c r="E288" s="257"/>
      <c r="F288" s="247" t="str">
        <f>INDEX(Translation!$B$1:$B$822,MATCH(PolicyLevers_EN!F288,Translation!$A$1:$A$822,0),1)</f>
        <v>Solar Fotovoltaica</v>
      </c>
      <c r="G288" s="247">
        <f>INDEX(Translation!$B$1:$B$822,MATCH(PolicyLevers_EN!G288,Translation!$A$1:$A$822,0),1)</f>
        <v>0</v>
      </c>
      <c r="H288" s="254">
        <v>519</v>
      </c>
      <c r="I288" s="255" t="s">
        <v>63</v>
      </c>
      <c r="J288" s="247" t="str">
        <f>INDEX(Translation!$B$1:$B$822,MATCH(PolicyLevers_EN!J288,Translation!$A$1:$A$822,0),1)</f>
        <v>Subsídio para Construção de Capacidade</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47" t="str">
        <f>INDEX(Translation!$B$1:$B$822,MATCH(PolicyLevers_EN!O288,Translation!$A$1:$A$822,0),1)</f>
        <v>% dos custos de construção</v>
      </c>
      <c r="P288" s="247" t="str">
        <f>INDEX(Translation!$B$1:$B$822,MATCH(PolicyLevers_EN!P288,Translation!$D$1:$D$822,0),1)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c r="A289" s="247" t="str">
        <f>INDEX(Translation!$B$1:$B$822,MATCH(PolicyLevers_EN!A289,Translation!$A$1:$A$822,0),1)</f>
        <v>Eletricidade</v>
      </c>
      <c r="B289" s="247" t="str">
        <f>INDEX(Translation!$B$1:$B$822,MATCH(PolicyLevers_EN!B289,Translation!$A$1:$A$822,0),1)</f>
        <v>Subsídio para Construção de Capacidade</v>
      </c>
      <c r="C289" s="274" t="str">
        <f t="shared" si="198"/>
        <v>Perc Subsidy for Elec Capacity Construction</v>
      </c>
      <c r="D289" s="262" t="s">
        <v>241</v>
      </c>
      <c r="E289" s="276"/>
      <c r="F289" s="247" t="str">
        <f>INDEX(Translation!$B$1:$B$822,MATCH(PolicyLevers_EN!F289,Translation!$A$1:$A$822,0),1)</f>
        <v>Termossolar</v>
      </c>
      <c r="G289" s="247">
        <f>INDEX(Translation!$B$1:$B$822,MATCH(PolicyLevers_EN!G289,Translation!$A$1:$A$822,0),1)</f>
        <v>0</v>
      </c>
      <c r="H289" s="7">
        <v>520</v>
      </c>
      <c r="I289" s="260" t="s">
        <v>63</v>
      </c>
      <c r="J289" s="247" t="str">
        <f>INDEX(Translation!$B$1:$B$822,MATCH(PolicyLevers_EN!J289,Translation!$A$1:$A$822,0),1)</f>
        <v>Subsídio para Construção de Capacidade</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47" t="str">
        <f>INDEX(Translation!$B$1:$B$822,MATCH(PolicyLevers_EN!O289,Translation!$A$1:$A$822,0),1)</f>
        <v>% dos custos de construção</v>
      </c>
      <c r="P289" s="247" t="str">
        <f>INDEX(Translation!$B$1:$B$822,MATCH(PolicyLevers_EN!P289,Translation!$D$1:$D$822,0),1)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c r="A290" s="247" t="str">
        <f>INDEX(Translation!$B$1:$B$822,MATCH(PolicyLevers_EN!A290,Translation!$A$1:$A$822,0),1)</f>
        <v>Eletricidade</v>
      </c>
      <c r="B290" s="247" t="str">
        <f>INDEX(Translation!$B$1:$B$822,MATCH(PolicyLevers_EN!B290,Translation!$A$1:$A$822,0),1)</f>
        <v>Subsídio para Construção de Capacidade</v>
      </c>
      <c r="C290" s="254" t="str">
        <f t="shared" si="198"/>
        <v>Perc Subsidy for Elec Capacity Construction</v>
      </c>
      <c r="D290" s="257" t="s">
        <v>243</v>
      </c>
      <c r="E290" s="257"/>
      <c r="F290" s="247" t="str">
        <f>INDEX(Translation!$B$1:$B$822,MATCH(PolicyLevers_EN!F290,Translation!$A$1:$A$822,0),1)</f>
        <v>Biomassa</v>
      </c>
      <c r="G290" s="247">
        <f>INDEX(Translation!$B$1:$B$822,MATCH(PolicyLevers_EN!G290,Translation!$A$1:$A$822,0),1)</f>
        <v>0</v>
      </c>
      <c r="H290" s="254">
        <v>521</v>
      </c>
      <c r="I290" s="255" t="s">
        <v>63</v>
      </c>
      <c r="J290" s="247" t="str">
        <f>INDEX(Translation!$B$1:$B$822,MATCH(PolicyLevers_EN!J290,Translation!$A$1:$A$822,0),1)</f>
        <v>Subsídio para Construção de Capacidade</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47" t="str">
        <f>INDEX(Translation!$B$1:$B$822,MATCH(PolicyLevers_EN!O290,Translation!$A$1:$A$822,0),1)</f>
        <v>% dos custos de construção</v>
      </c>
      <c r="P290" s="247" t="str">
        <f>INDEX(Translation!$B$1:$B$822,MATCH(PolicyLevers_EN!P290,Translation!$D$1:$D$822,0),1)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c r="A291" s="247" t="str">
        <f>INDEX(Translation!$B$1:$B$822,MATCH(PolicyLevers_EN!A291,Translation!$A$1:$A$822,0),1)</f>
        <v>Eletricidade</v>
      </c>
      <c r="B291" s="247" t="str">
        <f>INDEX(Translation!$B$1:$B$822,MATCH(PolicyLevers_EN!B291,Translation!$A$1:$A$822,0),1)</f>
        <v>Subsídio para Construção de Capacidade</v>
      </c>
      <c r="C291" s="274" t="str">
        <f t="shared" ref="C291:C292" si="199">C$283</f>
        <v>Perc Subsidy for Elec Capacity Construction</v>
      </c>
      <c r="D291" s="262" t="s">
        <v>251</v>
      </c>
      <c r="E291" s="276"/>
      <c r="F291" s="247" t="str">
        <f>INDEX(Translation!$B$1:$B$822,MATCH(PolicyLevers_EN!F291,Translation!$A$1:$A$822,0),1)</f>
        <v>Linhito</v>
      </c>
      <c r="G291" s="247">
        <f>INDEX(Translation!$B$1:$B$822,MATCH(PolicyLevers_EN!G291,Translation!$A$1:$A$822,0),1)</f>
        <v>0</v>
      </c>
      <c r="H291" s="7"/>
      <c r="I291" s="262" t="s">
        <v>76</v>
      </c>
      <c r="J291" s="247" t="str">
        <f>INDEX(Translation!$B$1:$B$822,MATCH(PolicyLevers_EN!J291,Translation!$A$1:$A$822,0),1)</f>
        <v>Subsídio para Construção de Capacidade</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47" t="str">
        <f>INDEX(Translation!$B$1:$B$822,MATCH(PolicyLevers_EN!O291,Translation!$A$1:$A$822,0),1)</f>
        <v>% dos custos de construção</v>
      </c>
      <c r="P291" s="247" t="str">
        <f>INDEX(Translation!$B$1:$B$822,MATCH(PolicyLevers_EN!P291,Translation!$D$1:$D$822,0),1)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c r="A292" s="247" t="str">
        <f>INDEX(Translation!$B$1:$B$822,MATCH(PolicyLevers_EN!A292,Translation!$A$1:$A$822,0),1)</f>
        <v>Eletricidade</v>
      </c>
      <c r="B292" s="247" t="str">
        <f>INDEX(Translation!$B$1:$B$822,MATCH(PolicyLevers_EN!B292,Translation!$A$1:$A$822,0),1)</f>
        <v>Subsídio para Construção de Capacidade</v>
      </c>
      <c r="C292" s="254" t="str">
        <f t="shared" si="199"/>
        <v>Perc Subsidy for Elec Capacity Construction</v>
      </c>
      <c r="D292" s="257" t="s">
        <v>253</v>
      </c>
      <c r="E292" s="257"/>
      <c r="F292" s="247" t="str">
        <f>INDEX(Translation!$B$1:$B$822,MATCH(PolicyLevers_EN!F292,Translation!$A$1:$A$822,0),1)</f>
        <v>Eólica Offshore</v>
      </c>
      <c r="G292" s="247">
        <f>INDEX(Translation!$B$1:$B$822,MATCH(PolicyLevers_EN!G292,Translation!$A$1:$A$822,0),1)</f>
        <v>0</v>
      </c>
      <c r="H292" s="254">
        <v>522</v>
      </c>
      <c r="I292" s="255" t="s">
        <v>63</v>
      </c>
      <c r="J292" s="247" t="str">
        <f>INDEX(Translation!$B$1:$B$822,MATCH(PolicyLevers_EN!J292,Translation!$A$1:$A$822,0),1)</f>
        <v>Subsídio para Construção de Capacidade</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47" t="str">
        <f>INDEX(Translation!$B$1:$B$822,MATCH(PolicyLevers_EN!O292,Translation!$A$1:$A$822,0),1)</f>
        <v>% dos custos de construção</v>
      </c>
      <c r="P292" s="247" t="str">
        <f>INDEX(Translation!$B$1:$B$822,MATCH(PolicyLevers_EN!P292,Translation!$D$1:$D$822,0),1)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c r="A293" s="247" t="str">
        <f>INDEX(Translation!$B$1:$B$822,MATCH(PolicyLevers_EN!A293,Translation!$A$1:$A$822,0),1)</f>
        <v>Eletricidade</v>
      </c>
      <c r="B293" s="247" t="str">
        <f>INDEX(Translation!$B$1:$B$822,MATCH(PolicyLevers_EN!B293,Translation!$A$1:$A$822,0),1)</f>
        <v>Subsídio para Construção de Capacidade</v>
      </c>
      <c r="C293" s="274" t="str">
        <f t="shared" ref="C293" si="200">C$283</f>
        <v>Perc Subsidy for Elec Capacity Construction</v>
      </c>
      <c r="D293" s="262" t="s">
        <v>255</v>
      </c>
      <c r="E293" s="262"/>
      <c r="F293" s="247" t="str">
        <f>INDEX(Translation!$B$1:$B$822,MATCH(PolicyLevers_EN!F293,Translation!$A$1:$A$822,0),1)</f>
        <v>Petróleo Bruto</v>
      </c>
      <c r="G293" s="247">
        <f>INDEX(Translation!$B$1:$B$822,MATCH(PolicyLevers_EN!G293,Translation!$A$1:$A$822,0),1)</f>
        <v>0</v>
      </c>
      <c r="H293" s="7"/>
      <c r="I293" s="260" t="s">
        <v>76</v>
      </c>
      <c r="J293" s="247" t="str">
        <f>INDEX(Translation!$B$1:$B$822,MATCH(PolicyLevers_EN!J293,Translation!$A$1:$A$822,0),1)</f>
        <v>Subsídio para Construção de Capacidade</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47" t="str">
        <f>INDEX(Translation!$B$1:$B$822,MATCH(PolicyLevers_EN!O293,Translation!$A$1:$A$822,0),1)</f>
        <v>% dos custos de construção</v>
      </c>
      <c r="P293" s="247" t="str">
        <f>INDEX(Translation!$B$1:$B$822,MATCH(PolicyLevers_EN!P293,Translation!$D$1:$D$822,0),1)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c r="A294" s="247" t="str">
        <f>INDEX(Translation!$B$1:$B$822,MATCH(PolicyLevers_EN!A294,Translation!$A$1:$A$822,0),1)</f>
        <v>Eletricidade</v>
      </c>
      <c r="B294" s="247" t="str">
        <f>INDEX(Translation!$B$1:$B$822,MATCH(PolicyLevers_EN!B294,Translation!$A$1:$A$822,0),1)</f>
        <v>Subsídio para Construção de Capacidade</v>
      </c>
      <c r="C294" s="274" t="str">
        <f t="shared" ref="C294" si="201">C$283</f>
        <v>Perc Subsidy for Elec Capacity Construction</v>
      </c>
      <c r="D294" s="262" t="s">
        <v>257</v>
      </c>
      <c r="E294" s="262"/>
      <c r="F294" s="247" t="str">
        <f>INDEX(Translation!$B$1:$B$822,MATCH(PolicyLevers_EN!F294,Translation!$A$1:$A$822,0),1)</f>
        <v>Aquecimento</v>
      </c>
      <c r="G294" s="247">
        <f>INDEX(Translation!$B$1:$B$822,MATCH(PolicyLevers_EN!G294,Translation!$A$1:$A$822,0),1)</f>
        <v>0</v>
      </c>
      <c r="H294" s="7"/>
      <c r="I294" s="260" t="s">
        <v>76</v>
      </c>
      <c r="J294" s="247" t="str">
        <f>INDEX(Translation!$B$1:$B$822,MATCH(PolicyLevers_EN!J294,Translation!$A$1:$A$822,0),1)</f>
        <v>Subsídio para Construção de Capacidade</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47" t="str">
        <f>INDEX(Translation!$B$1:$B$822,MATCH(PolicyLevers_EN!O294,Translation!$A$1:$A$822,0),1)</f>
        <v>% dos custos de construção</v>
      </c>
      <c r="P294" s="247" t="str">
        <f>INDEX(Translation!$B$1:$B$822,MATCH(PolicyLevers_EN!P294,Translation!$D$1:$D$822,0),1)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c r="A295" s="247" t="str">
        <f>INDEX(Translation!$B$1:$B$822,MATCH(PolicyLevers_EN!A295,Translation!$A$1:$A$822,0),1)</f>
        <v>Eletricidade</v>
      </c>
      <c r="B295" s="247" t="str">
        <f>INDEX(Translation!$B$1:$B$822,MATCH(PolicyLevers_EN!B295,Translation!$A$1:$A$822,0),1)</f>
        <v>Subsídio para Construção de Capacidade</v>
      </c>
      <c r="C295" s="274" t="str">
        <f t="shared" ref="C295" si="202">C$283</f>
        <v>Perc Subsidy for Elec Capacity Construction</v>
      </c>
      <c r="D295" s="262" t="s">
        <v>259</v>
      </c>
      <c r="E295" s="262"/>
      <c r="F295" s="247" t="str">
        <f>INDEX(Translation!$B$1:$B$822,MATCH(PolicyLevers_EN!F295,Translation!$A$1:$A$822,0),1)</f>
        <v>Resíduos Sólidos Urbanos</v>
      </c>
      <c r="G295" s="247">
        <f>INDEX(Translation!$B$1:$B$822,MATCH(PolicyLevers_EN!G295,Translation!$A$1:$A$822,0),1)</f>
        <v>0</v>
      </c>
      <c r="H295" s="7"/>
      <c r="I295" s="260" t="s">
        <v>76</v>
      </c>
      <c r="J295" s="247" t="str">
        <f>INDEX(Translation!$B$1:$B$822,MATCH(PolicyLevers_EN!J295,Translation!$A$1:$A$822,0),1)</f>
        <v>Subsídio para Construção de Capacidade</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47" t="str">
        <f>INDEX(Translation!$B$1:$B$822,MATCH(PolicyLevers_EN!O295,Translation!$A$1:$A$822,0),1)</f>
        <v>% dos custos de construção</v>
      </c>
      <c r="P295" s="247" t="str">
        <f>INDEX(Translation!$B$1:$B$822,MATCH(PolicyLevers_EN!P295,Translation!$D$1:$D$822,0),1)</f>
        <v>**Descrição:** Esta política é um subsídio pago pelo governo para fornecedores de eletricidade para ampliação da capacidade construída. Aplica-se apenas à geração centralizada, não a sistemas distribuídos (como painéis solares). // **Orientações para estabelecer valores:** // **Eólica Onshore :** O Brasil não oferece um subsídio para ampliação da capacidade em usinas térmicas a biomassa. No entanto, o Banco Nacional de Desenvolvimento Econômico e Social (BNDES) tem um programa de financiamento para a aquisição de turbinas (BNDES Finem - Geração de energia). // **Solar Fotovoltaica :** O Brasil não oferece um subsídio para ampliação de sistemas fotovoltaicos. No entanto, o BNDES tem um programa de financiamento indireto para geradores fotovoltaicos de até 375 kw (BNDES Finem - Geração de energia). O programa de energia solar pode cobrir até 100% dos custos do sistema. // **Solar Termal:** O Brasil não oferece um subsídio para ampliação da sistemas fotovoltaicos. // **Biomassa:** O Brasil não oferece um subsídio para ampliação da capacidade em usinas térmicas a biomassa. No entanto, o BNDES tem um programa de financiamento para o setor (Fundo Clima - Subprograma Energias Renováveis). // **Eólica Offshore:** O Brasil não oferece um subsídio para ampliação da capacidade em usinas térmicas a biomassa. No entanto, o BNDES tem um programa de financiamento para a aquisição de turbinas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c r="A296" s="247" t="str">
        <f>INDEX(Translation!$B$1:$B$822,MATCH(PolicyLevers_EN!A296,Translation!$A$1:$A$822,0),1)</f>
        <v>Eletricidade</v>
      </c>
      <c r="B296" s="247" t="str">
        <f>INDEX(Translation!$B$1:$B$822,MATCH(PolicyLevers_EN!B296,Translation!$A$1:$A$822,0),1)</f>
        <v>Subsídio para Produção de Eletricidade</v>
      </c>
      <c r="C296" s="248" t="s">
        <v>349</v>
      </c>
      <c r="D296" s="262" t="s">
        <v>226</v>
      </c>
      <c r="E296" s="262"/>
      <c r="F296" s="247" t="str">
        <f>INDEX(Translation!$B$1:$B$822,MATCH(PolicyLevers_EN!F296,Translation!$A$1:$A$822,0),1)</f>
        <v>Carvão Metalúrgico</v>
      </c>
      <c r="G296" s="247">
        <f>INDEX(Translation!$B$1:$B$822,MATCH(PolicyLevers_EN!G296,Translation!$A$1:$A$822,0),1)</f>
        <v>0</v>
      </c>
      <c r="H296" s="7" t="s">
        <v>222</v>
      </c>
      <c r="I296" s="262" t="s">
        <v>76</v>
      </c>
      <c r="J296" s="247" t="str">
        <f>INDEX(Translation!$B$1:$B$822,MATCH(PolicyLevers_EN!J296,Translation!$A$1:$A$822,0),1)</f>
        <v>Subsídio para Produção de Eletricidade</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47">
        <f>INDEX(Translation!$B$1:$B$822,MATCH(PolicyLevers_EN!O296,Translation!$A$1:$A$822,0),1)</f>
        <v>0</v>
      </c>
      <c r="P296" s="247" t="str">
        <f>INDEX(Translation!$B$1:$B$822,MATCH(PolicyLevers_EN!P296,Translation!$D$1:$D$822,0),1)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c r="A297" s="247" t="str">
        <f>INDEX(Translation!$B$1:$B$822,MATCH(PolicyLevers_EN!A297,Translation!$A$1:$A$822,0),1)</f>
        <v>Eletricidade</v>
      </c>
      <c r="B297" s="247" t="str">
        <f>INDEX(Translation!$B$1:$B$822,MATCH(PolicyLevers_EN!B297,Translation!$A$1:$A$822,0),1)</f>
        <v>Subsídio para Produção de Eletricidade</v>
      </c>
      <c r="C297" s="12" t="str">
        <f t="shared" ref="C297" si="203">C$296</f>
        <v>Subsidy for Elec Production by Fuel</v>
      </c>
      <c r="D297" s="262" t="s">
        <v>346</v>
      </c>
      <c r="E297" s="276"/>
      <c r="F297" s="247" t="str">
        <f>INDEX(Translation!$B$1:$B$822,MATCH(PolicyLevers_EN!F297,Translation!$A$1:$A$822,0),1)</f>
        <v>Gás Natural</v>
      </c>
      <c r="G297" s="247">
        <f>INDEX(Translation!$B$1:$B$822,MATCH(PolicyLevers_EN!G297,Translation!$A$1:$A$822,0),1)</f>
        <v>0</v>
      </c>
      <c r="H297" s="7" t="s">
        <v>222</v>
      </c>
      <c r="I297" s="262" t="s">
        <v>76</v>
      </c>
      <c r="J297" s="247" t="str">
        <f>INDEX(Translation!$B$1:$B$822,MATCH(PolicyLevers_EN!J297,Translation!$A$1:$A$822,0),1)</f>
        <v>Subsídio para Produção de Eletricidade</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47">
        <f>INDEX(Translation!$B$1:$B$822,MATCH(PolicyLevers_EN!O297,Translation!$A$1:$A$822,0),1)</f>
        <v>0</v>
      </c>
      <c r="P297" s="247" t="str">
        <f>INDEX(Translation!$B$1:$B$822,MATCH(PolicyLevers_EN!P297,Translation!$D$1:$D$822,0),1)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c r="A298" s="247" t="str">
        <f>INDEX(Translation!$B$1:$B$822,MATCH(PolicyLevers_EN!A298,Translation!$A$1:$A$822,0),1)</f>
        <v>Eletricidade</v>
      </c>
      <c r="B298" s="247" t="str">
        <f>INDEX(Translation!$B$1:$B$822,MATCH(PolicyLevers_EN!B298,Translation!$A$1:$A$822,0),1)</f>
        <v>Subsídio para Produção de Eletricidade</v>
      </c>
      <c r="C298" s="247" t="str">
        <f t="shared" ref="C298" si="204">C$296</f>
        <v>Subsidy for Elec Production by Fuel</v>
      </c>
      <c r="D298" s="257" t="s">
        <v>233</v>
      </c>
      <c r="E298" s="257"/>
      <c r="F298" s="247" t="str">
        <f>INDEX(Translation!$B$1:$B$822,MATCH(PolicyLevers_EN!F298,Translation!$A$1:$A$822,0),1)</f>
        <v>Nuclear</v>
      </c>
      <c r="G298" s="247">
        <f>INDEX(Translation!$B$1:$B$822,MATCH(PolicyLevers_EN!G298,Translation!$A$1:$A$822,0),1)</f>
        <v>0</v>
      </c>
      <c r="H298" s="254">
        <v>37</v>
      </c>
      <c r="I298" s="257" t="s">
        <v>351</v>
      </c>
      <c r="J298" s="247" t="str">
        <f>INDEX(Translation!$B$1:$B$822,MATCH(PolicyLevers_EN!J298,Translation!$A$1:$A$822,0),1)</f>
        <v>Subsídio para Produção de Eletricidade</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47">
        <f>INDEX(Translation!$B$1:$B$822,MATCH(PolicyLevers_EN!O298,Translation!$A$1:$A$822,0),1)</f>
        <v>0</v>
      </c>
      <c r="P298" s="247" t="str">
        <f>INDEX(Translation!$B$1:$B$822,MATCH(PolicyLevers_EN!P298,Translation!$D$1:$D$822,0),1)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c r="A299" s="247" t="str">
        <f>INDEX(Translation!$B$1:$B$822,MATCH(PolicyLevers_EN!A299,Translation!$A$1:$A$822,0),1)</f>
        <v>Eletricidade</v>
      </c>
      <c r="B299" s="247" t="str">
        <f>INDEX(Translation!$B$1:$B$822,MATCH(PolicyLevers_EN!B299,Translation!$A$1:$A$822,0),1)</f>
        <v>Subsídio para Produção de Eletricidade</v>
      </c>
      <c r="C299" s="12" t="str">
        <f t="shared" ref="C299:C303" si="205">C$296</f>
        <v>Subsidy for Elec Production by Fuel</v>
      </c>
      <c r="D299" s="262" t="s">
        <v>235</v>
      </c>
      <c r="E299" s="276"/>
      <c r="F299" s="247" t="str">
        <f>INDEX(Translation!$B$1:$B$822,MATCH(PolicyLevers_EN!F299,Translation!$A$1:$A$822,0),1)</f>
        <v>Hidro</v>
      </c>
      <c r="G299" s="247">
        <f>INDEX(Translation!$B$1:$B$822,MATCH(PolicyLevers_EN!G299,Translation!$A$1:$A$822,0),1)</f>
        <v>0</v>
      </c>
      <c r="H299" s="7"/>
      <c r="I299" s="262" t="s">
        <v>76</v>
      </c>
      <c r="J299" s="247" t="str">
        <f>INDEX(Translation!$B$1:$B$822,MATCH(PolicyLevers_EN!J299,Translation!$A$1:$A$822,0),1)</f>
        <v>Subsídio para Produção de Eletricidade</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47">
        <f>INDEX(Translation!$B$1:$B$822,MATCH(PolicyLevers_EN!O299,Translation!$A$1:$A$822,0),1)</f>
        <v>0</v>
      </c>
      <c r="P299" s="247" t="str">
        <f>INDEX(Translation!$B$1:$B$822,MATCH(PolicyLevers_EN!P299,Translation!$D$1:$D$822,0),1)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c r="A300" s="247" t="str">
        <f>INDEX(Translation!$B$1:$B$822,MATCH(PolicyLevers_EN!A300,Translation!$A$1:$A$822,0),1)</f>
        <v>Eletricidade</v>
      </c>
      <c r="B300" s="247" t="str">
        <f>INDEX(Translation!$B$1:$B$822,MATCH(PolicyLevers_EN!B300,Translation!$A$1:$A$822,0),1)</f>
        <v>Subsídio para Produção de Eletricidade</v>
      </c>
      <c r="C300" s="247" t="str">
        <f t="shared" si="205"/>
        <v>Subsidy for Elec Production by Fuel</v>
      </c>
      <c r="D300" s="257" t="s">
        <v>237</v>
      </c>
      <c r="E300" s="257"/>
      <c r="F300" s="247" t="str">
        <f>INDEX(Translation!$B$1:$B$822,MATCH(PolicyLevers_EN!F300,Translation!$A$1:$A$822,0),1)</f>
        <v>Eólica Onshore</v>
      </c>
      <c r="G300" s="247">
        <f>INDEX(Translation!$B$1:$B$822,MATCH(PolicyLevers_EN!G300,Translation!$A$1:$A$822,0),1)</f>
        <v>0</v>
      </c>
      <c r="H300" s="254">
        <v>39</v>
      </c>
      <c r="I300" s="255" t="s">
        <v>63</v>
      </c>
      <c r="J300" s="247" t="str">
        <f>INDEX(Translation!$B$1:$B$822,MATCH(PolicyLevers_EN!J300,Translation!$A$1:$A$822,0),1)</f>
        <v>Subsídio para Produção de Eletricidade</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47">
        <f>INDEX(Translation!$B$1:$B$822,MATCH(PolicyLevers_EN!O300,Translation!$A$1:$A$822,0),1)</f>
        <v>0</v>
      </c>
      <c r="P300" s="247" t="str">
        <f>INDEX(Translation!$B$1:$B$822,MATCH(PolicyLevers_EN!P300,Translation!$D$1:$D$822,0),1)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c r="A301" s="247" t="str">
        <f>INDEX(Translation!$B$1:$B$822,MATCH(PolicyLevers_EN!A301,Translation!$A$1:$A$822,0),1)</f>
        <v>Eletricidade</v>
      </c>
      <c r="B301" s="247" t="str">
        <f>INDEX(Translation!$B$1:$B$822,MATCH(PolicyLevers_EN!B301,Translation!$A$1:$A$822,0),1)</f>
        <v>Subsídio para Produção de Eletricidade</v>
      </c>
      <c r="C301" s="247" t="str">
        <f t="shared" si="205"/>
        <v>Subsidy for Elec Production by Fuel</v>
      </c>
      <c r="D301" s="257" t="s">
        <v>239</v>
      </c>
      <c r="E301" s="257"/>
      <c r="F301" s="247" t="str">
        <f>INDEX(Translation!$B$1:$B$822,MATCH(PolicyLevers_EN!F301,Translation!$A$1:$A$822,0),1)</f>
        <v>Solar Fotovoltaica</v>
      </c>
      <c r="G301" s="247">
        <f>INDEX(Translation!$B$1:$B$822,MATCH(PolicyLevers_EN!G301,Translation!$A$1:$A$822,0),1)</f>
        <v>0</v>
      </c>
      <c r="H301" s="254">
        <v>40</v>
      </c>
      <c r="I301" s="255" t="s">
        <v>63</v>
      </c>
      <c r="J301" s="247" t="str">
        <f>INDEX(Translation!$B$1:$B$822,MATCH(PolicyLevers_EN!J301,Translation!$A$1:$A$822,0),1)</f>
        <v>Subsídio para Produção de Eletricidade</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47">
        <f>INDEX(Translation!$B$1:$B$822,MATCH(PolicyLevers_EN!O301,Translation!$A$1:$A$822,0),1)</f>
        <v>0</v>
      </c>
      <c r="P301" s="247" t="str">
        <f>INDEX(Translation!$B$1:$B$822,MATCH(PolicyLevers_EN!P301,Translation!$D$1:$D$822,0),1)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c r="A302" s="247" t="str">
        <f>INDEX(Translation!$B$1:$B$822,MATCH(PolicyLevers_EN!A302,Translation!$A$1:$A$822,0),1)</f>
        <v>Eletricidade</v>
      </c>
      <c r="B302" s="247" t="str">
        <f>INDEX(Translation!$B$1:$B$822,MATCH(PolicyLevers_EN!B302,Translation!$A$1:$A$822,0),1)</f>
        <v>Subsídio para Produção de Eletricidade</v>
      </c>
      <c r="C302" s="247" t="str">
        <f t="shared" si="205"/>
        <v>Subsidy for Elec Production by Fuel</v>
      </c>
      <c r="D302" s="257" t="s">
        <v>241</v>
      </c>
      <c r="E302" s="257"/>
      <c r="F302" s="247" t="str">
        <f>INDEX(Translation!$B$1:$B$822,MATCH(PolicyLevers_EN!F302,Translation!$A$1:$A$822,0),1)</f>
        <v>Termossolar</v>
      </c>
      <c r="G302" s="247">
        <f>INDEX(Translation!$B$1:$B$822,MATCH(PolicyLevers_EN!G302,Translation!$A$1:$A$822,0),1)</f>
        <v>0</v>
      </c>
      <c r="H302" s="254">
        <v>41</v>
      </c>
      <c r="I302" s="255" t="s">
        <v>63</v>
      </c>
      <c r="J302" s="247" t="str">
        <f>INDEX(Translation!$B$1:$B$822,MATCH(PolicyLevers_EN!J302,Translation!$A$1:$A$822,0),1)</f>
        <v>Subsídio para Produção de Eletricidade</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47">
        <f>INDEX(Translation!$B$1:$B$822,MATCH(PolicyLevers_EN!O302,Translation!$A$1:$A$822,0),1)</f>
        <v>0</v>
      </c>
      <c r="P302" s="247" t="str">
        <f>INDEX(Translation!$B$1:$B$822,MATCH(PolicyLevers_EN!P302,Translation!$D$1:$D$822,0),1)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c r="A303" s="247" t="str">
        <f>INDEX(Translation!$B$1:$B$822,MATCH(PolicyLevers_EN!A303,Translation!$A$1:$A$822,0),1)</f>
        <v>Eletricidade</v>
      </c>
      <c r="B303" s="247" t="str">
        <f>INDEX(Translation!$B$1:$B$822,MATCH(PolicyLevers_EN!B303,Translation!$A$1:$A$822,0),1)</f>
        <v>Subsídio para Produção de Eletricidade</v>
      </c>
      <c r="C303" s="247" t="str">
        <f t="shared" si="205"/>
        <v>Subsidy for Elec Production by Fuel</v>
      </c>
      <c r="D303" s="257" t="s">
        <v>243</v>
      </c>
      <c r="E303" s="257"/>
      <c r="F303" s="247" t="str">
        <f>INDEX(Translation!$B$1:$B$822,MATCH(PolicyLevers_EN!F303,Translation!$A$1:$A$822,0),1)</f>
        <v>Biomassa</v>
      </c>
      <c r="G303" s="247">
        <f>INDEX(Translation!$B$1:$B$822,MATCH(PolicyLevers_EN!G303,Translation!$A$1:$A$822,0),1)</f>
        <v>0</v>
      </c>
      <c r="H303" s="254">
        <v>42</v>
      </c>
      <c r="I303" s="255" t="s">
        <v>63</v>
      </c>
      <c r="J303" s="247" t="str">
        <f>INDEX(Translation!$B$1:$B$822,MATCH(PolicyLevers_EN!J303,Translation!$A$1:$A$822,0),1)</f>
        <v>Subsídio para Produção de Eletricidade</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47">
        <f>INDEX(Translation!$B$1:$B$822,MATCH(PolicyLevers_EN!O303,Translation!$A$1:$A$822,0),1)</f>
        <v>0</v>
      </c>
      <c r="P303" s="247" t="str">
        <f>INDEX(Translation!$B$1:$B$822,MATCH(PolicyLevers_EN!P303,Translation!$D$1:$D$822,0),1)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c r="A304" s="247" t="str">
        <f>INDEX(Translation!$B$1:$B$822,MATCH(PolicyLevers_EN!A304,Translation!$A$1:$A$822,0),1)</f>
        <v>Eletricidade</v>
      </c>
      <c r="B304" s="247" t="str">
        <f>INDEX(Translation!$B$1:$B$822,MATCH(PolicyLevers_EN!B304,Translation!$A$1:$A$822,0),1)</f>
        <v>Subsídio para Produção de Eletricidade</v>
      </c>
      <c r="C304" s="12" t="str">
        <f t="shared" ref="C304:C305" si="206">C$296</f>
        <v>Subsidy for Elec Production by Fuel</v>
      </c>
      <c r="D304" s="262" t="s">
        <v>251</v>
      </c>
      <c r="E304" s="276"/>
      <c r="F304" s="247" t="str">
        <f>INDEX(Translation!$B$1:$B$822,MATCH(PolicyLevers_EN!F304,Translation!$A$1:$A$822,0),1)</f>
        <v>Linhito</v>
      </c>
      <c r="G304" s="247">
        <f>INDEX(Translation!$B$1:$B$822,MATCH(PolicyLevers_EN!G304,Translation!$A$1:$A$822,0),1)</f>
        <v>0</v>
      </c>
      <c r="H304" s="7"/>
      <c r="I304" s="262" t="s">
        <v>76</v>
      </c>
      <c r="J304" s="247" t="str">
        <f>INDEX(Translation!$B$1:$B$822,MATCH(PolicyLevers_EN!J304,Translation!$A$1:$A$822,0),1)</f>
        <v>Subsídio para Produção de Eletricidade</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47">
        <f>INDEX(Translation!$B$1:$B$822,MATCH(PolicyLevers_EN!O304,Translation!$A$1:$A$822,0),1)</f>
        <v>0</v>
      </c>
      <c r="P304" s="247" t="str">
        <f>INDEX(Translation!$B$1:$B$822,MATCH(PolicyLevers_EN!P304,Translation!$D$1:$D$822,0),1)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c r="A305" s="247" t="str">
        <f>INDEX(Translation!$B$1:$B$822,MATCH(PolicyLevers_EN!A305,Translation!$A$1:$A$822,0),1)</f>
        <v>Eletricidade</v>
      </c>
      <c r="B305" s="247" t="str">
        <f>INDEX(Translation!$B$1:$B$822,MATCH(PolicyLevers_EN!B305,Translation!$A$1:$A$822,0),1)</f>
        <v>Subsídio para Produção de Eletricidade</v>
      </c>
      <c r="C305" s="247" t="str">
        <f t="shared" si="206"/>
        <v>Subsidy for Elec Production by Fuel</v>
      </c>
      <c r="D305" s="257" t="s">
        <v>253</v>
      </c>
      <c r="E305" s="257"/>
      <c r="F305" s="247" t="str">
        <f>INDEX(Translation!$B$1:$B$822,MATCH(PolicyLevers_EN!F305,Translation!$A$1:$A$822,0),1)</f>
        <v>Eólica Offshore</v>
      </c>
      <c r="G305" s="247">
        <f>INDEX(Translation!$B$1:$B$822,MATCH(PolicyLevers_EN!G305,Translation!$A$1:$A$822,0),1)</f>
        <v>0</v>
      </c>
      <c r="H305" s="254">
        <v>184</v>
      </c>
      <c r="I305" s="255" t="s">
        <v>76</v>
      </c>
      <c r="J305" s="247" t="str">
        <f>INDEX(Translation!$B$1:$B$822,MATCH(PolicyLevers_EN!J305,Translation!$A$1:$A$822,0),1)</f>
        <v>Subsídio para Produção de Eletricidade</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47">
        <f>INDEX(Translation!$B$1:$B$822,MATCH(PolicyLevers_EN!O305,Translation!$A$1:$A$822,0),1)</f>
        <v>0</v>
      </c>
      <c r="P305" s="247" t="str">
        <f>INDEX(Translation!$B$1:$B$822,MATCH(PolicyLevers_EN!P305,Translation!$D$1:$D$822,0),1)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c r="A306" s="247" t="str">
        <f>INDEX(Translation!$B$1:$B$822,MATCH(PolicyLevers_EN!A306,Translation!$A$1:$A$822,0),1)</f>
        <v>Eletricidade</v>
      </c>
      <c r="B306" s="247" t="str">
        <f>INDEX(Translation!$B$1:$B$822,MATCH(PolicyLevers_EN!B306,Translation!$A$1:$A$822,0),1)</f>
        <v>Subsídio para Produção de Eletricidade</v>
      </c>
      <c r="C306" s="12" t="str">
        <f t="shared" ref="C306" si="207">C$296</f>
        <v>Subsidy for Elec Production by Fuel</v>
      </c>
      <c r="D306" s="262" t="s">
        <v>255</v>
      </c>
      <c r="E306" s="262"/>
      <c r="F306" s="247" t="str">
        <f>INDEX(Translation!$B$1:$B$822,MATCH(PolicyLevers_EN!F306,Translation!$A$1:$A$822,0),1)</f>
        <v>Petróleo Bruto</v>
      </c>
      <c r="G306" s="247">
        <f>INDEX(Translation!$B$1:$B$822,MATCH(PolicyLevers_EN!G306,Translation!$A$1:$A$822,0),1)</f>
        <v>0</v>
      </c>
      <c r="H306" s="7"/>
      <c r="I306" s="260" t="s">
        <v>76</v>
      </c>
      <c r="J306" s="247" t="str">
        <f>INDEX(Translation!$B$1:$B$822,MATCH(PolicyLevers_EN!J306,Translation!$A$1:$A$822,0),1)</f>
        <v>Subsídio para Produção de Eletricidade</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47">
        <f>INDEX(Translation!$B$1:$B$822,MATCH(PolicyLevers_EN!O306,Translation!$A$1:$A$822,0),1)</f>
        <v>0</v>
      </c>
      <c r="P306" s="247" t="str">
        <f>INDEX(Translation!$B$1:$B$822,MATCH(PolicyLevers_EN!P306,Translation!$D$1:$D$822,0),1)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c r="A307" s="247" t="str">
        <f>INDEX(Translation!$B$1:$B$822,MATCH(PolicyLevers_EN!A307,Translation!$A$1:$A$822,0),1)</f>
        <v>Eletricidade</v>
      </c>
      <c r="B307" s="247" t="str">
        <f>INDEX(Translation!$B$1:$B$822,MATCH(PolicyLevers_EN!B307,Translation!$A$1:$A$822,0),1)</f>
        <v>Subsídio para Produção de Eletricidade</v>
      </c>
      <c r="C307" s="12" t="str">
        <f t="shared" ref="C307" si="208">C$296</f>
        <v>Subsidy for Elec Production by Fuel</v>
      </c>
      <c r="D307" s="262" t="s">
        <v>257</v>
      </c>
      <c r="E307" s="262"/>
      <c r="F307" s="247" t="str">
        <f>INDEX(Translation!$B$1:$B$822,MATCH(PolicyLevers_EN!F307,Translation!$A$1:$A$822,0),1)</f>
        <v>Aquecimento</v>
      </c>
      <c r="G307" s="247">
        <f>INDEX(Translation!$B$1:$B$822,MATCH(PolicyLevers_EN!G307,Translation!$A$1:$A$822,0),1)</f>
        <v>0</v>
      </c>
      <c r="H307" s="7"/>
      <c r="I307" s="260" t="s">
        <v>76</v>
      </c>
      <c r="J307" s="247" t="str">
        <f>INDEX(Translation!$B$1:$B$822,MATCH(PolicyLevers_EN!J307,Translation!$A$1:$A$822,0),1)</f>
        <v>Subsídio para Produção de Eletricidade</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47">
        <f>INDEX(Translation!$B$1:$B$822,MATCH(PolicyLevers_EN!O307,Translation!$A$1:$A$822,0),1)</f>
        <v>0</v>
      </c>
      <c r="P307" s="247" t="str">
        <f>INDEX(Translation!$B$1:$B$822,MATCH(PolicyLevers_EN!P307,Translation!$D$1:$D$822,0),1)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c r="A308" s="247" t="str">
        <f>INDEX(Translation!$B$1:$B$822,MATCH(PolicyLevers_EN!A308,Translation!$A$1:$A$822,0),1)</f>
        <v>Eletricidade</v>
      </c>
      <c r="B308" s="247" t="str">
        <f>INDEX(Translation!$B$1:$B$822,MATCH(PolicyLevers_EN!B308,Translation!$A$1:$A$822,0),1)</f>
        <v>Subsídio para Produção de Eletricidade</v>
      </c>
      <c r="C308" s="12" t="str">
        <f t="shared" ref="C308" si="209">C$296</f>
        <v>Subsidy for Elec Production by Fuel</v>
      </c>
      <c r="D308" s="262" t="s">
        <v>259</v>
      </c>
      <c r="E308" s="262"/>
      <c r="F308" s="247" t="str">
        <f>INDEX(Translation!$B$1:$B$822,MATCH(PolicyLevers_EN!F308,Translation!$A$1:$A$822,0),1)</f>
        <v>Resíduos Sólidos Urbanos</v>
      </c>
      <c r="G308" s="247">
        <f>INDEX(Translation!$B$1:$B$822,MATCH(PolicyLevers_EN!G308,Translation!$A$1:$A$822,0),1)</f>
        <v>0</v>
      </c>
      <c r="H308" s="7"/>
      <c r="I308" s="260" t="s">
        <v>76</v>
      </c>
      <c r="J308" s="247" t="str">
        <f>INDEX(Translation!$B$1:$B$822,MATCH(PolicyLevers_EN!J308,Translation!$A$1:$A$822,0),1)</f>
        <v>Subsídio para Produção de Eletricidade</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47">
        <f>INDEX(Translation!$B$1:$B$822,MATCH(PolicyLevers_EN!O308,Translation!$A$1:$A$822,0),1)</f>
        <v>0</v>
      </c>
      <c r="P308" s="247" t="str">
        <f>INDEX(Translation!$B$1:$B$822,MATCH(PolicyLevers_EN!P308,Translation!$D$1:$D$822,0),1)</f>
        <v>**Descrição:** Esta política é um subsídio pago pelo governo para fornecedores de eletricidade por unidade de eletricidade gerada a partir das fontes selecionadas. // **Orientações para estabelecer valores:** // **Eólica Onshore:**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Fotovoltaica:**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**Solar Termal:**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 // **Biomassa:** Tarifa de aquisição: permite que um usuário gere eletricidade e injete o excedente no sistema da rede de distribuição. Como compensação, o usuário recebe um crédito que será deduzido de sua conta de luz no final do mês. Esta política se aplica ao sistema de microgeração (&lt; 75 kW de cogeração ou fontes de energia renováveis de capacidade instalada) e sistema de minigeração (de 75 kW a 3 MW de capacidade de energia hidrelétrica ou de 75 kW a 5 MW de cogeração ou fontes de energia renováveis de capacidade instalada).</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c r="A309" s="247" t="str">
        <f>INDEX(Translation!$B$1:$B$822,MATCH(PolicyLevers_EN!A309,Translation!$A$1:$A$822,0),1)</f>
        <v>Indústria</v>
      </c>
      <c r="B309" s="247" t="str">
        <f>INDEX(Translation!$B$1:$B$822,MATCH(PolicyLevers_EN!B309,Translation!$A$1:$A$822,0),1)</f>
        <v>Substituição do Clínquer de Cimento</v>
      </c>
      <c r="C309" s="247" t="s">
        <v>354</v>
      </c>
      <c r="D309" s="257"/>
      <c r="E309" s="257"/>
      <c r="F309" s="247">
        <f>INDEX(Translation!$B$1:$B$822,MATCH(PolicyLevers_EN!F309,Translation!$A$1:$A$822,0),1)</f>
        <v>0</v>
      </c>
      <c r="G309" s="247">
        <f>INDEX(Translation!$B$1:$B$822,MATCH(PolicyLevers_EN!G309,Translation!$A$1:$A$822,0),1)</f>
        <v>0</v>
      </c>
      <c r="H309" s="254">
        <v>43</v>
      </c>
      <c r="I309" s="255" t="s">
        <v>63</v>
      </c>
      <c r="J309" s="247" t="str">
        <f>INDEX(Translation!$B$1:$B$822,MATCH(PolicyLevers_EN!J309,Translation!$A$1:$A$822,0),1)</f>
        <v>Substituição do Clínquer de Cimento</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47" t="str">
        <f>INDEX(Translation!$B$1:$B$822,MATCH(PolicyLevers_EN!O309,Translation!$A$1:$A$822,0),1)</f>
        <v>% de potencial atingido</v>
      </c>
      <c r="P309" s="247" t="str">
        <f>INDEX(Translation!$B$1:$B$822,MATCH(PolicyLevers_EN!P309,Translation!$D$1:$D$822,0),1)</f>
        <v>**Descrição:** Esta política reduz as emissões de CO2 da indústria do cimento pela substituição insumos, como cinzas volantes, por uma parte do clínquer no cimento. // **Orientações para estabelecer valores:** Se esta política for implementada em sua totalidade a parcela de clínquer no cimento é reduzida para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c r="A310" s="247" t="str">
        <f>INDEX(Translation!$B$1:$B$822,MATCH(PolicyLevers_EN!A310,Translation!$A$1:$A$822,0),1)</f>
        <v>Indústria</v>
      </c>
      <c r="B310" s="247" t="str">
        <f>INDEX(Translation!$B$1:$B$822,MATCH(PolicyLevers_EN!B310,Translation!$A$1:$A$822,0),1)</f>
        <v>Cogeração e Recuperação de Calor Residual</v>
      </c>
      <c r="C310" s="247" t="s">
        <v>359</v>
      </c>
      <c r="D310" s="257"/>
      <c r="E310" s="257"/>
      <c r="F310" s="247">
        <f>INDEX(Translation!$B$1:$B$822,MATCH(PolicyLevers_EN!F310,Translation!$A$1:$A$822,0),1)</f>
        <v>0</v>
      </c>
      <c r="G310" s="247">
        <f>INDEX(Translation!$B$1:$B$822,MATCH(PolicyLevers_EN!G310,Translation!$A$1:$A$822,0),1)</f>
        <v>0</v>
      </c>
      <c r="H310" s="254">
        <v>44</v>
      </c>
      <c r="I310" s="255" t="s">
        <v>63</v>
      </c>
      <c r="J310" s="247" t="str">
        <f>INDEX(Translation!$B$1:$B$822,MATCH(PolicyLevers_EN!J310,Translation!$A$1:$A$822,0),1)</f>
        <v>Cogeração e Recuperação de Calor Residual</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47" t="str">
        <f>INDEX(Translation!$B$1:$B$822,MATCH(PolicyLevers_EN!O310,Translation!$A$1:$A$822,0),1)</f>
        <v>% de potencial atingido</v>
      </c>
      <c r="P310" s="247" t="str">
        <f>INDEX(Translation!$B$1:$B$822,MATCH(PolicyLevers_EN!P310,Translation!$D$1:$D$822,0),1)</f>
        <v>**Descrição:** Esta política reduz o consumo de combustível no setor industrial aumentando o uso da cogeração de energia. // **Orientações para estabelecer valores:** Se esta política for implementada em sua totalidade, o uso de combustível será reduzido em 8,1% em todas os segmentos industriais em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c r="A311" s="247" t="str">
        <f>INDEX(Translation!$B$1:$B$822,MATCH(PolicyLevers_EN!A311,Translation!$A$1:$A$822,0),1)</f>
        <v>Indústria</v>
      </c>
      <c r="B311" s="247" t="str">
        <f>INDEX(Translation!$B$1:$B$822,MATCH(PolicyLevers_EN!B311,Translation!$A$1:$A$822,0),1)</f>
        <v>Encerramento Antecipado de Instalações Industriais</v>
      </c>
      <c r="C311" s="247" t="s">
        <v>364</v>
      </c>
      <c r="D311" s="257"/>
      <c r="E311" s="257"/>
      <c r="F311" s="247">
        <f>INDEX(Translation!$B$1:$B$822,MATCH(PolicyLevers_EN!F311,Translation!$A$1:$A$822,0),1)</f>
        <v>0</v>
      </c>
      <c r="G311" s="247">
        <f>INDEX(Translation!$B$1:$B$822,MATCH(PolicyLevers_EN!G311,Translation!$A$1:$A$822,0),1)</f>
        <v>0</v>
      </c>
      <c r="H311" s="254">
        <v>45</v>
      </c>
      <c r="I311" s="257" t="s">
        <v>76</v>
      </c>
      <c r="J311" s="247" t="str">
        <f>INDEX(Translation!$B$1:$B$822,MATCH(PolicyLevers_EN!J311,Translation!$A$1:$A$822,0),1)</f>
        <v>Encerramento Antecipado de Instalações Industriais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47" t="str">
        <f>INDEX(Translation!$B$1:$B$822,MATCH(PolicyLevers_EN!O311,Translation!$A$1:$A$822,0),1)</f>
        <v>% de potencial atingido</v>
      </c>
      <c r="P311" s="247" t="str">
        <f>INDEX(Translation!$B$1:$B$822,MATCH(PolicyLevers_EN!P311,Translation!$D$1:$D$822,0),1)</f>
        <v>**Descrição:** Esta política reduz o consumo de combustível no setor industrial por meio do encerramento de instalações industriais mais antigas e ineficientes antes do final da vida útil. Esta política não afeta a demanda por produtos industriais, de forma que se assume que qualquer instalação fechada sob esta política será substituída por novas instalações ou pelo aumento de capacidade das já existentes no mesmo ano. // **Orientações para estabelecer valores:**</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c r="A312" s="247" t="str">
        <f>INDEX(Translation!$B$1:$B$822,MATCH(PolicyLevers_EN!A312,Translation!$A$1:$A$822,0),1)</f>
        <v>Indústria</v>
      </c>
      <c r="B312" s="247" t="str">
        <f>INDEX(Translation!$B$1:$B$822,MATCH(PolicyLevers_EN!B312,Translation!$A$1:$A$822,0),1)</f>
        <v>Melhoria da Eficiência em Equipamentos</v>
      </c>
      <c r="C312" s="247" t="s">
        <v>369</v>
      </c>
      <c r="D312" s="257" t="s">
        <v>370</v>
      </c>
      <c r="E312" s="257"/>
      <c r="F312" s="247" t="str">
        <f>INDEX(Translation!$B$1:$B$822,MATCH(PolicyLevers_EN!F312,Translation!$A$1:$A$822,0),1)</f>
        <v>Indústria do Cimento</v>
      </c>
      <c r="G312" s="247">
        <f>INDEX(Translation!$B$1:$B$822,MATCH(PolicyLevers_EN!G312,Translation!$A$1:$A$822,0),1)</f>
        <v>0</v>
      </c>
      <c r="H312" s="254">
        <v>46</v>
      </c>
      <c r="I312" s="255" t="s">
        <v>63</v>
      </c>
      <c r="J312" s="247" t="str">
        <f>INDEX(Translation!$B$1:$B$822,MATCH(PolicyLevers_EN!J312,Translation!$A$1:$A$822,0),1)</f>
        <v>Melhoria da Eficiência em Equipamentos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47" t="str">
        <f>INDEX(Translation!$B$1:$B$822,MATCH(PolicyLevers_EN!O312,Translation!$A$1:$A$822,0),1)</f>
        <v>% redução de uso de energia</v>
      </c>
      <c r="P312" s="247" t="str">
        <f>INDEX(Translation!$B$1:$B$822,MATCH(PolicyLevers_EN!P312,Translation!$D$1:$D$822,0),1)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c r="A313" s="247" t="str">
        <f>INDEX(Translation!$B$1:$B$822,MATCH(PolicyLevers_EN!A313,Translation!$A$1:$A$822,0),1)</f>
        <v>Indústria</v>
      </c>
      <c r="B313" s="247" t="str">
        <f>INDEX(Translation!$B$1:$B$822,MATCH(PolicyLevers_EN!B313,Translation!$A$1:$A$822,0),1)</f>
        <v>Melhoria da Eficiência em Equipamentos</v>
      </c>
      <c r="C313" s="247" t="str">
        <f t="shared" ref="C313:C319" si="210">C$312</f>
        <v>Percentage Improvement in Eqpt Efficiency Standards above BAU</v>
      </c>
      <c r="D313" s="257" t="s">
        <v>375</v>
      </c>
      <c r="E313" s="257"/>
      <c r="F313" s="247" t="str">
        <f>INDEX(Translation!$B$1:$B$822,MATCH(PolicyLevers_EN!F313,Translation!$A$1:$A$822,0),1)</f>
        <v>Indústria de Petróleo e Gás Natural</v>
      </c>
      <c r="G313" s="247">
        <f>INDEX(Translation!$B$1:$B$822,MATCH(PolicyLevers_EN!G313,Translation!$A$1:$A$822,0),1)</f>
        <v>0</v>
      </c>
      <c r="H313" s="254">
        <v>47</v>
      </c>
      <c r="I313" s="255" t="s">
        <v>63</v>
      </c>
      <c r="J313" s="247" t="str">
        <f>INDEX(Translation!$B$1:$B$822,MATCH(PolicyLevers_EN!J313,Translation!$A$1:$A$822,0),1)</f>
        <v>Melhoria da Eficiência em Equipamentos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47" t="str">
        <f>INDEX(Translation!$B$1:$B$822,MATCH(PolicyLevers_EN!O313,Translation!$A$1:$A$822,0),1)</f>
        <v>% redução de uso de energia</v>
      </c>
      <c r="P313" s="247" t="str">
        <f>INDEX(Translation!$B$1:$B$822,MATCH(PolicyLevers_EN!P313,Translation!$D$1:$D$822,0),1)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c r="A314" s="247" t="str">
        <f>INDEX(Translation!$B$1:$B$822,MATCH(PolicyLevers_EN!A314,Translation!$A$1:$A$822,0),1)</f>
        <v>Indústria</v>
      </c>
      <c r="B314" s="247" t="str">
        <f>INDEX(Translation!$B$1:$B$822,MATCH(PolicyLevers_EN!B314,Translation!$A$1:$A$822,0),1)</f>
        <v>Melhoria da Eficiência em Equipamentos</v>
      </c>
      <c r="C314" s="247" t="str">
        <f t="shared" si="210"/>
        <v>Percentage Improvement in Eqpt Efficiency Standards above BAU</v>
      </c>
      <c r="D314" s="257" t="s">
        <v>377</v>
      </c>
      <c r="E314" s="257"/>
      <c r="F314" s="247" t="str">
        <f>INDEX(Translation!$B$1:$B$822,MATCH(PolicyLevers_EN!F314,Translation!$A$1:$A$822,0),1)</f>
        <v>Indústria de Ferro</v>
      </c>
      <c r="G314" s="247">
        <f>INDEX(Translation!$B$1:$B$822,MATCH(PolicyLevers_EN!G314,Translation!$A$1:$A$822,0),1)</f>
        <v>0</v>
      </c>
      <c r="H314" s="254">
        <v>48</v>
      </c>
      <c r="I314" s="255" t="s">
        <v>63</v>
      </c>
      <c r="J314" s="247" t="str">
        <f>INDEX(Translation!$B$1:$B$822,MATCH(PolicyLevers_EN!J314,Translation!$A$1:$A$822,0),1)</f>
        <v>Melhoria da Eficiência em Equipamentos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47" t="str">
        <f>INDEX(Translation!$B$1:$B$822,MATCH(PolicyLevers_EN!O314,Translation!$A$1:$A$822,0),1)</f>
        <v>% redução de uso de energia</v>
      </c>
      <c r="P314" s="247" t="str">
        <f>INDEX(Translation!$B$1:$B$822,MATCH(PolicyLevers_EN!P314,Translation!$D$1:$D$822,0),1)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c r="A315" s="247" t="str">
        <f>INDEX(Translation!$B$1:$B$822,MATCH(PolicyLevers_EN!A315,Translation!$A$1:$A$822,0),1)</f>
        <v>Indústria</v>
      </c>
      <c r="B315" s="247" t="str">
        <f>INDEX(Translation!$B$1:$B$822,MATCH(PolicyLevers_EN!B315,Translation!$A$1:$A$822,0),1)</f>
        <v>Melhoria da Eficiência em Equipamentos</v>
      </c>
      <c r="C315" s="247" t="str">
        <f t="shared" si="210"/>
        <v>Percentage Improvement in Eqpt Efficiency Standards above BAU</v>
      </c>
      <c r="D315" s="257" t="s">
        <v>379</v>
      </c>
      <c r="E315" s="257"/>
      <c r="F315" s="247" t="str">
        <f>INDEX(Translation!$B$1:$B$822,MATCH(PolicyLevers_EN!F315,Translation!$A$1:$A$822,0),1)</f>
        <v>Indústria Química</v>
      </c>
      <c r="G315" s="247">
        <f>INDEX(Translation!$B$1:$B$822,MATCH(PolicyLevers_EN!G315,Translation!$A$1:$A$822,0),1)</f>
        <v>0</v>
      </c>
      <c r="H315" s="254">
        <v>49</v>
      </c>
      <c r="I315" s="255" t="s">
        <v>63</v>
      </c>
      <c r="J315" s="247" t="str">
        <f>INDEX(Translation!$B$1:$B$822,MATCH(PolicyLevers_EN!J315,Translation!$A$1:$A$822,0),1)</f>
        <v>Melhoria da Eficiência em Equipamentos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47" t="str">
        <f>INDEX(Translation!$B$1:$B$822,MATCH(PolicyLevers_EN!O315,Translation!$A$1:$A$822,0),1)</f>
        <v>% redução de uso de energia</v>
      </c>
      <c r="P315" s="247" t="str">
        <f>INDEX(Translation!$B$1:$B$822,MATCH(PolicyLevers_EN!P315,Translation!$D$1:$D$822,0),1)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c r="A316" s="247" t="str">
        <f>INDEX(Translation!$B$1:$B$822,MATCH(PolicyLevers_EN!A316,Translation!$A$1:$A$822,0),1)</f>
        <v>Indústria</v>
      </c>
      <c r="B316" s="247" t="str">
        <f>INDEX(Translation!$B$1:$B$822,MATCH(PolicyLevers_EN!B316,Translation!$A$1:$A$822,0),1)</f>
        <v>Melhoria da Eficiência em Equipamentos</v>
      </c>
      <c r="C316" s="247" t="str">
        <f t="shared" si="210"/>
        <v>Percentage Improvement in Eqpt Efficiency Standards above BAU</v>
      </c>
      <c r="D316" s="257" t="s">
        <v>381</v>
      </c>
      <c r="E316" s="257"/>
      <c r="F316" s="247" t="str">
        <f>INDEX(Translation!$B$1:$B$822,MATCH(PolicyLevers_EN!F316,Translation!$A$1:$A$822,0),1)</f>
        <v>Indústria de Mineração de Carvão</v>
      </c>
      <c r="G316" s="247">
        <f>INDEX(Translation!$B$1:$B$822,MATCH(PolicyLevers_EN!G316,Translation!$A$1:$A$822,0),1)</f>
        <v>0</v>
      </c>
      <c r="H316" s="254">
        <v>50</v>
      </c>
      <c r="I316" s="255" t="s">
        <v>63</v>
      </c>
      <c r="J316" s="247" t="str">
        <f>INDEX(Translation!$B$1:$B$822,MATCH(PolicyLevers_EN!J316,Translation!$A$1:$A$822,0),1)</f>
        <v>Melhoria da Eficiência em Equipamentos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47" t="str">
        <f>INDEX(Translation!$B$1:$B$822,MATCH(PolicyLevers_EN!O316,Translation!$A$1:$A$822,0),1)</f>
        <v>% redução de uso de energia</v>
      </c>
      <c r="P316" s="247" t="str">
        <f>INDEX(Translation!$B$1:$B$822,MATCH(PolicyLevers_EN!P316,Translation!$D$1:$D$822,0),1)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c r="A317" s="247" t="str">
        <f>INDEX(Translation!$B$1:$B$822,MATCH(PolicyLevers_EN!A317,Translation!$A$1:$A$822,0),1)</f>
        <v>Indústria</v>
      </c>
      <c r="B317" s="247" t="str">
        <f>INDEX(Translation!$B$1:$B$822,MATCH(PolicyLevers_EN!B317,Translation!$A$1:$A$822,0),1)</f>
        <v>Melhoria da Eficiência em Equipamentos</v>
      </c>
      <c r="C317" s="247" t="str">
        <f t="shared" si="210"/>
        <v>Percentage Improvement in Eqpt Efficiency Standards above BAU</v>
      </c>
      <c r="D317" s="257" t="s">
        <v>383</v>
      </c>
      <c r="E317" s="257"/>
      <c r="F317" s="247" t="str">
        <f>INDEX(Translation!$B$1:$B$822,MATCH(PolicyLevers_EN!F317,Translation!$A$1:$A$822,0),1)</f>
        <v>Água &amp; Resíduos</v>
      </c>
      <c r="G317" s="247">
        <f>INDEX(Translation!$B$1:$B$822,MATCH(PolicyLevers_EN!G317,Translation!$A$1:$A$822,0),1)</f>
        <v>0</v>
      </c>
      <c r="H317" s="254">
        <v>51</v>
      </c>
      <c r="I317" s="255" t="s">
        <v>63</v>
      </c>
      <c r="J317" s="247" t="str">
        <f>INDEX(Translation!$B$1:$B$822,MATCH(PolicyLevers_EN!J317,Translation!$A$1:$A$822,0),1)</f>
        <v>Melhoria da Eficiência em Equipamentos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47" t="str">
        <f>INDEX(Translation!$B$1:$B$822,MATCH(PolicyLevers_EN!O317,Translation!$A$1:$A$822,0),1)</f>
        <v>% redução de uso de energia</v>
      </c>
      <c r="P317" s="247" t="str">
        <f>INDEX(Translation!$B$1:$B$822,MATCH(PolicyLevers_EN!P317,Translation!$D$1:$D$822,0),1)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c r="A318" s="247" t="str">
        <f>INDEX(Translation!$B$1:$B$822,MATCH(PolicyLevers_EN!A318,Translation!$A$1:$A$822,0),1)</f>
        <v>Indústria</v>
      </c>
      <c r="B318" s="247" t="str">
        <f>INDEX(Translation!$B$1:$B$822,MATCH(PolicyLevers_EN!B318,Translation!$A$1:$A$822,0),1)</f>
        <v>Melhoria da Eficiência em Equipamentos</v>
      </c>
      <c r="C318" s="247" t="str">
        <f t="shared" si="210"/>
        <v>Percentage Improvement in Eqpt Efficiency Standards above BAU</v>
      </c>
      <c r="D318" s="257" t="s">
        <v>385</v>
      </c>
      <c r="E318" s="257"/>
      <c r="F318" s="247" t="str">
        <f>INDEX(Translation!$B$1:$B$822,MATCH(PolicyLevers_EN!F318,Translation!$A$1:$A$822,0),1)</f>
        <v>Agricultura</v>
      </c>
      <c r="G318" s="247">
        <f>INDEX(Translation!$B$1:$B$822,MATCH(PolicyLevers_EN!G318,Translation!$A$1:$A$822,0),1)</f>
        <v>0</v>
      </c>
      <c r="H318" s="254">
        <v>52</v>
      </c>
      <c r="I318" s="255" t="s">
        <v>63</v>
      </c>
      <c r="J318" s="247" t="str">
        <f>INDEX(Translation!$B$1:$B$822,MATCH(PolicyLevers_EN!J318,Translation!$A$1:$A$822,0),1)</f>
        <v>Melhoria da Eficiência em Equipamentos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47" t="str">
        <f>INDEX(Translation!$B$1:$B$822,MATCH(PolicyLevers_EN!O318,Translation!$A$1:$A$822,0),1)</f>
        <v>% redução de uso de energia</v>
      </c>
      <c r="P318" s="247" t="str">
        <f>INDEX(Translation!$B$1:$B$822,MATCH(PolicyLevers_EN!P318,Translation!$D$1:$D$822,0),1)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c r="A319" s="247" t="str">
        <f>INDEX(Translation!$B$1:$B$822,MATCH(PolicyLevers_EN!A319,Translation!$A$1:$A$822,0),1)</f>
        <v>Indústria</v>
      </c>
      <c r="B319" s="247" t="str">
        <f>INDEX(Translation!$B$1:$B$822,MATCH(PolicyLevers_EN!B319,Translation!$A$1:$A$822,0),1)</f>
        <v>Melhoria da Eficiência em Equipamentos</v>
      </c>
      <c r="C319" s="247" t="str">
        <f t="shared" si="210"/>
        <v>Percentage Improvement in Eqpt Efficiency Standards above BAU</v>
      </c>
      <c r="D319" s="257" t="s">
        <v>387</v>
      </c>
      <c r="E319" s="257"/>
      <c r="F319" s="247" t="str">
        <f>INDEX(Translation!$B$1:$B$822,MATCH(PolicyLevers_EN!F319,Translation!$A$1:$A$822,0),1)</f>
        <v>Outras Indústrias</v>
      </c>
      <c r="G319" s="247">
        <f>INDEX(Translation!$B$1:$B$822,MATCH(PolicyLevers_EN!G319,Translation!$A$1:$A$822,0),1)</f>
        <v>0</v>
      </c>
      <c r="H319" s="254">
        <v>53</v>
      </c>
      <c r="I319" s="255" t="s">
        <v>63</v>
      </c>
      <c r="J319" s="247" t="str">
        <f>INDEX(Translation!$B$1:$B$822,MATCH(PolicyLevers_EN!J319,Translation!$A$1:$A$822,0),1)</f>
        <v>Melhoria da Eficiência em Equipamentos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47" t="str">
        <f>INDEX(Translation!$B$1:$B$822,MATCH(PolicyLevers_EN!O319,Translation!$A$1:$A$822,0),1)</f>
        <v>% redução de uso de energia</v>
      </c>
      <c r="P319" s="247" t="str">
        <f>INDEX(Translation!$B$1:$B$822,MATCH(PolicyLevers_EN!P319,Translation!$D$1:$D$822,0),1)</f>
        <v>**Descrição:** Esta política reduz o consumo de combustível no setor industrial selecionado melhorando a eficiência de equipamentos industriais. A configuração da política refere-se a uma redução geral do uso de energia, não à redução do uso de energia de equipamentos recém-vendidos. // **Orientações para estabelecer valores:** // **Indústria do Cimento:** Em 2020, o Ministério de Minas e Energia do Brasil anunciou um plano de eficiência energética com uma meta de economia de energia de 10% em 2030. O estudo Opções de mitigação de gases de efeito estufa em setores-chave do Brasil (MOP) apontou um potencial de economia de energia de 20%, até 2050, em face a medidas de eficientização passíveis de serem implementadas no setor. // **Indústria de Gás Natural e Petróleo:**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Ferro e Aço:**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Química:**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de Água &amp; Resíduos:**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**Indústria Agrícola:**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 // **Outras Indústrias:** Em 2020, o Ministério de Minas e Energia do Brasil anunciou um plano de eficiência energética com uma meta de economia de energia de 10% em 2030. O estudo MOP apontou  um potencial de economia de energia de 20%, até 2050, em face a medidas de eficientização passíveis de serem implementadas no setor.</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c r="A320" s="247" t="str">
        <f>INDEX(Translation!$B$1:$B$822,MATCH(PolicyLevers_EN!A320,Translation!$A$1:$A$822,0),1)</f>
        <v>Indústria</v>
      </c>
      <c r="B320" s="247" t="str">
        <f>INDEX(Translation!$B$1:$B$822,MATCH(PolicyLevers_EN!B320,Translation!$A$1:$A$822,0),1)</f>
        <v>Melhorias de Design do Sistema</v>
      </c>
      <c r="C320" s="247" t="s">
        <v>390</v>
      </c>
      <c r="D320" s="257"/>
      <c r="E320" s="257"/>
      <c r="F320" s="247">
        <f>INDEX(Translation!$B$1:$B$822,MATCH(PolicyLevers_EN!F320,Translation!$A$1:$A$822,0),1)</f>
        <v>0</v>
      </c>
      <c r="G320" s="247">
        <f>INDEX(Translation!$B$1:$B$822,MATCH(PolicyLevers_EN!G320,Translation!$A$1:$A$822,0),1)</f>
        <v>0</v>
      </c>
      <c r="H320" s="254">
        <v>54</v>
      </c>
      <c r="I320" s="255" t="s">
        <v>76</v>
      </c>
      <c r="J320" s="247" t="str">
        <f>INDEX(Translation!$B$1:$B$822,MATCH(PolicyLevers_EN!J320,Translation!$A$1:$A$822,0),1)</f>
        <v>Melhorias de Design do Sistema</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47" t="str">
        <f>INDEX(Translation!$B$1:$B$822,MATCH(PolicyLevers_EN!O320,Translation!$A$1:$A$822,0),1)</f>
        <v>% de potencial atingido</v>
      </c>
      <c r="P320" s="247" t="str">
        <f>INDEX(Translation!$B$1:$B$822,MATCH(PolicyLevers_EN!P320,Translation!$D$1:$D$822,0),1)</f>
        <v>**Descrição:** Esta política reduz o consumo de combustível no setor industrial melhorando a maneira como os componentes são dispostos e a forma como os materiais ou a energia fluem entre eles. // **Orientações para estabelecer valores:**</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c r="A321" s="247" t="str">
        <f>INDEX(Translation!$B$1:$B$822,MATCH(PolicyLevers_EN!A321,Translation!$A$1:$A$822,0),1)</f>
        <v>Indústria</v>
      </c>
      <c r="B321" s="247" t="str">
        <f>INDEX(Translation!$B$1:$B$822,MATCH(PolicyLevers_EN!B321,Translation!$A$1:$A$822,0),1)</f>
        <v>Eletrificação + Hidrogênio</v>
      </c>
      <c r="C321" s="247" t="s">
        <v>395</v>
      </c>
      <c r="D321" s="257" t="s">
        <v>370</v>
      </c>
      <c r="E321" s="257" t="s">
        <v>396</v>
      </c>
      <c r="F321" s="247" t="str">
        <f>INDEX(Translation!$B$1:$B$822,MATCH(PolicyLevers_EN!F321,Translation!$A$1:$A$822,0),1)</f>
        <v>Indústria do Cimento</v>
      </c>
      <c r="G321" s="247" t="str">
        <f>INDEX(Translation!$B$1:$B$822,MATCH(PolicyLevers_EN!G321,Translation!$A$1:$A$822,0),1)</f>
        <v>Uso de Eletricidade</v>
      </c>
      <c r="H321" s="254">
        <v>381</v>
      </c>
      <c r="I321" s="257" t="s">
        <v>76</v>
      </c>
      <c r="J321" s="247" t="str">
        <f>INDEX(Translation!$B$1:$B$822,MATCH(PolicyLevers_EN!J321,Translation!$A$1:$A$822,0),1)</f>
        <v>Eletrificação + Hidrogênio</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47" t="str">
        <f>INDEX(Translation!$B$1:$B$822,MATCH(PolicyLevers_EN!O321,Translation!$A$1:$A$822,0),1)</f>
        <v>% de combustível substituído</v>
      </c>
      <c r="P321" s="247" t="str">
        <f>INDEX(Translation!$B$1:$B$822,MATCH(PolicyLevers_EN!P321,Translation!$D$1:$D$822,0),1)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c r="A322" s="247" t="str">
        <f>INDEX(Translation!$B$1:$B$822,MATCH(PolicyLevers_EN!A322,Translation!$A$1:$A$822,0),1)</f>
        <v>Indústria</v>
      </c>
      <c r="B322" s="247" t="str">
        <f>INDEX(Translation!$B$1:$B$822,MATCH(PolicyLevers_EN!B322,Translation!$A$1:$A$822,0),1)</f>
        <v>Eletrificação + Hidrogênio</v>
      </c>
      <c r="C322" s="247" t="str">
        <f t="shared" ref="C322" si="211">C$321</f>
        <v>Fraction of Industrial Fuel Use Shifted to Other Fuels</v>
      </c>
      <c r="D322" s="257" t="s">
        <v>370</v>
      </c>
      <c r="E322" s="257" t="s">
        <v>402</v>
      </c>
      <c r="F322" s="247" t="str">
        <f>INDEX(Translation!$B$1:$B$822,MATCH(PolicyLevers_EN!F322,Translation!$A$1:$A$822,0),1)</f>
        <v>Indústria do Cimento</v>
      </c>
      <c r="G322" s="247" t="str">
        <f>INDEX(Translation!$B$1:$B$822,MATCH(PolicyLevers_EN!G322,Translation!$A$1:$A$822,0),1)</f>
        <v>Uso de Carvão</v>
      </c>
      <c r="H322" s="254">
        <v>382</v>
      </c>
      <c r="I322" s="255" t="s">
        <v>63</v>
      </c>
      <c r="J322" s="247" t="str">
        <f>INDEX(Translation!$B$1:$B$822,MATCH(PolicyLevers_EN!J322,Translation!$A$1:$A$822,0),1)</f>
        <v>Eletrificação + Hidrogênio</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47" t="str">
        <f>INDEX(Translation!$B$1:$B$822,MATCH(PolicyLevers_EN!O322,Translation!$A$1:$A$822,0),1)</f>
        <v>% de combustível substituído</v>
      </c>
      <c r="P322" s="247" t="str">
        <f>INDEX(Translation!$B$1:$B$822,MATCH(PolicyLevers_EN!P322,Translation!$D$1:$D$822,0),1)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c r="A323" s="247" t="str">
        <f>INDEX(Translation!$B$1:$B$822,MATCH(PolicyLevers_EN!A323,Translation!$A$1:$A$822,0),1)</f>
        <v>Indústria</v>
      </c>
      <c r="B323" s="247" t="str">
        <f>INDEX(Translation!$B$1:$B$822,MATCH(PolicyLevers_EN!B323,Translation!$A$1:$A$822,0),1)</f>
        <v>Eletrificação + Hidrogênio</v>
      </c>
      <c r="C323" s="247" t="str">
        <f t="shared" ref="C323" si="212">C$321</f>
        <v>Fraction of Industrial Fuel Use Shifted to Other Fuels</v>
      </c>
      <c r="D323" s="257" t="s">
        <v>370</v>
      </c>
      <c r="E323" s="257" t="s">
        <v>404</v>
      </c>
      <c r="F323" s="247" t="str">
        <f>INDEX(Translation!$B$1:$B$822,MATCH(PolicyLevers_EN!F323,Translation!$A$1:$A$822,0),1)</f>
        <v>Indústria do Cimento</v>
      </c>
      <c r="G323" s="247" t="str">
        <f>INDEX(Translation!$B$1:$B$822,MATCH(PolicyLevers_EN!G323,Translation!$A$1:$A$822,0),1)</f>
        <v>Uso de Gás Natural</v>
      </c>
      <c r="H323" s="254">
        <v>383</v>
      </c>
      <c r="I323" s="255" t="s">
        <v>63</v>
      </c>
      <c r="J323" s="247" t="str">
        <f>INDEX(Translation!$B$1:$B$822,MATCH(PolicyLevers_EN!J323,Translation!$A$1:$A$822,0),1)</f>
        <v>Eletrificação + Hidrogênio</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47" t="str">
        <f>INDEX(Translation!$B$1:$B$822,MATCH(PolicyLevers_EN!O323,Translation!$A$1:$A$822,0),1)</f>
        <v>% de combustível substituído</v>
      </c>
      <c r="P323" s="247" t="str">
        <f>INDEX(Translation!$B$1:$B$822,MATCH(PolicyLevers_EN!P323,Translation!$D$1:$D$822,0),1)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c r="A324" s="247" t="str">
        <f>INDEX(Translation!$B$1:$B$822,MATCH(PolicyLevers_EN!A324,Translation!$A$1:$A$822,0),1)</f>
        <v>Indústria</v>
      </c>
      <c r="B324" s="247" t="str">
        <f>INDEX(Translation!$B$1:$B$822,MATCH(PolicyLevers_EN!B324,Translation!$A$1:$A$822,0),1)</f>
        <v>Eletrificação + Hidrogênio</v>
      </c>
      <c r="C324" s="247" t="str">
        <f t="shared" ref="C324" si="213">C$321</f>
        <v>Fraction of Industrial Fuel Use Shifted to Other Fuels</v>
      </c>
      <c r="D324" s="257" t="s">
        <v>370</v>
      </c>
      <c r="E324" s="257" t="s">
        <v>406</v>
      </c>
      <c r="F324" s="247" t="str">
        <f>INDEX(Translation!$B$1:$B$822,MATCH(PolicyLevers_EN!F324,Translation!$A$1:$A$822,0),1)</f>
        <v>Indústria do Cimento</v>
      </c>
      <c r="G324" s="247" t="str">
        <f>INDEX(Translation!$B$1:$B$822,MATCH(PolicyLevers_EN!G324,Translation!$A$1:$A$822,0),1)</f>
        <v>Uso de Biomassa</v>
      </c>
      <c r="H324" s="254">
        <v>384</v>
      </c>
      <c r="I324" s="255" t="s">
        <v>76</v>
      </c>
      <c r="J324" s="247" t="str">
        <f>INDEX(Translation!$B$1:$B$822,MATCH(PolicyLevers_EN!J324,Translation!$A$1:$A$822,0),1)</f>
        <v>Eletrificação + Hidrogênio</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47" t="str">
        <f>INDEX(Translation!$B$1:$B$822,MATCH(PolicyLevers_EN!O324,Translation!$A$1:$A$822,0),1)</f>
        <v>% de combustível substituído</v>
      </c>
      <c r="P324" s="247" t="str">
        <f>INDEX(Translation!$B$1:$B$822,MATCH(PolicyLevers_EN!P324,Translation!$D$1:$D$822,0),1)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c r="A325" s="247" t="str">
        <f>INDEX(Translation!$B$1:$B$822,MATCH(PolicyLevers_EN!A325,Translation!$A$1:$A$822,0),1)</f>
        <v>Indústria</v>
      </c>
      <c r="B325" s="247" t="str">
        <f>INDEX(Translation!$B$1:$B$822,MATCH(PolicyLevers_EN!B325,Translation!$A$1:$A$822,0),1)</f>
        <v>Eletrificação + Hidrogênio</v>
      </c>
      <c r="C325" s="247" t="str">
        <f t="shared" ref="C325" si="214">C$321</f>
        <v>Fraction of Industrial Fuel Use Shifted to Other Fuels</v>
      </c>
      <c r="D325" s="257" t="s">
        <v>370</v>
      </c>
      <c r="E325" s="257" t="s">
        <v>408</v>
      </c>
      <c r="F325" s="247" t="str">
        <f>INDEX(Translation!$B$1:$B$822,MATCH(PolicyLevers_EN!F325,Translation!$A$1:$A$822,0),1)</f>
        <v>Indústria do Cimento</v>
      </c>
      <c r="G325" s="247" t="str">
        <f>INDEX(Translation!$B$1:$B$822,MATCH(PolicyLevers_EN!G325,Translation!$A$1:$A$822,0),1)</f>
        <v>Uso de Petróleo</v>
      </c>
      <c r="H325" s="254">
        <v>385</v>
      </c>
      <c r="I325" s="255" t="s">
        <v>63</v>
      </c>
      <c r="J325" s="247" t="str">
        <f>INDEX(Translation!$B$1:$B$822,MATCH(PolicyLevers_EN!J325,Translation!$A$1:$A$822,0),1)</f>
        <v>Eletrificação + Hidrogênio</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47" t="str">
        <f>INDEX(Translation!$B$1:$B$822,MATCH(PolicyLevers_EN!O325,Translation!$A$1:$A$822,0),1)</f>
        <v>% de combustível substituído</v>
      </c>
      <c r="P325" s="247" t="str">
        <f>INDEX(Translation!$B$1:$B$822,MATCH(PolicyLevers_EN!P325,Translation!$D$1:$D$822,0),1)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c r="A326" s="247" t="str">
        <f>INDEX(Translation!$B$1:$B$822,MATCH(PolicyLevers_EN!A326,Translation!$A$1:$A$822,0),1)</f>
        <v>Indústria</v>
      </c>
      <c r="B326" s="247" t="str">
        <f>INDEX(Translation!$B$1:$B$822,MATCH(PolicyLevers_EN!B326,Translation!$A$1:$A$822,0),1)</f>
        <v>Eletrificação + Hidrogênio</v>
      </c>
      <c r="C326" s="12" t="str">
        <f t="shared" ref="C326" si="215">C$321</f>
        <v>Fraction of Industrial Fuel Use Shifted to Other Fuels</v>
      </c>
      <c r="D326" s="262" t="s">
        <v>370</v>
      </c>
      <c r="E326" s="262" t="s">
        <v>410</v>
      </c>
      <c r="F326" s="247" t="str">
        <f>INDEX(Translation!$B$1:$B$822,MATCH(PolicyLevers_EN!F326,Translation!$A$1:$A$822,0),1)</f>
        <v>Indústria do Cimento</v>
      </c>
      <c r="G326" s="247" t="str">
        <f>INDEX(Translation!$B$1:$B$822,MATCH(PolicyLevers_EN!G326,Translation!$A$1:$A$822,0),1)</f>
        <v>Uso de Calor Adquirido</v>
      </c>
      <c r="H326" s="7">
        <v>386</v>
      </c>
      <c r="I326" s="262" t="s">
        <v>76</v>
      </c>
      <c r="J326" s="247" t="str">
        <f>INDEX(Translation!$B$1:$B$822,MATCH(PolicyLevers_EN!J326,Translation!$A$1:$A$822,0),1)</f>
        <v>Eletrificação + Hidrogênio</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47" t="str">
        <f>INDEX(Translation!$B$1:$B$822,MATCH(PolicyLevers_EN!O326,Translation!$A$1:$A$822,0),1)</f>
        <v>% de combustível substituído</v>
      </c>
      <c r="P326" s="247" t="str">
        <f>INDEX(Translation!$B$1:$B$822,MATCH(PolicyLevers_EN!P326,Translation!$D$1:$D$822,0),1)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c r="A327" s="247" t="str">
        <f>INDEX(Translation!$B$1:$B$822,MATCH(PolicyLevers_EN!A327,Translation!$A$1:$A$822,0),1)</f>
        <v>Indústria</v>
      </c>
      <c r="B327" s="247" t="str">
        <f>INDEX(Translation!$B$1:$B$822,MATCH(PolicyLevers_EN!B327,Translation!$A$1:$A$822,0),1)</f>
        <v>Eletrificação + Hidrogênio</v>
      </c>
      <c r="C327" s="12" t="str">
        <f t="shared" ref="C327" si="216">C$321</f>
        <v>Fraction of Industrial Fuel Use Shifted to Other Fuels</v>
      </c>
      <c r="D327" s="262" t="s">
        <v>370</v>
      </c>
      <c r="E327" s="262" t="s">
        <v>412</v>
      </c>
      <c r="F327" s="247" t="str">
        <f>INDEX(Translation!$B$1:$B$822,MATCH(PolicyLevers_EN!F327,Translation!$A$1:$A$822,0),1)</f>
        <v>Indústria do Cimento</v>
      </c>
      <c r="G327" s="247" t="str">
        <f>INDEX(Translation!$B$1:$B$822,MATCH(PolicyLevers_EN!G327,Translation!$A$1:$A$822,0),1)</f>
        <v>Uso de Petróleo Bruto</v>
      </c>
      <c r="H327" s="7">
        <v>387</v>
      </c>
      <c r="I327" s="262" t="s">
        <v>76</v>
      </c>
      <c r="J327" s="247" t="str">
        <f>INDEX(Translation!$B$1:$B$822,MATCH(PolicyLevers_EN!J327,Translation!$A$1:$A$822,0),1)</f>
        <v>Eletrificação + Hidrogênio</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47" t="str">
        <f>INDEX(Translation!$B$1:$B$822,MATCH(PolicyLevers_EN!O327,Translation!$A$1:$A$822,0),1)</f>
        <v>% de combustível substituído</v>
      </c>
      <c r="P327" s="247" t="str">
        <f>INDEX(Translation!$B$1:$B$822,MATCH(PolicyLevers_EN!P327,Translation!$D$1:$D$822,0),1)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c r="A328" s="247" t="str">
        <f>INDEX(Translation!$B$1:$B$822,MATCH(PolicyLevers_EN!A328,Translation!$A$1:$A$822,0),1)</f>
        <v>Indústria</v>
      </c>
      <c r="B328" s="247" t="str">
        <f>INDEX(Translation!$B$1:$B$822,MATCH(PolicyLevers_EN!B328,Translation!$A$1:$A$822,0),1)</f>
        <v>Eletrificação + Hidrogênio</v>
      </c>
      <c r="C328" s="247" t="str">
        <f t="shared" ref="C328" si="217">C$321</f>
        <v>Fraction of Industrial Fuel Use Shifted to Other Fuels</v>
      </c>
      <c r="D328" s="257" t="s">
        <v>370</v>
      </c>
      <c r="E328" s="257" t="s">
        <v>414</v>
      </c>
      <c r="F328" s="247" t="str">
        <f>INDEX(Translation!$B$1:$B$822,MATCH(PolicyLevers_EN!F328,Translation!$A$1:$A$822,0),1)</f>
        <v>Indústria do Cimento</v>
      </c>
      <c r="G328" s="247" t="str">
        <f>INDEX(Translation!$B$1:$B$822,MATCH(PolicyLevers_EN!G328,Translation!$A$1:$A$822,0),1)</f>
        <v>Óleo Combustível</v>
      </c>
      <c r="H328" s="254">
        <v>388</v>
      </c>
      <c r="I328" s="255" t="s">
        <v>63</v>
      </c>
      <c r="J328" s="247" t="str">
        <f>INDEX(Translation!$B$1:$B$822,MATCH(PolicyLevers_EN!J328,Translation!$A$1:$A$822,0),1)</f>
        <v>Eletrificação + Hidrogênio</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47" t="str">
        <f>INDEX(Translation!$B$1:$B$822,MATCH(PolicyLevers_EN!O328,Translation!$A$1:$A$822,0),1)</f>
        <v>% de combustível substituído</v>
      </c>
      <c r="P328" s="247" t="str">
        <f>INDEX(Translation!$B$1:$B$822,MATCH(PolicyLevers_EN!P328,Translation!$D$1:$D$822,0),1)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c r="A329" s="247" t="str">
        <f>INDEX(Translation!$B$1:$B$822,MATCH(PolicyLevers_EN!A329,Translation!$A$1:$A$822,0),1)</f>
        <v>Indústria</v>
      </c>
      <c r="B329" s="247" t="str">
        <f>INDEX(Translation!$B$1:$B$822,MATCH(PolicyLevers_EN!B329,Translation!$A$1:$A$822,0),1)</f>
        <v>Eletrificação + Hidrogênio</v>
      </c>
      <c r="C329" s="247" t="str">
        <f t="shared" ref="C329" si="218">C$321</f>
        <v>Fraction of Industrial Fuel Use Shifted to Other Fuels</v>
      </c>
      <c r="D329" s="257" t="s">
        <v>370</v>
      </c>
      <c r="E329" s="257" t="s">
        <v>416</v>
      </c>
      <c r="F329" s="247" t="str">
        <f>INDEX(Translation!$B$1:$B$822,MATCH(PolicyLevers_EN!F329,Translation!$A$1:$A$822,0),1)</f>
        <v>Indústria do Cimento</v>
      </c>
      <c r="G329" s="247" t="str">
        <f>INDEX(Translation!$B$1:$B$822,MATCH(PolicyLevers_EN!G329,Translation!$A$1:$A$822,0),1)</f>
        <v>Uso de GLP de Propano ou Butano</v>
      </c>
      <c r="H329" s="254">
        <v>389</v>
      </c>
      <c r="I329" s="255" t="s">
        <v>76</v>
      </c>
      <c r="J329" s="247" t="str">
        <f>INDEX(Translation!$B$1:$B$822,MATCH(PolicyLevers_EN!J329,Translation!$A$1:$A$822,0),1)</f>
        <v>Eletrificação + Hidrogênio</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47" t="str">
        <f>INDEX(Translation!$B$1:$B$822,MATCH(PolicyLevers_EN!O329,Translation!$A$1:$A$822,0),1)</f>
        <v>% de combustível substituído</v>
      </c>
      <c r="P329" s="247" t="str">
        <f>INDEX(Translation!$B$1:$B$822,MATCH(PolicyLevers_EN!P329,Translation!$D$1:$D$822,0),1)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c r="A330" s="247" t="str">
        <f>INDEX(Translation!$B$1:$B$822,MATCH(PolicyLevers_EN!A330,Translation!$A$1:$A$822,0),1)</f>
        <v>Indústria</v>
      </c>
      <c r="B330" s="247" t="str">
        <f>INDEX(Translation!$B$1:$B$822,MATCH(PolicyLevers_EN!B330,Translation!$A$1:$A$822,0),1)</f>
        <v>Eletrificação + Hidrogênio</v>
      </c>
      <c r="C330" s="12" t="str">
        <f t="shared" ref="C330" si="219">C$321</f>
        <v>Fraction of Industrial Fuel Use Shifted to Other Fuels</v>
      </c>
      <c r="D330" s="262" t="s">
        <v>370</v>
      </c>
      <c r="E330" s="262" t="s">
        <v>418</v>
      </c>
      <c r="F330" s="247" t="str">
        <f>INDEX(Translation!$B$1:$B$822,MATCH(PolicyLevers_EN!F330,Translation!$A$1:$A$822,0),1)</f>
        <v>Indústria do Cimento</v>
      </c>
      <c r="G330" s="247" t="str">
        <f>INDEX(Translation!$B$1:$B$822,MATCH(PolicyLevers_EN!G330,Translation!$A$1:$A$822,0),1)</f>
        <v>Uso de Hidrogênio</v>
      </c>
      <c r="H330" s="7">
        <v>390</v>
      </c>
      <c r="I330" s="262" t="s">
        <v>76</v>
      </c>
      <c r="J330" s="247" t="str">
        <f>INDEX(Translation!$B$1:$B$822,MATCH(PolicyLevers_EN!J330,Translation!$A$1:$A$822,0),1)</f>
        <v>Eletrificação + Hidrogênio</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47" t="str">
        <f>INDEX(Translation!$B$1:$B$822,MATCH(PolicyLevers_EN!O330,Translation!$A$1:$A$822,0),1)</f>
        <v>% de combustível substituído</v>
      </c>
      <c r="P330" s="247" t="str">
        <f>INDEX(Translation!$B$1:$B$822,MATCH(PolicyLevers_EN!P330,Translation!$D$1:$D$822,0),1)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c r="A331" s="247" t="str">
        <f>INDEX(Translation!$B$1:$B$822,MATCH(PolicyLevers_EN!A331,Translation!$A$1:$A$822,0),1)</f>
        <v>Indústria</v>
      </c>
      <c r="B331" s="247" t="str">
        <f>INDEX(Translation!$B$1:$B$822,MATCH(PolicyLevers_EN!B331,Translation!$A$1:$A$822,0),1)</f>
        <v>Eletrificação + Hidrogênio</v>
      </c>
      <c r="C331" s="12" t="str">
        <f t="shared" ref="C331" si="220">C$321</f>
        <v>Fraction of Industrial Fuel Use Shifted to Other Fuels</v>
      </c>
      <c r="D331" s="262" t="s">
        <v>375</v>
      </c>
      <c r="E331" s="262" t="s">
        <v>396</v>
      </c>
      <c r="F331" s="247" t="str">
        <f>INDEX(Translation!$B$1:$B$822,MATCH(PolicyLevers_EN!F331,Translation!$A$1:$A$822,0),1)</f>
        <v>Indústria de Petróleo e Gás Natural</v>
      </c>
      <c r="G331" s="247" t="str">
        <f>INDEX(Translation!$B$1:$B$822,MATCH(PolicyLevers_EN!G331,Translation!$A$1:$A$822,0),1)</f>
        <v>Uso de Eletricidade</v>
      </c>
      <c r="H331" s="7">
        <v>391</v>
      </c>
      <c r="I331" s="262" t="s">
        <v>76</v>
      </c>
      <c r="J331" s="247" t="str">
        <f>INDEX(Translation!$B$1:$B$822,MATCH(PolicyLevers_EN!J331,Translation!$A$1:$A$822,0),1)</f>
        <v>Eletrificação + Hidrogênio</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47" t="str">
        <f>INDEX(Translation!$B$1:$B$822,MATCH(PolicyLevers_EN!O331,Translation!$A$1:$A$822,0),1)</f>
        <v>% de combustível substituído</v>
      </c>
      <c r="P331" s="247" t="str">
        <f>INDEX(Translation!$B$1:$B$822,MATCH(PolicyLevers_EN!P331,Translation!$D$1:$D$822,0),1)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c r="A332" s="247" t="str">
        <f>INDEX(Translation!$B$1:$B$822,MATCH(PolicyLevers_EN!A332,Translation!$A$1:$A$822,0),1)</f>
        <v>Indústria</v>
      </c>
      <c r="B332" s="247" t="str">
        <f>INDEX(Translation!$B$1:$B$822,MATCH(PolicyLevers_EN!B332,Translation!$A$1:$A$822,0),1)</f>
        <v>Eletrificação + Hidrogênio</v>
      </c>
      <c r="C332" s="247" t="str">
        <f t="shared" ref="C332" si="221">C$321</f>
        <v>Fraction of Industrial Fuel Use Shifted to Other Fuels</v>
      </c>
      <c r="D332" s="257" t="s">
        <v>375</v>
      </c>
      <c r="E332" s="257" t="s">
        <v>402</v>
      </c>
      <c r="F332" s="247" t="str">
        <f>INDEX(Translation!$B$1:$B$822,MATCH(PolicyLevers_EN!F332,Translation!$A$1:$A$822,0),1)</f>
        <v>Indústria de Petróleo e Gás Natural</v>
      </c>
      <c r="G332" s="247" t="str">
        <f>INDEX(Translation!$B$1:$B$822,MATCH(PolicyLevers_EN!G332,Translation!$A$1:$A$822,0),1)</f>
        <v>Uso de Carvão</v>
      </c>
      <c r="H332" s="254">
        <v>392</v>
      </c>
      <c r="I332" s="255" t="s">
        <v>76</v>
      </c>
      <c r="J332" s="247" t="str">
        <f>INDEX(Translation!$B$1:$B$822,MATCH(PolicyLevers_EN!J332,Translation!$A$1:$A$822,0),1)</f>
        <v>Eletrificação + Hidrogênio</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47" t="str">
        <f>INDEX(Translation!$B$1:$B$822,MATCH(PolicyLevers_EN!O332,Translation!$A$1:$A$822,0),1)</f>
        <v>% de combustível substituído</v>
      </c>
      <c r="P332" s="247" t="str">
        <f>INDEX(Translation!$B$1:$B$822,MATCH(PolicyLevers_EN!P332,Translation!$D$1:$D$822,0),1)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c r="A333" s="247" t="str">
        <f>INDEX(Translation!$B$1:$B$822,MATCH(PolicyLevers_EN!A333,Translation!$A$1:$A$822,0),1)</f>
        <v>Indústria</v>
      </c>
      <c r="B333" s="247" t="str">
        <f>INDEX(Translation!$B$1:$B$822,MATCH(PolicyLevers_EN!B333,Translation!$A$1:$A$822,0),1)</f>
        <v>Eletrificação + Hidrogênio</v>
      </c>
      <c r="C333" s="247" t="str">
        <f t="shared" ref="C333" si="222">C$321</f>
        <v>Fraction of Industrial Fuel Use Shifted to Other Fuels</v>
      </c>
      <c r="D333" s="257" t="s">
        <v>375</v>
      </c>
      <c r="E333" s="257" t="s">
        <v>404</v>
      </c>
      <c r="F333" s="247" t="str">
        <f>INDEX(Translation!$B$1:$B$822,MATCH(PolicyLevers_EN!F333,Translation!$A$1:$A$822,0),1)</f>
        <v>Indústria de Petróleo e Gás Natural</v>
      </c>
      <c r="G333" s="247" t="str">
        <f>INDEX(Translation!$B$1:$B$822,MATCH(PolicyLevers_EN!G333,Translation!$A$1:$A$822,0),1)</f>
        <v>Uso de Gás Natural</v>
      </c>
      <c r="H333" s="254">
        <v>393</v>
      </c>
      <c r="I333" s="255" t="s">
        <v>63</v>
      </c>
      <c r="J333" s="247" t="str">
        <f>INDEX(Translation!$B$1:$B$822,MATCH(PolicyLevers_EN!J333,Translation!$A$1:$A$822,0),1)</f>
        <v>Eletrificação + Hidrogênio</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47" t="str">
        <f>INDEX(Translation!$B$1:$B$822,MATCH(PolicyLevers_EN!O333,Translation!$A$1:$A$822,0),1)</f>
        <v>% de combustível substituído</v>
      </c>
      <c r="P333" s="247" t="str">
        <f>INDEX(Translation!$B$1:$B$822,MATCH(PolicyLevers_EN!P333,Translation!$D$1:$D$822,0),1)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c r="A334" s="247" t="str">
        <f>INDEX(Translation!$B$1:$B$822,MATCH(PolicyLevers_EN!A334,Translation!$A$1:$A$822,0),1)</f>
        <v>Indústria</v>
      </c>
      <c r="B334" s="247" t="str">
        <f>INDEX(Translation!$B$1:$B$822,MATCH(PolicyLevers_EN!B334,Translation!$A$1:$A$822,0),1)</f>
        <v>Eletrificação + Hidrogênio</v>
      </c>
      <c r="C334" s="247" t="str">
        <f t="shared" ref="C334" si="223">C$321</f>
        <v>Fraction of Industrial Fuel Use Shifted to Other Fuels</v>
      </c>
      <c r="D334" s="257" t="s">
        <v>375</v>
      </c>
      <c r="E334" s="257" t="s">
        <v>406</v>
      </c>
      <c r="F334" s="247" t="str">
        <f>INDEX(Translation!$B$1:$B$822,MATCH(PolicyLevers_EN!F334,Translation!$A$1:$A$822,0),1)</f>
        <v>Indústria de Petróleo e Gás Natural</v>
      </c>
      <c r="G334" s="247" t="str">
        <f>INDEX(Translation!$B$1:$B$822,MATCH(PolicyLevers_EN!G334,Translation!$A$1:$A$822,0),1)</f>
        <v>Uso de Biomassa</v>
      </c>
      <c r="H334" s="254">
        <v>394</v>
      </c>
      <c r="I334" s="255" t="s">
        <v>76</v>
      </c>
      <c r="J334" s="247" t="str">
        <f>INDEX(Translation!$B$1:$B$822,MATCH(PolicyLevers_EN!J334,Translation!$A$1:$A$822,0),1)</f>
        <v>Eletrificação + Hidrogênio</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47" t="str">
        <f>INDEX(Translation!$B$1:$B$822,MATCH(PolicyLevers_EN!O334,Translation!$A$1:$A$822,0),1)</f>
        <v>% de combustível substituído</v>
      </c>
      <c r="P334" s="247" t="str">
        <f>INDEX(Translation!$B$1:$B$822,MATCH(PolicyLevers_EN!P334,Translation!$D$1:$D$822,0),1)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c r="A335" s="247" t="str">
        <f>INDEX(Translation!$B$1:$B$822,MATCH(PolicyLevers_EN!A335,Translation!$A$1:$A$822,0),1)</f>
        <v>Indústria</v>
      </c>
      <c r="B335" s="247" t="str">
        <f>INDEX(Translation!$B$1:$B$822,MATCH(PolicyLevers_EN!B335,Translation!$A$1:$A$822,0),1)</f>
        <v>Eletrificação + Hidrogênio</v>
      </c>
      <c r="C335" s="12" t="str">
        <f t="shared" ref="C335" si="224">C$321</f>
        <v>Fraction of Industrial Fuel Use Shifted to Other Fuels</v>
      </c>
      <c r="D335" s="262" t="s">
        <v>375</v>
      </c>
      <c r="E335" s="262" t="s">
        <v>408</v>
      </c>
      <c r="F335" s="247" t="str">
        <f>INDEX(Translation!$B$1:$B$822,MATCH(PolicyLevers_EN!F335,Translation!$A$1:$A$822,0),1)</f>
        <v>Indústria de Petróleo e Gás Natural</v>
      </c>
      <c r="G335" s="247" t="str">
        <f>INDEX(Translation!$B$1:$B$822,MATCH(PolicyLevers_EN!G335,Translation!$A$1:$A$822,0),1)</f>
        <v>Uso de Petróleo</v>
      </c>
      <c r="H335" s="7">
        <v>395</v>
      </c>
      <c r="I335" s="262" t="s">
        <v>76</v>
      </c>
      <c r="J335" s="247" t="str">
        <f>INDEX(Translation!$B$1:$B$822,MATCH(PolicyLevers_EN!J335,Translation!$A$1:$A$822,0),1)</f>
        <v>Eletrificação + Hidrogênio</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47" t="str">
        <f>INDEX(Translation!$B$1:$B$822,MATCH(PolicyLevers_EN!O335,Translation!$A$1:$A$822,0),1)</f>
        <v>% de combustível substituído</v>
      </c>
      <c r="P335" s="247" t="str">
        <f>INDEX(Translation!$B$1:$B$822,MATCH(PolicyLevers_EN!P335,Translation!$D$1:$D$822,0),1)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c r="A336" s="247" t="str">
        <f>INDEX(Translation!$B$1:$B$822,MATCH(PolicyLevers_EN!A336,Translation!$A$1:$A$822,0),1)</f>
        <v>Indústria</v>
      </c>
      <c r="B336" s="247" t="str">
        <f>INDEX(Translation!$B$1:$B$822,MATCH(PolicyLevers_EN!B336,Translation!$A$1:$A$822,0),1)</f>
        <v>Eletrificação + Hidrogênio</v>
      </c>
      <c r="C336" s="12" t="str">
        <f t="shared" ref="C336" si="225">C$321</f>
        <v>Fraction of Industrial Fuel Use Shifted to Other Fuels</v>
      </c>
      <c r="D336" s="262" t="s">
        <v>375</v>
      </c>
      <c r="E336" s="262" t="s">
        <v>410</v>
      </c>
      <c r="F336" s="247" t="str">
        <f>INDEX(Translation!$B$1:$B$822,MATCH(PolicyLevers_EN!F336,Translation!$A$1:$A$822,0),1)</f>
        <v>Indústria de Petróleo e Gás Natural</v>
      </c>
      <c r="G336" s="247" t="str">
        <f>INDEX(Translation!$B$1:$B$822,MATCH(PolicyLevers_EN!G336,Translation!$A$1:$A$822,0),1)</f>
        <v>Uso de Calor Adquirido</v>
      </c>
      <c r="H336" s="7">
        <v>396</v>
      </c>
      <c r="I336" s="262" t="s">
        <v>76</v>
      </c>
      <c r="J336" s="247" t="str">
        <f>INDEX(Translation!$B$1:$B$822,MATCH(PolicyLevers_EN!J336,Translation!$A$1:$A$822,0),1)</f>
        <v>Eletrificação + Hidrogênio</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47" t="str">
        <f>INDEX(Translation!$B$1:$B$822,MATCH(PolicyLevers_EN!O336,Translation!$A$1:$A$822,0),1)</f>
        <v>% de combustível substituído</v>
      </c>
      <c r="P336" s="247" t="str">
        <f>INDEX(Translation!$B$1:$B$822,MATCH(PolicyLevers_EN!P336,Translation!$D$1:$D$822,0),1)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c r="A337" s="247" t="str">
        <f>INDEX(Translation!$B$1:$B$822,MATCH(PolicyLevers_EN!A337,Translation!$A$1:$A$822,0),1)</f>
        <v>Indústria</v>
      </c>
      <c r="B337" s="247" t="str">
        <f>INDEX(Translation!$B$1:$B$822,MATCH(PolicyLevers_EN!B337,Translation!$A$1:$A$822,0),1)</f>
        <v>Eletrificação + Hidrogênio</v>
      </c>
      <c r="C337" s="247" t="str">
        <f t="shared" ref="C337" si="226">C$321</f>
        <v>Fraction of Industrial Fuel Use Shifted to Other Fuels</v>
      </c>
      <c r="D337" s="257" t="s">
        <v>375</v>
      </c>
      <c r="E337" s="257" t="s">
        <v>412</v>
      </c>
      <c r="F337" s="247" t="str">
        <f>INDEX(Translation!$B$1:$B$822,MATCH(PolicyLevers_EN!F337,Translation!$A$1:$A$822,0),1)</f>
        <v>Indústria de Petróleo e Gás Natural</v>
      </c>
      <c r="G337" s="247" t="str">
        <f>INDEX(Translation!$B$1:$B$822,MATCH(PolicyLevers_EN!G337,Translation!$A$1:$A$822,0),1)</f>
        <v>Uso de Petróleo Bruto</v>
      </c>
      <c r="H337" s="254">
        <v>397</v>
      </c>
      <c r="I337" s="255" t="s">
        <v>76</v>
      </c>
      <c r="J337" s="247" t="str">
        <f>INDEX(Translation!$B$1:$B$822,MATCH(PolicyLevers_EN!J337,Translation!$A$1:$A$822,0),1)</f>
        <v>Eletrificação + Hidrogênio</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47" t="str">
        <f>INDEX(Translation!$B$1:$B$822,MATCH(PolicyLevers_EN!O337,Translation!$A$1:$A$822,0),1)</f>
        <v>% de combustível substituído</v>
      </c>
      <c r="P337" s="247" t="str">
        <f>INDEX(Translation!$B$1:$B$822,MATCH(PolicyLevers_EN!P337,Translation!$D$1:$D$822,0),1)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c r="A338" s="247" t="str">
        <f>INDEX(Translation!$B$1:$B$822,MATCH(PolicyLevers_EN!A338,Translation!$A$1:$A$822,0),1)</f>
        <v>Indústria</v>
      </c>
      <c r="B338" s="247" t="str">
        <f>INDEX(Translation!$B$1:$B$822,MATCH(PolicyLevers_EN!B338,Translation!$A$1:$A$822,0),1)</f>
        <v>Eletrificação + Hidrogênio</v>
      </c>
      <c r="C338" s="12" t="str">
        <f t="shared" ref="C338" si="227">C$321</f>
        <v>Fraction of Industrial Fuel Use Shifted to Other Fuels</v>
      </c>
      <c r="D338" s="262" t="s">
        <v>375</v>
      </c>
      <c r="E338" s="262" t="s">
        <v>414</v>
      </c>
      <c r="F338" s="247" t="str">
        <f>INDEX(Translation!$B$1:$B$822,MATCH(PolicyLevers_EN!F338,Translation!$A$1:$A$822,0),1)</f>
        <v>Indústria de Petróleo e Gás Natural</v>
      </c>
      <c r="G338" s="247" t="str">
        <f>INDEX(Translation!$B$1:$B$822,MATCH(PolicyLevers_EN!G338,Translation!$A$1:$A$822,0),1)</f>
        <v>Óleo Combustível</v>
      </c>
      <c r="H338" s="7">
        <v>398</v>
      </c>
      <c r="I338" s="262" t="s">
        <v>63</v>
      </c>
      <c r="J338" s="247" t="str">
        <f>INDEX(Translation!$B$1:$B$822,MATCH(PolicyLevers_EN!J338,Translation!$A$1:$A$822,0),1)</f>
        <v>Eletrificação + Hidrogênio</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47" t="str">
        <f>INDEX(Translation!$B$1:$B$822,MATCH(PolicyLevers_EN!O338,Translation!$A$1:$A$822,0),1)</f>
        <v>% de combustível substituído</v>
      </c>
      <c r="P338" s="247" t="str">
        <f>INDEX(Translation!$B$1:$B$822,MATCH(PolicyLevers_EN!P338,Translation!$D$1:$D$822,0),1)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c r="A339" s="247" t="str">
        <f>INDEX(Translation!$B$1:$B$822,MATCH(PolicyLevers_EN!A339,Translation!$A$1:$A$822,0),1)</f>
        <v>Indústria</v>
      </c>
      <c r="B339" s="247" t="str">
        <f>INDEX(Translation!$B$1:$B$822,MATCH(PolicyLevers_EN!B339,Translation!$A$1:$A$822,0),1)</f>
        <v>Eletrificação + Hidrogênio</v>
      </c>
      <c r="C339" s="12" t="str">
        <f t="shared" ref="C339" si="228">C$321</f>
        <v>Fraction of Industrial Fuel Use Shifted to Other Fuels</v>
      </c>
      <c r="D339" s="262" t="s">
        <v>375</v>
      </c>
      <c r="E339" s="262" t="s">
        <v>416</v>
      </c>
      <c r="F339" s="247" t="str">
        <f>INDEX(Translation!$B$1:$B$822,MATCH(PolicyLevers_EN!F339,Translation!$A$1:$A$822,0),1)</f>
        <v>Indústria de Petróleo e Gás Natural</v>
      </c>
      <c r="G339" s="247" t="str">
        <f>INDEX(Translation!$B$1:$B$822,MATCH(PolicyLevers_EN!G339,Translation!$A$1:$A$822,0),1)</f>
        <v>Uso de GLP de Propano ou Butano</v>
      </c>
      <c r="H339" s="7">
        <v>399</v>
      </c>
      <c r="I339" s="262" t="s">
        <v>63</v>
      </c>
      <c r="J339" s="247" t="str">
        <f>INDEX(Translation!$B$1:$B$822,MATCH(PolicyLevers_EN!J339,Translation!$A$1:$A$822,0),1)</f>
        <v>Eletrificação + Hidrogênio</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47" t="str">
        <f>INDEX(Translation!$B$1:$B$822,MATCH(PolicyLevers_EN!O339,Translation!$A$1:$A$822,0),1)</f>
        <v>% de combustível substituído</v>
      </c>
      <c r="P339" s="247" t="str">
        <f>INDEX(Translation!$B$1:$B$822,MATCH(PolicyLevers_EN!P339,Translation!$D$1:$D$822,0),1)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c r="A340" s="247" t="str">
        <f>INDEX(Translation!$B$1:$B$822,MATCH(PolicyLevers_EN!A340,Translation!$A$1:$A$822,0),1)</f>
        <v>Indústria</v>
      </c>
      <c r="B340" s="247" t="str">
        <f>INDEX(Translation!$B$1:$B$822,MATCH(PolicyLevers_EN!B340,Translation!$A$1:$A$822,0),1)</f>
        <v>Eletrificação + Hidrogênio</v>
      </c>
      <c r="C340" s="12" t="str">
        <f t="shared" ref="C340" si="229">C$321</f>
        <v>Fraction of Industrial Fuel Use Shifted to Other Fuels</v>
      </c>
      <c r="D340" s="262" t="s">
        <v>375</v>
      </c>
      <c r="E340" s="262" t="s">
        <v>418</v>
      </c>
      <c r="F340" s="247" t="str">
        <f>INDEX(Translation!$B$1:$B$822,MATCH(PolicyLevers_EN!F340,Translation!$A$1:$A$822,0),1)</f>
        <v>Indústria de Petróleo e Gás Natural</v>
      </c>
      <c r="G340" s="247" t="str">
        <f>INDEX(Translation!$B$1:$B$822,MATCH(PolicyLevers_EN!G340,Translation!$A$1:$A$822,0),1)</f>
        <v>Uso de Hidrogênio</v>
      </c>
      <c r="H340" s="7">
        <v>400</v>
      </c>
      <c r="I340" s="262" t="s">
        <v>76</v>
      </c>
      <c r="J340" s="247" t="str">
        <f>INDEX(Translation!$B$1:$B$822,MATCH(PolicyLevers_EN!J340,Translation!$A$1:$A$822,0),1)</f>
        <v>Eletrificação + Hidrogênio</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47" t="str">
        <f>INDEX(Translation!$B$1:$B$822,MATCH(PolicyLevers_EN!O340,Translation!$A$1:$A$822,0),1)</f>
        <v>% de combustível substituído</v>
      </c>
      <c r="P340" s="247" t="str">
        <f>INDEX(Translation!$B$1:$B$822,MATCH(PolicyLevers_EN!P340,Translation!$D$1:$D$822,0),1)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c r="A341" s="247" t="str">
        <f>INDEX(Translation!$B$1:$B$822,MATCH(PolicyLevers_EN!A341,Translation!$A$1:$A$822,0),1)</f>
        <v>Indústria</v>
      </c>
      <c r="B341" s="247" t="str">
        <f>INDEX(Translation!$B$1:$B$822,MATCH(PolicyLevers_EN!B341,Translation!$A$1:$A$822,0),1)</f>
        <v>Eletrificação + Hidrogênio</v>
      </c>
      <c r="C341" s="12" t="str">
        <f t="shared" ref="C341" si="230">C$321</f>
        <v>Fraction of Industrial Fuel Use Shifted to Other Fuels</v>
      </c>
      <c r="D341" s="262" t="s">
        <v>377</v>
      </c>
      <c r="E341" s="262" t="s">
        <v>396</v>
      </c>
      <c r="F341" s="247" t="str">
        <f>INDEX(Translation!$B$1:$B$822,MATCH(PolicyLevers_EN!F341,Translation!$A$1:$A$822,0),1)</f>
        <v>Indústria de Ferro</v>
      </c>
      <c r="G341" s="247" t="str">
        <f>INDEX(Translation!$B$1:$B$822,MATCH(PolicyLevers_EN!G341,Translation!$A$1:$A$822,0),1)</f>
        <v>Uso de Eletricidade</v>
      </c>
      <c r="H341" s="7">
        <v>401</v>
      </c>
      <c r="I341" s="262" t="s">
        <v>76</v>
      </c>
      <c r="J341" s="247" t="str">
        <f>INDEX(Translation!$B$1:$B$822,MATCH(PolicyLevers_EN!J341,Translation!$A$1:$A$822,0),1)</f>
        <v>Eletrificação + Hidrogênio</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47" t="str">
        <f>INDEX(Translation!$B$1:$B$822,MATCH(PolicyLevers_EN!O341,Translation!$A$1:$A$822,0),1)</f>
        <v>% de combustível substituído</v>
      </c>
      <c r="P341" s="247" t="str">
        <f>INDEX(Translation!$B$1:$B$822,MATCH(PolicyLevers_EN!P341,Translation!$D$1:$D$822,0),1)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c r="A342" s="247" t="str">
        <f>INDEX(Translation!$B$1:$B$822,MATCH(PolicyLevers_EN!A342,Translation!$A$1:$A$822,0),1)</f>
        <v>Indústria</v>
      </c>
      <c r="B342" s="247" t="str">
        <f>INDEX(Translation!$B$1:$B$822,MATCH(PolicyLevers_EN!B342,Translation!$A$1:$A$822,0),1)</f>
        <v>Eletrificação + Hidrogênio</v>
      </c>
      <c r="C342" s="247" t="str">
        <f t="shared" ref="C342" si="231">C$321</f>
        <v>Fraction of Industrial Fuel Use Shifted to Other Fuels</v>
      </c>
      <c r="D342" s="257" t="s">
        <v>377</v>
      </c>
      <c r="E342" s="257" t="s">
        <v>402</v>
      </c>
      <c r="F342" s="247" t="str">
        <f>INDEX(Translation!$B$1:$B$822,MATCH(PolicyLevers_EN!F342,Translation!$A$1:$A$822,0),1)</f>
        <v>Indústria de Ferro</v>
      </c>
      <c r="G342" s="247" t="str">
        <f>INDEX(Translation!$B$1:$B$822,MATCH(PolicyLevers_EN!G342,Translation!$A$1:$A$822,0),1)</f>
        <v>Uso de Carvão</v>
      </c>
      <c r="H342" s="254">
        <v>402</v>
      </c>
      <c r="I342" s="255" t="s">
        <v>63</v>
      </c>
      <c r="J342" s="247" t="str">
        <f>INDEX(Translation!$B$1:$B$822,MATCH(PolicyLevers_EN!J342,Translation!$A$1:$A$822,0),1)</f>
        <v>Eletrificação + Hidrogênio</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47" t="str">
        <f>INDEX(Translation!$B$1:$B$822,MATCH(PolicyLevers_EN!O342,Translation!$A$1:$A$822,0),1)</f>
        <v>% de combustível substituído</v>
      </c>
      <c r="P342" s="247" t="str">
        <f>INDEX(Translation!$B$1:$B$822,MATCH(PolicyLevers_EN!P342,Translation!$D$1:$D$822,0),1)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c r="A343" s="247" t="str">
        <f>INDEX(Translation!$B$1:$B$822,MATCH(PolicyLevers_EN!A343,Translation!$A$1:$A$822,0),1)</f>
        <v>Indústria</v>
      </c>
      <c r="B343" s="247" t="str">
        <f>INDEX(Translation!$B$1:$B$822,MATCH(PolicyLevers_EN!B343,Translation!$A$1:$A$822,0),1)</f>
        <v>Eletrificação + Hidrogênio</v>
      </c>
      <c r="C343" s="247" t="str">
        <f t="shared" ref="C343" si="232">C$321</f>
        <v>Fraction of Industrial Fuel Use Shifted to Other Fuels</v>
      </c>
      <c r="D343" s="257" t="s">
        <v>377</v>
      </c>
      <c r="E343" s="257" t="s">
        <v>404</v>
      </c>
      <c r="F343" s="247" t="str">
        <f>INDEX(Translation!$B$1:$B$822,MATCH(PolicyLevers_EN!F343,Translation!$A$1:$A$822,0),1)</f>
        <v>Indústria de Ferro</v>
      </c>
      <c r="G343" s="247" t="str">
        <f>INDEX(Translation!$B$1:$B$822,MATCH(PolicyLevers_EN!G343,Translation!$A$1:$A$822,0),1)</f>
        <v>Uso de Gás Natural</v>
      </c>
      <c r="H343" s="254">
        <v>403</v>
      </c>
      <c r="I343" s="255" t="s">
        <v>63</v>
      </c>
      <c r="J343" s="247" t="str">
        <f>INDEX(Translation!$B$1:$B$822,MATCH(PolicyLevers_EN!J343,Translation!$A$1:$A$822,0),1)</f>
        <v>Eletrificação + Hidrogênio</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47" t="str">
        <f>INDEX(Translation!$B$1:$B$822,MATCH(PolicyLevers_EN!O343,Translation!$A$1:$A$822,0),1)</f>
        <v>% de combustível substituído</v>
      </c>
      <c r="P343" s="247" t="str">
        <f>INDEX(Translation!$B$1:$B$822,MATCH(PolicyLevers_EN!P343,Translation!$D$1:$D$822,0),1)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c r="A344" s="247" t="str">
        <f>INDEX(Translation!$B$1:$B$822,MATCH(PolicyLevers_EN!A344,Translation!$A$1:$A$822,0),1)</f>
        <v>Indústria</v>
      </c>
      <c r="B344" s="247" t="str">
        <f>INDEX(Translation!$B$1:$B$822,MATCH(PolicyLevers_EN!B344,Translation!$A$1:$A$822,0),1)</f>
        <v>Eletrificação + Hidrogênio</v>
      </c>
      <c r="C344" s="12" t="str">
        <f t="shared" ref="C344" si="233">C$321</f>
        <v>Fraction of Industrial Fuel Use Shifted to Other Fuels</v>
      </c>
      <c r="D344" s="262" t="s">
        <v>377</v>
      </c>
      <c r="E344" s="262" t="s">
        <v>406</v>
      </c>
      <c r="F344" s="247" t="str">
        <f>INDEX(Translation!$B$1:$B$822,MATCH(PolicyLevers_EN!F344,Translation!$A$1:$A$822,0),1)</f>
        <v>Indústria de Ferro</v>
      </c>
      <c r="G344" s="247" t="str">
        <f>INDEX(Translation!$B$1:$B$822,MATCH(PolicyLevers_EN!G344,Translation!$A$1:$A$822,0),1)</f>
        <v>Uso de Biomassa</v>
      </c>
      <c r="H344" s="7">
        <v>404</v>
      </c>
      <c r="I344" s="262" t="s">
        <v>76</v>
      </c>
      <c r="J344" s="247" t="str">
        <f>INDEX(Translation!$B$1:$B$822,MATCH(PolicyLevers_EN!J344,Translation!$A$1:$A$822,0),1)</f>
        <v>Eletrificação + Hidrogênio</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47" t="str">
        <f>INDEX(Translation!$B$1:$B$822,MATCH(PolicyLevers_EN!O344,Translation!$A$1:$A$822,0),1)</f>
        <v>% de combustível substituído</v>
      </c>
      <c r="P344" s="247" t="str">
        <f>INDEX(Translation!$B$1:$B$822,MATCH(PolicyLevers_EN!P344,Translation!$D$1:$D$822,0),1)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c r="A345" s="247" t="str">
        <f>INDEX(Translation!$B$1:$B$822,MATCH(PolicyLevers_EN!A345,Translation!$A$1:$A$822,0),1)</f>
        <v>Indústria</v>
      </c>
      <c r="B345" s="247" t="str">
        <f>INDEX(Translation!$B$1:$B$822,MATCH(PolicyLevers_EN!B345,Translation!$A$1:$A$822,0),1)</f>
        <v>Eletrificação + Hidrogênio</v>
      </c>
      <c r="C345" s="247" t="str">
        <f t="shared" ref="C345" si="234">C$321</f>
        <v>Fraction of Industrial Fuel Use Shifted to Other Fuels</v>
      </c>
      <c r="D345" s="257" t="s">
        <v>377</v>
      </c>
      <c r="E345" s="257" t="s">
        <v>408</v>
      </c>
      <c r="F345" s="247" t="str">
        <f>INDEX(Translation!$B$1:$B$822,MATCH(PolicyLevers_EN!F345,Translation!$A$1:$A$822,0),1)</f>
        <v>Indústria de Ferro</v>
      </c>
      <c r="G345" s="247" t="str">
        <f>INDEX(Translation!$B$1:$B$822,MATCH(PolicyLevers_EN!G345,Translation!$A$1:$A$822,0),1)</f>
        <v>Uso de Petróleo</v>
      </c>
      <c r="H345" s="254">
        <v>405</v>
      </c>
      <c r="I345" s="255" t="s">
        <v>76</v>
      </c>
      <c r="J345" s="247" t="str">
        <f>INDEX(Translation!$B$1:$B$822,MATCH(PolicyLevers_EN!J345,Translation!$A$1:$A$822,0),1)</f>
        <v>Eletrificação + Hidrogênio</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47" t="str">
        <f>INDEX(Translation!$B$1:$B$822,MATCH(PolicyLevers_EN!O345,Translation!$A$1:$A$822,0),1)</f>
        <v>% de combustível substituído</v>
      </c>
      <c r="P345" s="247" t="str">
        <f>INDEX(Translation!$B$1:$B$822,MATCH(PolicyLevers_EN!P345,Translation!$D$1:$D$822,0),1)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c r="A346" s="247" t="str">
        <f>INDEX(Translation!$B$1:$B$822,MATCH(PolicyLevers_EN!A346,Translation!$A$1:$A$822,0),1)</f>
        <v>Indústria</v>
      </c>
      <c r="B346" s="247" t="str">
        <f>INDEX(Translation!$B$1:$B$822,MATCH(PolicyLevers_EN!B346,Translation!$A$1:$A$822,0),1)</f>
        <v>Eletrificação + Hidrogênio</v>
      </c>
      <c r="C346" s="12" t="str">
        <f t="shared" ref="C346" si="235">C$321</f>
        <v>Fraction of Industrial Fuel Use Shifted to Other Fuels</v>
      </c>
      <c r="D346" s="262" t="s">
        <v>377</v>
      </c>
      <c r="E346" s="262" t="s">
        <v>410</v>
      </c>
      <c r="F346" s="247" t="str">
        <f>INDEX(Translation!$B$1:$B$822,MATCH(PolicyLevers_EN!F346,Translation!$A$1:$A$822,0),1)</f>
        <v>Indústria de Ferro</v>
      </c>
      <c r="G346" s="247" t="str">
        <f>INDEX(Translation!$B$1:$B$822,MATCH(PolicyLevers_EN!G346,Translation!$A$1:$A$822,0),1)</f>
        <v>Uso de Calor Adquirido</v>
      </c>
      <c r="H346" s="7">
        <v>406</v>
      </c>
      <c r="I346" s="262" t="s">
        <v>76</v>
      </c>
      <c r="J346" s="247" t="str">
        <f>INDEX(Translation!$B$1:$B$822,MATCH(PolicyLevers_EN!J346,Translation!$A$1:$A$822,0),1)</f>
        <v>Eletrificação + Hidrogênio</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47" t="str">
        <f>INDEX(Translation!$B$1:$B$822,MATCH(PolicyLevers_EN!O346,Translation!$A$1:$A$822,0),1)</f>
        <v>% de combustível substituído</v>
      </c>
      <c r="P346" s="247" t="str">
        <f>INDEX(Translation!$B$1:$B$822,MATCH(PolicyLevers_EN!P346,Translation!$D$1:$D$822,0),1)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c r="A347" s="247" t="str">
        <f>INDEX(Translation!$B$1:$B$822,MATCH(PolicyLevers_EN!A347,Translation!$A$1:$A$822,0),1)</f>
        <v>Indústria</v>
      </c>
      <c r="B347" s="247" t="str">
        <f>INDEX(Translation!$B$1:$B$822,MATCH(PolicyLevers_EN!B347,Translation!$A$1:$A$822,0),1)</f>
        <v>Eletrificação + Hidrogênio</v>
      </c>
      <c r="C347" s="12" t="str">
        <f t="shared" ref="C347" si="236">C$321</f>
        <v>Fraction of Industrial Fuel Use Shifted to Other Fuels</v>
      </c>
      <c r="D347" s="262" t="s">
        <v>377</v>
      </c>
      <c r="E347" s="262" t="s">
        <v>412</v>
      </c>
      <c r="F347" s="247" t="str">
        <f>INDEX(Translation!$B$1:$B$822,MATCH(PolicyLevers_EN!F347,Translation!$A$1:$A$822,0),1)</f>
        <v>Indústria de Ferro</v>
      </c>
      <c r="G347" s="247" t="str">
        <f>INDEX(Translation!$B$1:$B$822,MATCH(PolicyLevers_EN!G347,Translation!$A$1:$A$822,0),1)</f>
        <v>Uso de Petróleo Bruto</v>
      </c>
      <c r="H347" s="7">
        <v>407</v>
      </c>
      <c r="I347" s="262" t="s">
        <v>76</v>
      </c>
      <c r="J347" s="247" t="str">
        <f>INDEX(Translation!$B$1:$B$822,MATCH(PolicyLevers_EN!J347,Translation!$A$1:$A$822,0),1)</f>
        <v>Eletrificação + Hidrogênio</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47" t="str">
        <f>INDEX(Translation!$B$1:$B$822,MATCH(PolicyLevers_EN!O347,Translation!$A$1:$A$822,0),1)</f>
        <v>% de combustível substituído</v>
      </c>
      <c r="P347" s="247" t="str">
        <f>INDEX(Translation!$B$1:$B$822,MATCH(PolicyLevers_EN!P347,Translation!$D$1:$D$822,0),1)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c r="A348" s="247" t="str">
        <f>INDEX(Translation!$B$1:$B$822,MATCH(PolicyLevers_EN!A348,Translation!$A$1:$A$822,0),1)</f>
        <v>Indústria</v>
      </c>
      <c r="B348" s="247" t="str">
        <f>INDEX(Translation!$B$1:$B$822,MATCH(PolicyLevers_EN!B348,Translation!$A$1:$A$822,0),1)</f>
        <v>Eletrificação + Hidrogênio</v>
      </c>
      <c r="C348" s="247" t="str">
        <f t="shared" ref="C348" si="237">C$321</f>
        <v>Fraction of Industrial Fuel Use Shifted to Other Fuels</v>
      </c>
      <c r="D348" s="257" t="s">
        <v>377</v>
      </c>
      <c r="E348" s="257" t="s">
        <v>414</v>
      </c>
      <c r="F348" s="247" t="str">
        <f>INDEX(Translation!$B$1:$B$822,MATCH(PolicyLevers_EN!F348,Translation!$A$1:$A$822,0),1)</f>
        <v>Indústria de Ferro</v>
      </c>
      <c r="G348" s="247" t="str">
        <f>INDEX(Translation!$B$1:$B$822,MATCH(PolicyLevers_EN!G348,Translation!$A$1:$A$822,0),1)</f>
        <v>Óleo Combustível</v>
      </c>
      <c r="H348" s="254">
        <v>408</v>
      </c>
      <c r="I348" s="255" t="s">
        <v>63</v>
      </c>
      <c r="J348" s="247" t="str">
        <f>INDEX(Translation!$B$1:$B$822,MATCH(PolicyLevers_EN!J348,Translation!$A$1:$A$822,0),1)</f>
        <v>Eletrificação + Hidrogênio</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47" t="str">
        <f>INDEX(Translation!$B$1:$B$822,MATCH(PolicyLevers_EN!O348,Translation!$A$1:$A$822,0),1)</f>
        <v>% de combustível substituído</v>
      </c>
      <c r="P348" s="247" t="str">
        <f>INDEX(Translation!$B$1:$B$822,MATCH(PolicyLevers_EN!P348,Translation!$D$1:$D$822,0),1)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c r="A349" s="247" t="str">
        <f>INDEX(Translation!$B$1:$B$822,MATCH(PolicyLevers_EN!A349,Translation!$A$1:$A$822,0),1)</f>
        <v>Indústria</v>
      </c>
      <c r="B349" s="247" t="str">
        <f>INDEX(Translation!$B$1:$B$822,MATCH(PolicyLevers_EN!B349,Translation!$A$1:$A$822,0),1)</f>
        <v>Eletrificação + Hidrogênio</v>
      </c>
      <c r="C349" s="247" t="str">
        <f t="shared" ref="C349" si="238">C$321</f>
        <v>Fraction of Industrial Fuel Use Shifted to Other Fuels</v>
      </c>
      <c r="D349" s="257" t="s">
        <v>377</v>
      </c>
      <c r="E349" s="257" t="s">
        <v>416</v>
      </c>
      <c r="F349" s="247" t="str">
        <f>INDEX(Translation!$B$1:$B$822,MATCH(PolicyLevers_EN!F349,Translation!$A$1:$A$822,0),1)</f>
        <v>Indústria de Ferro</v>
      </c>
      <c r="G349" s="247" t="str">
        <f>INDEX(Translation!$B$1:$B$822,MATCH(PolicyLevers_EN!G349,Translation!$A$1:$A$822,0),1)</f>
        <v>Uso de GLP de Propano ou Butano</v>
      </c>
      <c r="H349" s="254">
        <v>409</v>
      </c>
      <c r="I349" s="255" t="s">
        <v>76</v>
      </c>
      <c r="J349" s="247" t="str">
        <f>INDEX(Translation!$B$1:$B$822,MATCH(PolicyLevers_EN!J349,Translation!$A$1:$A$822,0),1)</f>
        <v>Eletrificação + Hidrogênio</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47" t="str">
        <f>INDEX(Translation!$B$1:$B$822,MATCH(PolicyLevers_EN!O349,Translation!$A$1:$A$822,0),1)</f>
        <v>% de combustível substituído</v>
      </c>
      <c r="P349" s="247" t="str">
        <f>INDEX(Translation!$B$1:$B$822,MATCH(PolicyLevers_EN!P349,Translation!$D$1:$D$822,0),1)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c r="A350" s="247" t="str">
        <f>INDEX(Translation!$B$1:$B$822,MATCH(PolicyLevers_EN!A350,Translation!$A$1:$A$822,0),1)</f>
        <v>Indústria</v>
      </c>
      <c r="B350" s="247" t="str">
        <f>INDEX(Translation!$B$1:$B$822,MATCH(PolicyLevers_EN!B350,Translation!$A$1:$A$822,0),1)</f>
        <v>Eletrificação + Hidrogênio</v>
      </c>
      <c r="C350" s="12" t="str">
        <f t="shared" ref="C350" si="239">C$321</f>
        <v>Fraction of Industrial Fuel Use Shifted to Other Fuels</v>
      </c>
      <c r="D350" s="262" t="s">
        <v>377</v>
      </c>
      <c r="E350" s="262" t="s">
        <v>418</v>
      </c>
      <c r="F350" s="247" t="str">
        <f>INDEX(Translation!$B$1:$B$822,MATCH(PolicyLevers_EN!F350,Translation!$A$1:$A$822,0),1)</f>
        <v>Indústria de Ferro</v>
      </c>
      <c r="G350" s="247" t="str">
        <f>INDEX(Translation!$B$1:$B$822,MATCH(PolicyLevers_EN!G350,Translation!$A$1:$A$822,0),1)</f>
        <v>Uso de Hidrogênio</v>
      </c>
      <c r="H350" s="7">
        <v>410</v>
      </c>
      <c r="I350" s="262" t="s">
        <v>76</v>
      </c>
      <c r="J350" s="247" t="str">
        <f>INDEX(Translation!$B$1:$B$822,MATCH(PolicyLevers_EN!J350,Translation!$A$1:$A$822,0),1)</f>
        <v>Eletrificação + Hidrogênio</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47" t="str">
        <f>INDEX(Translation!$B$1:$B$822,MATCH(PolicyLevers_EN!O350,Translation!$A$1:$A$822,0),1)</f>
        <v>% de combustível substituído</v>
      </c>
      <c r="P350" s="247" t="str">
        <f>INDEX(Translation!$B$1:$B$822,MATCH(PolicyLevers_EN!P350,Translation!$D$1:$D$822,0),1)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c r="A351" s="247" t="str">
        <f>INDEX(Translation!$B$1:$B$822,MATCH(PolicyLevers_EN!A351,Translation!$A$1:$A$822,0),1)</f>
        <v>Indústria</v>
      </c>
      <c r="B351" s="247" t="str">
        <f>INDEX(Translation!$B$1:$B$822,MATCH(PolicyLevers_EN!B351,Translation!$A$1:$A$822,0),1)</f>
        <v>Eletrificação + Hidrogênio</v>
      </c>
      <c r="C351" s="12" t="str">
        <f t="shared" ref="C351" si="240">C$321</f>
        <v>Fraction of Industrial Fuel Use Shifted to Other Fuels</v>
      </c>
      <c r="D351" s="262" t="s">
        <v>379</v>
      </c>
      <c r="E351" s="262" t="s">
        <v>396</v>
      </c>
      <c r="F351" s="247" t="str">
        <f>INDEX(Translation!$B$1:$B$822,MATCH(PolicyLevers_EN!F351,Translation!$A$1:$A$822,0),1)</f>
        <v>Indústria Química</v>
      </c>
      <c r="G351" s="247" t="str">
        <f>INDEX(Translation!$B$1:$B$822,MATCH(PolicyLevers_EN!G351,Translation!$A$1:$A$822,0),1)</f>
        <v>Uso de Eletricidade</v>
      </c>
      <c r="H351" s="7">
        <v>411</v>
      </c>
      <c r="I351" s="262" t="s">
        <v>76</v>
      </c>
      <c r="J351" s="247" t="str">
        <f>INDEX(Translation!$B$1:$B$822,MATCH(PolicyLevers_EN!J351,Translation!$A$1:$A$822,0),1)</f>
        <v>Eletrificação + Hidrogênio</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47" t="str">
        <f>INDEX(Translation!$B$1:$B$822,MATCH(PolicyLevers_EN!O351,Translation!$A$1:$A$822,0),1)</f>
        <v>% de combustível substituído</v>
      </c>
      <c r="P351" s="247" t="str">
        <f>INDEX(Translation!$B$1:$B$822,MATCH(PolicyLevers_EN!P351,Translation!$D$1:$D$822,0),1)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c r="A352" s="247" t="str">
        <f>INDEX(Translation!$B$1:$B$822,MATCH(PolicyLevers_EN!A352,Translation!$A$1:$A$822,0),1)</f>
        <v>Indústria</v>
      </c>
      <c r="B352" s="247" t="str">
        <f>INDEX(Translation!$B$1:$B$822,MATCH(PolicyLevers_EN!B352,Translation!$A$1:$A$822,0),1)</f>
        <v>Eletrificação + Hidrogênio</v>
      </c>
      <c r="C352" s="247" t="str">
        <f t="shared" ref="C352" si="241">C$321</f>
        <v>Fraction of Industrial Fuel Use Shifted to Other Fuels</v>
      </c>
      <c r="D352" s="257" t="s">
        <v>379</v>
      </c>
      <c r="E352" s="257" t="s">
        <v>402</v>
      </c>
      <c r="F352" s="247" t="str">
        <f>INDEX(Translation!$B$1:$B$822,MATCH(PolicyLevers_EN!F352,Translation!$A$1:$A$822,0),1)</f>
        <v>Indústria Química</v>
      </c>
      <c r="G352" s="247" t="str">
        <f>INDEX(Translation!$B$1:$B$822,MATCH(PolicyLevers_EN!G352,Translation!$A$1:$A$822,0),1)</f>
        <v>Uso de Carvão</v>
      </c>
      <c r="H352" s="254">
        <v>412</v>
      </c>
      <c r="I352" s="255" t="s">
        <v>63</v>
      </c>
      <c r="J352" s="247" t="str">
        <f>INDEX(Translation!$B$1:$B$822,MATCH(PolicyLevers_EN!J352,Translation!$A$1:$A$822,0),1)</f>
        <v>Eletrificação + Hidrogênio</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47" t="str">
        <f>INDEX(Translation!$B$1:$B$822,MATCH(PolicyLevers_EN!O352,Translation!$A$1:$A$822,0),1)</f>
        <v>% de combustível substituído</v>
      </c>
      <c r="P352" s="247" t="str">
        <f>INDEX(Translation!$B$1:$B$822,MATCH(PolicyLevers_EN!P352,Translation!$D$1:$D$822,0),1)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c r="A353" s="247" t="str">
        <f>INDEX(Translation!$B$1:$B$822,MATCH(PolicyLevers_EN!A353,Translation!$A$1:$A$822,0),1)</f>
        <v>Indústria</v>
      </c>
      <c r="B353" s="247" t="str">
        <f>INDEX(Translation!$B$1:$B$822,MATCH(PolicyLevers_EN!B353,Translation!$A$1:$A$822,0),1)</f>
        <v>Eletrificação + Hidrogênio</v>
      </c>
      <c r="C353" s="247" t="str">
        <f t="shared" ref="C353" si="242">C$321</f>
        <v>Fraction of Industrial Fuel Use Shifted to Other Fuels</v>
      </c>
      <c r="D353" s="257" t="s">
        <v>379</v>
      </c>
      <c r="E353" s="257" t="s">
        <v>404</v>
      </c>
      <c r="F353" s="247" t="str">
        <f>INDEX(Translation!$B$1:$B$822,MATCH(PolicyLevers_EN!F353,Translation!$A$1:$A$822,0),1)</f>
        <v>Indústria Química</v>
      </c>
      <c r="G353" s="247" t="str">
        <f>INDEX(Translation!$B$1:$B$822,MATCH(PolicyLevers_EN!G353,Translation!$A$1:$A$822,0),1)</f>
        <v>Uso de Gás Natural</v>
      </c>
      <c r="H353" s="254">
        <v>413</v>
      </c>
      <c r="I353" s="255" t="s">
        <v>63</v>
      </c>
      <c r="J353" s="247" t="str">
        <f>INDEX(Translation!$B$1:$B$822,MATCH(PolicyLevers_EN!J353,Translation!$A$1:$A$822,0),1)</f>
        <v>Eletrificação + Hidrogênio</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47" t="str">
        <f>INDEX(Translation!$B$1:$B$822,MATCH(PolicyLevers_EN!O353,Translation!$A$1:$A$822,0),1)</f>
        <v>% de combustível substituído</v>
      </c>
      <c r="P353" s="247" t="str">
        <f>INDEX(Translation!$B$1:$B$822,MATCH(PolicyLevers_EN!P353,Translation!$D$1:$D$822,0),1)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c r="A354" s="247" t="str">
        <f>INDEX(Translation!$B$1:$B$822,MATCH(PolicyLevers_EN!A354,Translation!$A$1:$A$822,0),1)</f>
        <v>Indústria</v>
      </c>
      <c r="B354" s="247" t="str">
        <f>INDEX(Translation!$B$1:$B$822,MATCH(PolicyLevers_EN!B354,Translation!$A$1:$A$822,0),1)</f>
        <v>Eletrificação + Hidrogênio</v>
      </c>
      <c r="C354" s="12" t="str">
        <f t="shared" ref="C354" si="243">C$321</f>
        <v>Fraction of Industrial Fuel Use Shifted to Other Fuels</v>
      </c>
      <c r="D354" s="262" t="s">
        <v>379</v>
      </c>
      <c r="E354" s="262" t="s">
        <v>406</v>
      </c>
      <c r="F354" s="247" t="str">
        <f>INDEX(Translation!$B$1:$B$822,MATCH(PolicyLevers_EN!F354,Translation!$A$1:$A$822,0),1)</f>
        <v>Indústria Química</v>
      </c>
      <c r="G354" s="247" t="str">
        <f>INDEX(Translation!$B$1:$B$822,MATCH(PolicyLevers_EN!G354,Translation!$A$1:$A$822,0),1)</f>
        <v>Uso de Biomassa</v>
      </c>
      <c r="H354" s="7">
        <v>414</v>
      </c>
      <c r="I354" s="262" t="s">
        <v>76</v>
      </c>
      <c r="J354" s="247" t="str">
        <f>INDEX(Translation!$B$1:$B$822,MATCH(PolicyLevers_EN!J354,Translation!$A$1:$A$822,0),1)</f>
        <v>Eletrificação + Hidrogênio</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47" t="str">
        <f>INDEX(Translation!$B$1:$B$822,MATCH(PolicyLevers_EN!O354,Translation!$A$1:$A$822,0),1)</f>
        <v>% de combustível substituído</v>
      </c>
      <c r="P354" s="247" t="str">
        <f>INDEX(Translation!$B$1:$B$822,MATCH(PolicyLevers_EN!P354,Translation!$D$1:$D$822,0),1)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c r="A355" s="247" t="str">
        <f>INDEX(Translation!$B$1:$B$822,MATCH(PolicyLevers_EN!A355,Translation!$A$1:$A$822,0),1)</f>
        <v>Indústria</v>
      </c>
      <c r="B355" s="247" t="str">
        <f>INDEX(Translation!$B$1:$B$822,MATCH(PolicyLevers_EN!B355,Translation!$A$1:$A$822,0),1)</f>
        <v>Eletrificação + Hidrogênio</v>
      </c>
      <c r="C355" s="247" t="str">
        <f t="shared" ref="C355" si="244">C$321</f>
        <v>Fraction of Industrial Fuel Use Shifted to Other Fuels</v>
      </c>
      <c r="D355" s="257" t="s">
        <v>379</v>
      </c>
      <c r="E355" s="257" t="s">
        <v>408</v>
      </c>
      <c r="F355" s="247" t="str">
        <f>INDEX(Translation!$B$1:$B$822,MATCH(PolicyLevers_EN!F355,Translation!$A$1:$A$822,0),1)</f>
        <v>Indústria Química</v>
      </c>
      <c r="G355" s="247" t="str">
        <f>INDEX(Translation!$B$1:$B$822,MATCH(PolicyLevers_EN!G355,Translation!$A$1:$A$822,0),1)</f>
        <v>Uso de Petróleo</v>
      </c>
      <c r="H355" s="254">
        <v>415</v>
      </c>
      <c r="I355" s="255" t="s">
        <v>63</v>
      </c>
      <c r="J355" s="247" t="str">
        <f>INDEX(Translation!$B$1:$B$822,MATCH(PolicyLevers_EN!J355,Translation!$A$1:$A$822,0),1)</f>
        <v>Eletrificação + Hidrogênio</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47" t="str">
        <f>INDEX(Translation!$B$1:$B$822,MATCH(PolicyLevers_EN!O355,Translation!$A$1:$A$822,0),1)</f>
        <v>% de combustível substituído</v>
      </c>
      <c r="P355" s="247" t="str">
        <f>INDEX(Translation!$B$1:$B$822,MATCH(PolicyLevers_EN!P355,Translation!$D$1:$D$822,0),1)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c r="A356" s="247" t="str">
        <f>INDEX(Translation!$B$1:$B$822,MATCH(PolicyLevers_EN!A356,Translation!$A$1:$A$822,0),1)</f>
        <v>Indústria</v>
      </c>
      <c r="B356" s="247" t="str">
        <f>INDEX(Translation!$B$1:$B$822,MATCH(PolicyLevers_EN!B356,Translation!$A$1:$A$822,0),1)</f>
        <v>Eletrificação + Hidrogênio</v>
      </c>
      <c r="C356" s="12" t="str">
        <f t="shared" ref="C356" si="245">C$321</f>
        <v>Fraction of Industrial Fuel Use Shifted to Other Fuels</v>
      </c>
      <c r="D356" s="262" t="s">
        <v>379</v>
      </c>
      <c r="E356" s="262" t="s">
        <v>410</v>
      </c>
      <c r="F356" s="247" t="str">
        <f>INDEX(Translation!$B$1:$B$822,MATCH(PolicyLevers_EN!F356,Translation!$A$1:$A$822,0),1)</f>
        <v>Indústria Química</v>
      </c>
      <c r="G356" s="247" t="str">
        <f>INDEX(Translation!$B$1:$B$822,MATCH(PolicyLevers_EN!G356,Translation!$A$1:$A$822,0),1)</f>
        <v>Uso de Calor Adquirido</v>
      </c>
      <c r="H356" s="7">
        <v>416</v>
      </c>
      <c r="I356" s="262" t="s">
        <v>76</v>
      </c>
      <c r="J356" s="247" t="str">
        <f>INDEX(Translation!$B$1:$B$822,MATCH(PolicyLevers_EN!J356,Translation!$A$1:$A$822,0),1)</f>
        <v>Eletrificação + Hidrogênio</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47" t="str">
        <f>INDEX(Translation!$B$1:$B$822,MATCH(PolicyLevers_EN!O356,Translation!$A$1:$A$822,0),1)</f>
        <v>% de combustível substituído</v>
      </c>
      <c r="P356" s="247" t="str">
        <f>INDEX(Translation!$B$1:$B$822,MATCH(PolicyLevers_EN!P356,Translation!$D$1:$D$822,0),1)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c r="A357" s="247" t="str">
        <f>INDEX(Translation!$B$1:$B$822,MATCH(PolicyLevers_EN!A357,Translation!$A$1:$A$822,0),1)</f>
        <v>Indústria</v>
      </c>
      <c r="B357" s="247" t="str">
        <f>INDEX(Translation!$B$1:$B$822,MATCH(PolicyLevers_EN!B357,Translation!$A$1:$A$822,0),1)</f>
        <v>Eletrificação + Hidrogênio</v>
      </c>
      <c r="C357" s="12" t="str">
        <f t="shared" ref="C357" si="246">C$321</f>
        <v>Fraction of Industrial Fuel Use Shifted to Other Fuels</v>
      </c>
      <c r="D357" s="262" t="s">
        <v>379</v>
      </c>
      <c r="E357" s="262" t="s">
        <v>412</v>
      </c>
      <c r="F357" s="247" t="str">
        <f>INDEX(Translation!$B$1:$B$822,MATCH(PolicyLevers_EN!F357,Translation!$A$1:$A$822,0),1)</f>
        <v>Indústria Química</v>
      </c>
      <c r="G357" s="247" t="str">
        <f>INDEX(Translation!$B$1:$B$822,MATCH(PolicyLevers_EN!G357,Translation!$A$1:$A$822,0),1)</f>
        <v>Uso de Petróleo Bruto</v>
      </c>
      <c r="H357" s="7">
        <v>417</v>
      </c>
      <c r="I357" s="262" t="s">
        <v>76</v>
      </c>
      <c r="J357" s="247" t="str">
        <f>INDEX(Translation!$B$1:$B$822,MATCH(PolicyLevers_EN!J357,Translation!$A$1:$A$822,0),1)</f>
        <v>Eletrificação + Hidrogênio</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47" t="str">
        <f>INDEX(Translation!$B$1:$B$822,MATCH(PolicyLevers_EN!O357,Translation!$A$1:$A$822,0),1)</f>
        <v>% de combustível substituído</v>
      </c>
      <c r="P357" s="247" t="str">
        <f>INDEX(Translation!$B$1:$B$822,MATCH(PolicyLevers_EN!P357,Translation!$D$1:$D$822,0),1)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c r="A358" s="247" t="str">
        <f>INDEX(Translation!$B$1:$B$822,MATCH(PolicyLevers_EN!A358,Translation!$A$1:$A$822,0),1)</f>
        <v>Indústria</v>
      </c>
      <c r="B358" s="247" t="str">
        <f>INDEX(Translation!$B$1:$B$822,MATCH(PolicyLevers_EN!B358,Translation!$A$1:$A$822,0),1)</f>
        <v>Eletrificação + Hidrogênio</v>
      </c>
      <c r="C358" s="247" t="str">
        <f t="shared" ref="C358" si="247">C$321</f>
        <v>Fraction of Industrial Fuel Use Shifted to Other Fuels</v>
      </c>
      <c r="D358" s="257" t="s">
        <v>379</v>
      </c>
      <c r="E358" s="257" t="s">
        <v>414</v>
      </c>
      <c r="F358" s="247" t="str">
        <f>INDEX(Translation!$B$1:$B$822,MATCH(PolicyLevers_EN!F358,Translation!$A$1:$A$822,0),1)</f>
        <v>Indústria Química</v>
      </c>
      <c r="G358" s="247" t="str">
        <f>INDEX(Translation!$B$1:$B$822,MATCH(PolicyLevers_EN!G358,Translation!$A$1:$A$822,0),1)</f>
        <v>Óleo Combustível</v>
      </c>
      <c r="H358" s="254">
        <v>418</v>
      </c>
      <c r="I358" s="255" t="s">
        <v>63</v>
      </c>
      <c r="J358" s="247" t="str">
        <f>INDEX(Translation!$B$1:$B$822,MATCH(PolicyLevers_EN!J358,Translation!$A$1:$A$822,0),1)</f>
        <v>Eletrificação + Hidrogênio</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47" t="str">
        <f>INDEX(Translation!$B$1:$B$822,MATCH(PolicyLevers_EN!O358,Translation!$A$1:$A$822,0),1)</f>
        <v>% de combustível substituído</v>
      </c>
      <c r="P358" s="247" t="str">
        <f>INDEX(Translation!$B$1:$B$822,MATCH(PolicyLevers_EN!P358,Translation!$D$1:$D$822,0),1)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c r="A359" s="247" t="str">
        <f>INDEX(Translation!$B$1:$B$822,MATCH(PolicyLevers_EN!A359,Translation!$A$1:$A$822,0),1)</f>
        <v>Indústria</v>
      </c>
      <c r="B359" s="247" t="str">
        <f>INDEX(Translation!$B$1:$B$822,MATCH(PolicyLevers_EN!B359,Translation!$A$1:$A$822,0),1)</f>
        <v>Eletrificação + Hidrogênio</v>
      </c>
      <c r="C359" s="247" t="str">
        <f t="shared" ref="C359" si="248">C$321</f>
        <v>Fraction of Industrial Fuel Use Shifted to Other Fuels</v>
      </c>
      <c r="D359" s="257" t="s">
        <v>379</v>
      </c>
      <c r="E359" s="257" t="s">
        <v>416</v>
      </c>
      <c r="F359" s="247" t="str">
        <f>INDEX(Translation!$B$1:$B$822,MATCH(PolicyLevers_EN!F359,Translation!$A$1:$A$822,0),1)</f>
        <v>Indústria Química</v>
      </c>
      <c r="G359" s="247" t="str">
        <f>INDEX(Translation!$B$1:$B$822,MATCH(PolicyLevers_EN!G359,Translation!$A$1:$A$822,0),1)</f>
        <v>Uso de GLP de Propano ou Butano</v>
      </c>
      <c r="H359" s="254">
        <v>419</v>
      </c>
      <c r="I359" s="255" t="s">
        <v>63</v>
      </c>
      <c r="J359" s="247" t="str">
        <f>INDEX(Translation!$B$1:$B$822,MATCH(PolicyLevers_EN!J359,Translation!$A$1:$A$822,0),1)</f>
        <v>Eletrificação + Hidrogênio</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47" t="str">
        <f>INDEX(Translation!$B$1:$B$822,MATCH(PolicyLevers_EN!O359,Translation!$A$1:$A$822,0),1)</f>
        <v>% de combustível substituído</v>
      </c>
      <c r="P359" s="247" t="str">
        <f>INDEX(Translation!$B$1:$B$822,MATCH(PolicyLevers_EN!P359,Translation!$D$1:$D$822,0),1)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c r="A360" s="247" t="str">
        <f>INDEX(Translation!$B$1:$B$822,MATCH(PolicyLevers_EN!A360,Translation!$A$1:$A$822,0),1)</f>
        <v>Indústria</v>
      </c>
      <c r="B360" s="247" t="str">
        <f>INDEX(Translation!$B$1:$B$822,MATCH(PolicyLevers_EN!B360,Translation!$A$1:$A$822,0),1)</f>
        <v>Eletrificação + Hidrogênio</v>
      </c>
      <c r="C360" s="12" t="str">
        <f t="shared" ref="C360" si="249">C$321</f>
        <v>Fraction of Industrial Fuel Use Shifted to Other Fuels</v>
      </c>
      <c r="D360" s="262" t="s">
        <v>379</v>
      </c>
      <c r="E360" s="262" t="s">
        <v>418</v>
      </c>
      <c r="F360" s="247" t="str">
        <f>INDEX(Translation!$B$1:$B$822,MATCH(PolicyLevers_EN!F360,Translation!$A$1:$A$822,0),1)</f>
        <v>Indústria Química</v>
      </c>
      <c r="G360" s="247" t="str">
        <f>INDEX(Translation!$B$1:$B$822,MATCH(PolicyLevers_EN!G360,Translation!$A$1:$A$822,0),1)</f>
        <v>Uso de Hidrogênio</v>
      </c>
      <c r="H360" s="7">
        <v>420</v>
      </c>
      <c r="I360" s="262" t="s">
        <v>76</v>
      </c>
      <c r="J360" s="247" t="str">
        <f>INDEX(Translation!$B$1:$B$822,MATCH(PolicyLevers_EN!J360,Translation!$A$1:$A$822,0),1)</f>
        <v>Eletrificação + Hidrogênio</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47" t="str">
        <f>INDEX(Translation!$B$1:$B$822,MATCH(PolicyLevers_EN!O360,Translation!$A$1:$A$822,0),1)</f>
        <v>% de combustível substituído</v>
      </c>
      <c r="P360" s="247" t="str">
        <f>INDEX(Translation!$B$1:$B$822,MATCH(PolicyLevers_EN!P360,Translation!$D$1:$D$822,0),1)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c r="A361" s="247" t="str">
        <f>INDEX(Translation!$B$1:$B$822,MATCH(PolicyLevers_EN!A361,Translation!$A$1:$A$822,0),1)</f>
        <v>Indústria</v>
      </c>
      <c r="B361" s="247" t="str">
        <f>INDEX(Translation!$B$1:$B$822,MATCH(PolicyLevers_EN!B361,Translation!$A$1:$A$822,0),1)</f>
        <v>Eletrificação + Hidrogênio</v>
      </c>
      <c r="C361" s="12" t="str">
        <f t="shared" ref="C361" si="250">C$321</f>
        <v>Fraction of Industrial Fuel Use Shifted to Other Fuels</v>
      </c>
      <c r="D361" s="262" t="s">
        <v>381</v>
      </c>
      <c r="E361" s="262" t="s">
        <v>396</v>
      </c>
      <c r="F361" s="247" t="str">
        <f>INDEX(Translation!$B$1:$B$822,MATCH(PolicyLevers_EN!F361,Translation!$A$1:$A$822,0),1)</f>
        <v>Indústria de Mineração de Carvão</v>
      </c>
      <c r="G361" s="247" t="str">
        <f>INDEX(Translation!$B$1:$B$822,MATCH(PolicyLevers_EN!G361,Translation!$A$1:$A$822,0),1)</f>
        <v>Uso de Eletricidade</v>
      </c>
      <c r="H361" s="7">
        <v>421</v>
      </c>
      <c r="I361" s="262" t="s">
        <v>76</v>
      </c>
      <c r="J361" s="247" t="str">
        <f>INDEX(Translation!$B$1:$B$822,MATCH(PolicyLevers_EN!J361,Translation!$A$1:$A$822,0),1)</f>
        <v>Eletrificação + Hidrogênio</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47" t="str">
        <f>INDEX(Translation!$B$1:$B$822,MATCH(PolicyLevers_EN!O361,Translation!$A$1:$A$822,0),1)</f>
        <v>% de combustível substituído</v>
      </c>
      <c r="P361" s="247" t="str">
        <f>INDEX(Translation!$B$1:$B$822,MATCH(PolicyLevers_EN!P361,Translation!$D$1:$D$822,0),1)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c r="A362" s="247" t="str">
        <f>INDEX(Translation!$B$1:$B$822,MATCH(PolicyLevers_EN!A362,Translation!$A$1:$A$822,0),1)</f>
        <v>Indústria</v>
      </c>
      <c r="B362" s="247" t="str">
        <f>INDEX(Translation!$B$1:$B$822,MATCH(PolicyLevers_EN!B362,Translation!$A$1:$A$822,0),1)</f>
        <v>Eletrificação + Hidrogênio</v>
      </c>
      <c r="C362" s="247" t="str">
        <f t="shared" ref="C362" si="251">C$321</f>
        <v>Fraction of Industrial Fuel Use Shifted to Other Fuels</v>
      </c>
      <c r="D362" s="257" t="s">
        <v>381</v>
      </c>
      <c r="E362" s="257" t="s">
        <v>402</v>
      </c>
      <c r="F362" s="247" t="str">
        <f>INDEX(Translation!$B$1:$B$822,MATCH(PolicyLevers_EN!F362,Translation!$A$1:$A$822,0),1)</f>
        <v>Indústria de Mineração de Carvão</v>
      </c>
      <c r="G362" s="247" t="str">
        <f>INDEX(Translation!$B$1:$B$822,MATCH(PolicyLevers_EN!G362,Translation!$A$1:$A$822,0),1)</f>
        <v>Uso de Carvão</v>
      </c>
      <c r="H362" s="254">
        <v>422</v>
      </c>
      <c r="I362" s="255" t="s">
        <v>76</v>
      </c>
      <c r="J362" s="247" t="str">
        <f>INDEX(Translation!$B$1:$B$822,MATCH(PolicyLevers_EN!J362,Translation!$A$1:$A$822,0),1)</f>
        <v>Eletrificação + Hidrogênio</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47" t="str">
        <f>INDEX(Translation!$B$1:$B$822,MATCH(PolicyLevers_EN!O362,Translation!$A$1:$A$822,0),1)</f>
        <v>% de combustível substituído</v>
      </c>
      <c r="P362" s="247" t="str">
        <f>INDEX(Translation!$B$1:$B$822,MATCH(PolicyLevers_EN!P362,Translation!$D$1:$D$822,0),1)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c r="A363" s="247" t="str">
        <f>INDEX(Translation!$B$1:$B$822,MATCH(PolicyLevers_EN!A363,Translation!$A$1:$A$822,0),1)</f>
        <v>Indústria</v>
      </c>
      <c r="B363" s="247" t="str">
        <f>INDEX(Translation!$B$1:$B$822,MATCH(PolicyLevers_EN!B363,Translation!$A$1:$A$822,0),1)</f>
        <v>Eletrificação + Hidrogênio</v>
      </c>
      <c r="C363" s="247" t="str">
        <f t="shared" ref="C363" si="252">C$321</f>
        <v>Fraction of Industrial Fuel Use Shifted to Other Fuels</v>
      </c>
      <c r="D363" s="257" t="s">
        <v>381</v>
      </c>
      <c r="E363" s="257" t="s">
        <v>404</v>
      </c>
      <c r="F363" s="247" t="str">
        <f>INDEX(Translation!$B$1:$B$822,MATCH(PolicyLevers_EN!F363,Translation!$A$1:$A$822,0),1)</f>
        <v>Indústria de Mineração de Carvão</v>
      </c>
      <c r="G363" s="247" t="str">
        <f>INDEX(Translation!$B$1:$B$822,MATCH(PolicyLevers_EN!G363,Translation!$A$1:$A$822,0),1)</f>
        <v>Uso de Gás Natural</v>
      </c>
      <c r="H363" s="254">
        <v>423</v>
      </c>
      <c r="I363" s="255" t="s">
        <v>76</v>
      </c>
      <c r="J363" s="247" t="str">
        <f>INDEX(Translation!$B$1:$B$822,MATCH(PolicyLevers_EN!J363,Translation!$A$1:$A$822,0),1)</f>
        <v>Eletrificação + Hidrogênio</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47" t="str">
        <f>INDEX(Translation!$B$1:$B$822,MATCH(PolicyLevers_EN!O363,Translation!$A$1:$A$822,0),1)</f>
        <v>% de combustível substituído</v>
      </c>
      <c r="P363" s="247" t="str">
        <f>INDEX(Translation!$B$1:$B$822,MATCH(PolicyLevers_EN!P363,Translation!$D$1:$D$822,0),1)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c r="A364" s="247" t="str">
        <f>INDEX(Translation!$B$1:$B$822,MATCH(PolicyLevers_EN!A364,Translation!$A$1:$A$822,0),1)</f>
        <v>Indústria</v>
      </c>
      <c r="B364" s="247" t="str">
        <f>INDEX(Translation!$B$1:$B$822,MATCH(PolicyLevers_EN!B364,Translation!$A$1:$A$822,0),1)</f>
        <v>Eletrificação + Hidrogênio</v>
      </c>
      <c r="C364" s="12" t="str">
        <f t="shared" ref="C364" si="253">C$321</f>
        <v>Fraction of Industrial Fuel Use Shifted to Other Fuels</v>
      </c>
      <c r="D364" s="262" t="s">
        <v>381</v>
      </c>
      <c r="E364" s="262" t="s">
        <v>406</v>
      </c>
      <c r="F364" s="247" t="str">
        <f>INDEX(Translation!$B$1:$B$822,MATCH(PolicyLevers_EN!F364,Translation!$A$1:$A$822,0),1)</f>
        <v>Indústria de Mineração de Carvão</v>
      </c>
      <c r="G364" s="247" t="str">
        <f>INDEX(Translation!$B$1:$B$822,MATCH(PolicyLevers_EN!G364,Translation!$A$1:$A$822,0),1)</f>
        <v>Uso de Biomassa</v>
      </c>
      <c r="H364" s="7">
        <v>424</v>
      </c>
      <c r="I364" s="262" t="s">
        <v>76</v>
      </c>
      <c r="J364" s="247" t="str">
        <f>INDEX(Translation!$B$1:$B$822,MATCH(PolicyLevers_EN!J364,Translation!$A$1:$A$822,0),1)</f>
        <v>Eletrificação + Hidrogênio</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47" t="str">
        <f>INDEX(Translation!$B$1:$B$822,MATCH(PolicyLevers_EN!O364,Translation!$A$1:$A$822,0),1)</f>
        <v>% de combustível substituído</v>
      </c>
      <c r="P364" s="247" t="str">
        <f>INDEX(Translation!$B$1:$B$822,MATCH(PolicyLevers_EN!P364,Translation!$D$1:$D$822,0),1)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c r="A365" s="247" t="str">
        <f>INDEX(Translation!$B$1:$B$822,MATCH(PolicyLevers_EN!A365,Translation!$A$1:$A$822,0),1)</f>
        <v>Indústria</v>
      </c>
      <c r="B365" s="247" t="str">
        <f>INDEX(Translation!$B$1:$B$822,MATCH(PolicyLevers_EN!B365,Translation!$A$1:$A$822,0),1)</f>
        <v>Eletrificação + Hidrogênio</v>
      </c>
      <c r="C365" s="247" t="str">
        <f t="shared" ref="C365" si="254">C$321</f>
        <v>Fraction of Industrial Fuel Use Shifted to Other Fuels</v>
      </c>
      <c r="D365" s="257" t="s">
        <v>381</v>
      </c>
      <c r="E365" s="257" t="s">
        <v>408</v>
      </c>
      <c r="F365" s="247" t="str">
        <f>INDEX(Translation!$B$1:$B$822,MATCH(PolicyLevers_EN!F365,Translation!$A$1:$A$822,0),1)</f>
        <v>Indústria de Mineração de Carvão</v>
      </c>
      <c r="G365" s="247" t="str">
        <f>INDEX(Translation!$B$1:$B$822,MATCH(PolicyLevers_EN!G365,Translation!$A$1:$A$822,0),1)</f>
        <v>Uso de Petróleo</v>
      </c>
      <c r="H365" s="254">
        <v>425</v>
      </c>
      <c r="I365" s="255" t="s">
        <v>76</v>
      </c>
      <c r="J365" s="247" t="str">
        <f>INDEX(Translation!$B$1:$B$822,MATCH(PolicyLevers_EN!J365,Translation!$A$1:$A$822,0),1)</f>
        <v>Eletrificação + Hidrogênio</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47" t="str">
        <f>INDEX(Translation!$B$1:$B$822,MATCH(PolicyLevers_EN!O365,Translation!$A$1:$A$822,0),1)</f>
        <v>% de combustível substituído</v>
      </c>
      <c r="P365" s="247" t="str">
        <f>INDEX(Translation!$B$1:$B$822,MATCH(PolicyLevers_EN!P365,Translation!$D$1:$D$822,0),1)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c r="A366" s="247" t="str">
        <f>INDEX(Translation!$B$1:$B$822,MATCH(PolicyLevers_EN!A366,Translation!$A$1:$A$822,0),1)</f>
        <v>Indústria</v>
      </c>
      <c r="B366" s="247" t="str">
        <f>INDEX(Translation!$B$1:$B$822,MATCH(PolicyLevers_EN!B366,Translation!$A$1:$A$822,0),1)</f>
        <v>Eletrificação + Hidrogênio</v>
      </c>
      <c r="C366" s="12" t="str">
        <f t="shared" ref="C366" si="255">C$321</f>
        <v>Fraction of Industrial Fuel Use Shifted to Other Fuels</v>
      </c>
      <c r="D366" s="262" t="s">
        <v>381</v>
      </c>
      <c r="E366" s="262" t="s">
        <v>410</v>
      </c>
      <c r="F366" s="247" t="str">
        <f>INDEX(Translation!$B$1:$B$822,MATCH(PolicyLevers_EN!F366,Translation!$A$1:$A$822,0),1)</f>
        <v>Indústria de Mineração de Carvão</v>
      </c>
      <c r="G366" s="247" t="str">
        <f>INDEX(Translation!$B$1:$B$822,MATCH(PolicyLevers_EN!G366,Translation!$A$1:$A$822,0),1)</f>
        <v>Uso de Calor Adquirido</v>
      </c>
      <c r="H366" s="7">
        <v>426</v>
      </c>
      <c r="I366" s="262" t="s">
        <v>76</v>
      </c>
      <c r="J366" s="247" t="str">
        <f>INDEX(Translation!$B$1:$B$822,MATCH(PolicyLevers_EN!J366,Translation!$A$1:$A$822,0),1)</f>
        <v>Eletrificação + Hidrogênio</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47" t="str">
        <f>INDEX(Translation!$B$1:$B$822,MATCH(PolicyLevers_EN!O366,Translation!$A$1:$A$822,0),1)</f>
        <v>% de combustível substituído</v>
      </c>
      <c r="P366" s="247" t="str">
        <f>INDEX(Translation!$B$1:$B$822,MATCH(PolicyLevers_EN!P366,Translation!$D$1:$D$822,0),1)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c r="A367" s="247" t="str">
        <f>INDEX(Translation!$B$1:$B$822,MATCH(PolicyLevers_EN!A367,Translation!$A$1:$A$822,0),1)</f>
        <v>Indústria</v>
      </c>
      <c r="B367" s="247" t="str">
        <f>INDEX(Translation!$B$1:$B$822,MATCH(PolicyLevers_EN!B367,Translation!$A$1:$A$822,0),1)</f>
        <v>Eletrificação + Hidrogênio</v>
      </c>
      <c r="C367" s="12" t="str">
        <f t="shared" ref="C367" si="256">C$321</f>
        <v>Fraction of Industrial Fuel Use Shifted to Other Fuels</v>
      </c>
      <c r="D367" s="262" t="s">
        <v>381</v>
      </c>
      <c r="E367" s="262" t="s">
        <v>412</v>
      </c>
      <c r="F367" s="247" t="str">
        <f>INDEX(Translation!$B$1:$B$822,MATCH(PolicyLevers_EN!F367,Translation!$A$1:$A$822,0),1)</f>
        <v>Indústria de Mineração de Carvão</v>
      </c>
      <c r="G367" s="247" t="str">
        <f>INDEX(Translation!$B$1:$B$822,MATCH(PolicyLevers_EN!G367,Translation!$A$1:$A$822,0),1)</f>
        <v>Uso de Petróleo Bruto</v>
      </c>
      <c r="H367" s="7">
        <v>427</v>
      </c>
      <c r="I367" s="262" t="s">
        <v>76</v>
      </c>
      <c r="J367" s="247" t="str">
        <f>INDEX(Translation!$B$1:$B$822,MATCH(PolicyLevers_EN!J367,Translation!$A$1:$A$822,0),1)</f>
        <v>Eletrificação + Hidrogênio</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47" t="str">
        <f>INDEX(Translation!$B$1:$B$822,MATCH(PolicyLevers_EN!O367,Translation!$A$1:$A$822,0),1)</f>
        <v>% de combustível substituído</v>
      </c>
      <c r="P367" s="247" t="str">
        <f>INDEX(Translation!$B$1:$B$822,MATCH(PolicyLevers_EN!P367,Translation!$D$1:$D$822,0),1)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c r="A368" s="247" t="str">
        <f>INDEX(Translation!$B$1:$B$822,MATCH(PolicyLevers_EN!A368,Translation!$A$1:$A$822,0),1)</f>
        <v>Indústria</v>
      </c>
      <c r="B368" s="247" t="str">
        <f>INDEX(Translation!$B$1:$B$822,MATCH(PolicyLevers_EN!B368,Translation!$A$1:$A$822,0),1)</f>
        <v>Eletrificação + Hidrogênio</v>
      </c>
      <c r="C368" s="247" t="str">
        <f t="shared" ref="C368" si="257">C$321</f>
        <v>Fraction of Industrial Fuel Use Shifted to Other Fuels</v>
      </c>
      <c r="D368" s="257" t="s">
        <v>381</v>
      </c>
      <c r="E368" s="257" t="s">
        <v>414</v>
      </c>
      <c r="F368" s="247" t="str">
        <f>INDEX(Translation!$B$1:$B$822,MATCH(PolicyLevers_EN!F368,Translation!$A$1:$A$822,0),1)</f>
        <v>Indústria de Mineração de Carvão</v>
      </c>
      <c r="G368" s="247" t="str">
        <f>INDEX(Translation!$B$1:$B$822,MATCH(PolicyLevers_EN!G368,Translation!$A$1:$A$822,0),1)</f>
        <v>Óleo Combustível</v>
      </c>
      <c r="H368" s="254">
        <v>428</v>
      </c>
      <c r="I368" s="255" t="s">
        <v>76</v>
      </c>
      <c r="J368" s="247" t="str">
        <f>INDEX(Translation!$B$1:$B$822,MATCH(PolicyLevers_EN!J368,Translation!$A$1:$A$822,0),1)</f>
        <v>Eletrificação + Hidrogênio</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47" t="str">
        <f>INDEX(Translation!$B$1:$B$822,MATCH(PolicyLevers_EN!O368,Translation!$A$1:$A$822,0),1)</f>
        <v>% de combustível substituído</v>
      </c>
      <c r="P368" s="247" t="str">
        <f>INDEX(Translation!$B$1:$B$822,MATCH(PolicyLevers_EN!P368,Translation!$D$1:$D$822,0),1)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c r="A369" s="247" t="str">
        <f>INDEX(Translation!$B$1:$B$822,MATCH(PolicyLevers_EN!A369,Translation!$A$1:$A$822,0),1)</f>
        <v>Indústria</v>
      </c>
      <c r="B369" s="247" t="str">
        <f>INDEX(Translation!$B$1:$B$822,MATCH(PolicyLevers_EN!B369,Translation!$A$1:$A$822,0),1)</f>
        <v>Eletrificação + Hidrogênio</v>
      </c>
      <c r="C369" s="12" t="str">
        <f t="shared" ref="C369" si="258">C$321</f>
        <v>Fraction of Industrial Fuel Use Shifted to Other Fuels</v>
      </c>
      <c r="D369" s="262" t="s">
        <v>381</v>
      </c>
      <c r="E369" s="262" t="s">
        <v>416</v>
      </c>
      <c r="F369" s="247" t="str">
        <f>INDEX(Translation!$B$1:$B$822,MATCH(PolicyLevers_EN!F369,Translation!$A$1:$A$822,0),1)</f>
        <v>Indústria de Mineração de Carvão</v>
      </c>
      <c r="G369" s="247" t="str">
        <f>INDEX(Translation!$B$1:$B$822,MATCH(PolicyLevers_EN!G369,Translation!$A$1:$A$822,0),1)</f>
        <v>Uso de GLP de Propano ou Butano</v>
      </c>
      <c r="H369" s="7">
        <v>464</v>
      </c>
      <c r="I369" s="262" t="s">
        <v>76</v>
      </c>
      <c r="J369" s="247" t="str">
        <f>INDEX(Translation!$B$1:$B$822,MATCH(PolicyLevers_EN!J369,Translation!$A$1:$A$822,0),1)</f>
        <v>Eletrificação + Hidrogênio</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47" t="str">
        <f>INDEX(Translation!$B$1:$B$822,MATCH(PolicyLevers_EN!O369,Translation!$A$1:$A$822,0),1)</f>
        <v>% de combustível substituído</v>
      </c>
      <c r="P369" s="247" t="str">
        <f>INDEX(Translation!$B$1:$B$822,MATCH(PolicyLevers_EN!P369,Translation!$D$1:$D$822,0),1)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c r="A370" s="247" t="str">
        <f>INDEX(Translation!$B$1:$B$822,MATCH(PolicyLevers_EN!A370,Translation!$A$1:$A$822,0),1)</f>
        <v>Indústria</v>
      </c>
      <c r="B370" s="247" t="str">
        <f>INDEX(Translation!$B$1:$B$822,MATCH(PolicyLevers_EN!B370,Translation!$A$1:$A$822,0),1)</f>
        <v>Eletrificação + Hidrogênio</v>
      </c>
      <c r="C370" s="12" t="str">
        <f t="shared" ref="C370" si="259">C$321</f>
        <v>Fraction of Industrial Fuel Use Shifted to Other Fuels</v>
      </c>
      <c r="D370" s="262" t="s">
        <v>381</v>
      </c>
      <c r="E370" s="262" t="s">
        <v>418</v>
      </c>
      <c r="F370" s="247" t="str">
        <f>INDEX(Translation!$B$1:$B$822,MATCH(PolicyLevers_EN!F370,Translation!$A$1:$A$822,0),1)</f>
        <v>Indústria de Mineração de Carvão</v>
      </c>
      <c r="G370" s="247" t="str">
        <f>INDEX(Translation!$B$1:$B$822,MATCH(PolicyLevers_EN!G370,Translation!$A$1:$A$822,0),1)</f>
        <v>Uso de Hidrogênio</v>
      </c>
      <c r="H370" s="7">
        <v>465</v>
      </c>
      <c r="I370" s="262" t="s">
        <v>76</v>
      </c>
      <c r="J370" s="247" t="str">
        <f>INDEX(Translation!$B$1:$B$822,MATCH(PolicyLevers_EN!J370,Translation!$A$1:$A$822,0),1)</f>
        <v>Eletrificação + Hidrogênio</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47" t="str">
        <f>INDEX(Translation!$B$1:$B$822,MATCH(PolicyLevers_EN!O370,Translation!$A$1:$A$822,0),1)</f>
        <v>% de combustível substituído</v>
      </c>
      <c r="P370" s="247" t="str">
        <f>INDEX(Translation!$B$1:$B$822,MATCH(PolicyLevers_EN!P370,Translation!$D$1:$D$822,0),1)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c r="A371" s="247" t="str">
        <f>INDEX(Translation!$B$1:$B$822,MATCH(PolicyLevers_EN!A371,Translation!$A$1:$A$822,0),1)</f>
        <v>Indústria</v>
      </c>
      <c r="B371" s="247" t="str">
        <f>INDEX(Translation!$B$1:$B$822,MATCH(PolicyLevers_EN!B371,Translation!$A$1:$A$822,0),1)</f>
        <v>Eletrificação + Hidrogênio</v>
      </c>
      <c r="C371" s="12" t="str">
        <f t="shared" ref="C371" si="260">C$321</f>
        <v>Fraction of Industrial Fuel Use Shifted to Other Fuels</v>
      </c>
      <c r="D371" s="262" t="s">
        <v>383</v>
      </c>
      <c r="E371" s="262" t="s">
        <v>396</v>
      </c>
      <c r="F371" s="247" t="str">
        <f>INDEX(Translation!$B$1:$B$822,MATCH(PolicyLevers_EN!F371,Translation!$A$1:$A$822,0),1)</f>
        <v>Água &amp; Resíduos</v>
      </c>
      <c r="G371" s="247" t="str">
        <f>INDEX(Translation!$B$1:$B$822,MATCH(PolicyLevers_EN!G371,Translation!$A$1:$A$822,0),1)</f>
        <v>Uso de Eletricidade</v>
      </c>
      <c r="H371" s="7">
        <v>466</v>
      </c>
      <c r="I371" s="262" t="s">
        <v>76</v>
      </c>
      <c r="J371" s="247" t="str">
        <f>INDEX(Translation!$B$1:$B$822,MATCH(PolicyLevers_EN!J371,Translation!$A$1:$A$822,0),1)</f>
        <v>Eletrificação + Hidrogênio</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47" t="str">
        <f>INDEX(Translation!$B$1:$B$822,MATCH(PolicyLevers_EN!O371,Translation!$A$1:$A$822,0),1)</f>
        <v>% de combustível substituído</v>
      </c>
      <c r="P371" s="247" t="str">
        <f>INDEX(Translation!$B$1:$B$822,MATCH(PolicyLevers_EN!P371,Translation!$D$1:$D$822,0),1)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c r="A372" s="247" t="str">
        <f>INDEX(Translation!$B$1:$B$822,MATCH(PolicyLevers_EN!A372,Translation!$A$1:$A$822,0),1)</f>
        <v>Indústria</v>
      </c>
      <c r="B372" s="247" t="str">
        <f>INDEX(Translation!$B$1:$B$822,MATCH(PolicyLevers_EN!B372,Translation!$A$1:$A$822,0),1)</f>
        <v>Eletrificação + Hidrogênio</v>
      </c>
      <c r="C372" s="12" t="str">
        <f t="shared" ref="C372" si="261">C$321</f>
        <v>Fraction of Industrial Fuel Use Shifted to Other Fuels</v>
      </c>
      <c r="D372" s="262" t="s">
        <v>383</v>
      </c>
      <c r="E372" s="262" t="s">
        <v>402</v>
      </c>
      <c r="F372" s="247" t="str">
        <f>INDEX(Translation!$B$1:$B$822,MATCH(PolicyLevers_EN!F372,Translation!$A$1:$A$822,0),1)</f>
        <v>Água &amp; Resíduos</v>
      </c>
      <c r="G372" s="247" t="str">
        <f>INDEX(Translation!$B$1:$B$822,MATCH(PolicyLevers_EN!G372,Translation!$A$1:$A$822,0),1)</f>
        <v>Uso de Carvão</v>
      </c>
      <c r="H372" s="7">
        <v>467</v>
      </c>
      <c r="I372" s="262" t="s">
        <v>76</v>
      </c>
      <c r="J372" s="247" t="str">
        <f>INDEX(Translation!$B$1:$B$822,MATCH(PolicyLevers_EN!J372,Translation!$A$1:$A$822,0),1)</f>
        <v>Eletrificação + Hidrogênio</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47" t="str">
        <f>INDEX(Translation!$B$1:$B$822,MATCH(PolicyLevers_EN!O372,Translation!$A$1:$A$822,0),1)</f>
        <v>% de combustível substituído</v>
      </c>
      <c r="P372" s="247" t="str">
        <f>INDEX(Translation!$B$1:$B$822,MATCH(PolicyLevers_EN!P372,Translation!$D$1:$D$822,0),1)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c r="A373" s="247" t="str">
        <f>INDEX(Translation!$B$1:$B$822,MATCH(PolicyLevers_EN!A373,Translation!$A$1:$A$822,0),1)</f>
        <v>Indústria</v>
      </c>
      <c r="B373" s="247" t="str">
        <f>INDEX(Translation!$B$1:$B$822,MATCH(PolicyLevers_EN!B373,Translation!$A$1:$A$822,0),1)</f>
        <v>Eletrificação + Hidrogênio</v>
      </c>
      <c r="C373" s="12" t="str">
        <f t="shared" ref="C373" si="262">C$321</f>
        <v>Fraction of Industrial Fuel Use Shifted to Other Fuels</v>
      </c>
      <c r="D373" s="262" t="s">
        <v>383</v>
      </c>
      <c r="E373" s="262" t="s">
        <v>404</v>
      </c>
      <c r="F373" s="247" t="str">
        <f>INDEX(Translation!$B$1:$B$822,MATCH(PolicyLevers_EN!F373,Translation!$A$1:$A$822,0),1)</f>
        <v>Água &amp; Resíduos</v>
      </c>
      <c r="G373" s="247" t="str">
        <f>INDEX(Translation!$B$1:$B$822,MATCH(PolicyLevers_EN!G373,Translation!$A$1:$A$822,0),1)</f>
        <v>Uso de Gás Natural</v>
      </c>
      <c r="H373" s="7">
        <v>468</v>
      </c>
      <c r="I373" s="262" t="s">
        <v>76</v>
      </c>
      <c r="J373" s="247" t="str">
        <f>INDEX(Translation!$B$1:$B$822,MATCH(PolicyLevers_EN!J373,Translation!$A$1:$A$822,0),1)</f>
        <v>Eletrificação + Hidrogênio</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47" t="str">
        <f>INDEX(Translation!$B$1:$B$822,MATCH(PolicyLevers_EN!O373,Translation!$A$1:$A$822,0),1)</f>
        <v>% de combustível substituído</v>
      </c>
      <c r="P373" s="247" t="str">
        <f>INDEX(Translation!$B$1:$B$822,MATCH(PolicyLevers_EN!P373,Translation!$D$1:$D$822,0),1)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c r="A374" s="247" t="str">
        <f>INDEX(Translation!$B$1:$B$822,MATCH(PolicyLevers_EN!A374,Translation!$A$1:$A$822,0),1)</f>
        <v>Indústria</v>
      </c>
      <c r="B374" s="247" t="str">
        <f>INDEX(Translation!$B$1:$B$822,MATCH(PolicyLevers_EN!B374,Translation!$A$1:$A$822,0),1)</f>
        <v>Eletrificação + Hidrogênio</v>
      </c>
      <c r="C374" s="12" t="str">
        <f t="shared" ref="C374" si="263">C$321</f>
        <v>Fraction of Industrial Fuel Use Shifted to Other Fuels</v>
      </c>
      <c r="D374" s="262" t="s">
        <v>383</v>
      </c>
      <c r="E374" s="262" t="s">
        <v>406</v>
      </c>
      <c r="F374" s="247" t="str">
        <f>INDEX(Translation!$B$1:$B$822,MATCH(PolicyLevers_EN!F374,Translation!$A$1:$A$822,0),1)</f>
        <v>Água &amp; Resíduos</v>
      </c>
      <c r="G374" s="247" t="str">
        <f>INDEX(Translation!$B$1:$B$822,MATCH(PolicyLevers_EN!G374,Translation!$A$1:$A$822,0),1)</f>
        <v>Uso de Biomassa</v>
      </c>
      <c r="H374" s="7">
        <v>469</v>
      </c>
      <c r="I374" s="262" t="s">
        <v>76</v>
      </c>
      <c r="J374" s="247" t="str">
        <f>INDEX(Translation!$B$1:$B$822,MATCH(PolicyLevers_EN!J374,Translation!$A$1:$A$822,0),1)</f>
        <v>Eletrificação + Hidrogênio</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47" t="str">
        <f>INDEX(Translation!$B$1:$B$822,MATCH(PolicyLevers_EN!O374,Translation!$A$1:$A$822,0),1)</f>
        <v>% de combustível substituído</v>
      </c>
      <c r="P374" s="247" t="str">
        <f>INDEX(Translation!$B$1:$B$822,MATCH(PolicyLevers_EN!P374,Translation!$D$1:$D$822,0),1)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c r="A375" s="247" t="str">
        <f>INDEX(Translation!$B$1:$B$822,MATCH(PolicyLevers_EN!A375,Translation!$A$1:$A$822,0),1)</f>
        <v>Indústria</v>
      </c>
      <c r="B375" s="247" t="str">
        <f>INDEX(Translation!$B$1:$B$822,MATCH(PolicyLevers_EN!B375,Translation!$A$1:$A$822,0),1)</f>
        <v>Eletrificação + Hidrogênio</v>
      </c>
      <c r="C375" s="12" t="str">
        <f t="shared" ref="C375" si="264">C$321</f>
        <v>Fraction of Industrial Fuel Use Shifted to Other Fuels</v>
      </c>
      <c r="D375" s="262" t="s">
        <v>383</v>
      </c>
      <c r="E375" s="262" t="s">
        <v>408</v>
      </c>
      <c r="F375" s="247" t="str">
        <f>INDEX(Translation!$B$1:$B$822,MATCH(PolicyLevers_EN!F375,Translation!$A$1:$A$822,0),1)</f>
        <v>Água &amp; Resíduos</v>
      </c>
      <c r="G375" s="247" t="str">
        <f>INDEX(Translation!$B$1:$B$822,MATCH(PolicyLevers_EN!G375,Translation!$A$1:$A$822,0),1)</f>
        <v>Uso de Petróleo</v>
      </c>
      <c r="H375" s="7">
        <v>470</v>
      </c>
      <c r="I375" s="262" t="s">
        <v>63</v>
      </c>
      <c r="J375" s="247" t="str">
        <f>INDEX(Translation!$B$1:$B$822,MATCH(PolicyLevers_EN!J375,Translation!$A$1:$A$822,0),1)</f>
        <v>Eletrificação + Hidrogênio</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47" t="str">
        <f>INDEX(Translation!$B$1:$B$822,MATCH(PolicyLevers_EN!O375,Translation!$A$1:$A$822,0),1)</f>
        <v>% de combustível substituído</v>
      </c>
      <c r="P375" s="247" t="str">
        <f>INDEX(Translation!$B$1:$B$822,MATCH(PolicyLevers_EN!P375,Translation!$D$1:$D$822,0),1)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c r="A376" s="247" t="str">
        <f>INDEX(Translation!$B$1:$B$822,MATCH(PolicyLevers_EN!A376,Translation!$A$1:$A$822,0),1)</f>
        <v>Indústria</v>
      </c>
      <c r="B376" s="247" t="str">
        <f>INDEX(Translation!$B$1:$B$822,MATCH(PolicyLevers_EN!B376,Translation!$A$1:$A$822,0),1)</f>
        <v>Eletrificação + Hidrogênio</v>
      </c>
      <c r="C376" s="12" t="str">
        <f t="shared" ref="C376" si="265">C$321</f>
        <v>Fraction of Industrial Fuel Use Shifted to Other Fuels</v>
      </c>
      <c r="D376" s="262" t="s">
        <v>383</v>
      </c>
      <c r="E376" s="262" t="s">
        <v>410</v>
      </c>
      <c r="F376" s="247" t="str">
        <f>INDEX(Translation!$B$1:$B$822,MATCH(PolicyLevers_EN!F376,Translation!$A$1:$A$822,0),1)</f>
        <v>Água &amp; Resíduos</v>
      </c>
      <c r="G376" s="247" t="str">
        <f>INDEX(Translation!$B$1:$B$822,MATCH(PolicyLevers_EN!G376,Translation!$A$1:$A$822,0),1)</f>
        <v>Uso de Calor Adquirido</v>
      </c>
      <c r="H376" s="7">
        <v>471</v>
      </c>
      <c r="I376" s="262" t="s">
        <v>76</v>
      </c>
      <c r="J376" s="247" t="str">
        <f>INDEX(Translation!$B$1:$B$822,MATCH(PolicyLevers_EN!J376,Translation!$A$1:$A$822,0),1)</f>
        <v>Eletrificação + Hidrogênio</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47" t="str">
        <f>INDEX(Translation!$B$1:$B$822,MATCH(PolicyLevers_EN!O376,Translation!$A$1:$A$822,0),1)</f>
        <v>% de combustível substituído</v>
      </c>
      <c r="P376" s="247" t="str">
        <f>INDEX(Translation!$B$1:$B$822,MATCH(PolicyLevers_EN!P376,Translation!$D$1:$D$822,0),1)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c r="A377" s="247" t="str">
        <f>INDEX(Translation!$B$1:$B$822,MATCH(PolicyLevers_EN!A377,Translation!$A$1:$A$822,0),1)</f>
        <v>Indústria</v>
      </c>
      <c r="B377" s="247" t="str">
        <f>INDEX(Translation!$B$1:$B$822,MATCH(PolicyLevers_EN!B377,Translation!$A$1:$A$822,0),1)</f>
        <v>Eletrificação + Hidrogênio</v>
      </c>
      <c r="C377" s="12" t="str">
        <f t="shared" ref="C377" si="266">C$321</f>
        <v>Fraction of Industrial Fuel Use Shifted to Other Fuels</v>
      </c>
      <c r="D377" s="262" t="s">
        <v>383</v>
      </c>
      <c r="E377" s="262" t="s">
        <v>412</v>
      </c>
      <c r="F377" s="247" t="str">
        <f>INDEX(Translation!$B$1:$B$822,MATCH(PolicyLevers_EN!F377,Translation!$A$1:$A$822,0),1)</f>
        <v>Água &amp; Resíduos</v>
      </c>
      <c r="G377" s="247" t="str">
        <f>INDEX(Translation!$B$1:$B$822,MATCH(PolicyLevers_EN!G377,Translation!$A$1:$A$822,0),1)</f>
        <v>Uso de Petróleo Bruto</v>
      </c>
      <c r="H377" s="7">
        <v>472</v>
      </c>
      <c r="I377" s="262" t="s">
        <v>76</v>
      </c>
      <c r="J377" s="247" t="str">
        <f>INDEX(Translation!$B$1:$B$822,MATCH(PolicyLevers_EN!J377,Translation!$A$1:$A$822,0),1)</f>
        <v>Eletrificação + Hidrogênio</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47" t="str">
        <f>INDEX(Translation!$B$1:$B$822,MATCH(PolicyLevers_EN!O377,Translation!$A$1:$A$822,0),1)</f>
        <v>% de combustível substituído</v>
      </c>
      <c r="P377" s="247" t="str">
        <f>INDEX(Translation!$B$1:$B$822,MATCH(PolicyLevers_EN!P377,Translation!$D$1:$D$822,0),1)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c r="A378" s="247" t="str">
        <f>INDEX(Translation!$B$1:$B$822,MATCH(PolicyLevers_EN!A378,Translation!$A$1:$A$822,0),1)</f>
        <v>Indústria</v>
      </c>
      <c r="B378" s="247" t="str">
        <f>INDEX(Translation!$B$1:$B$822,MATCH(PolicyLevers_EN!B378,Translation!$A$1:$A$822,0),1)</f>
        <v>Eletrificação + Hidrogênio</v>
      </c>
      <c r="C378" s="12" t="str">
        <f t="shared" ref="C378" si="267">C$321</f>
        <v>Fraction of Industrial Fuel Use Shifted to Other Fuels</v>
      </c>
      <c r="D378" s="262" t="s">
        <v>383</v>
      </c>
      <c r="E378" s="262" t="s">
        <v>414</v>
      </c>
      <c r="F378" s="247" t="str">
        <f>INDEX(Translation!$B$1:$B$822,MATCH(PolicyLevers_EN!F378,Translation!$A$1:$A$822,0),1)</f>
        <v>Água &amp; Resíduos</v>
      </c>
      <c r="G378" s="247" t="str">
        <f>INDEX(Translation!$B$1:$B$822,MATCH(PolicyLevers_EN!G378,Translation!$A$1:$A$822,0),1)</f>
        <v>Óleo Combustível</v>
      </c>
      <c r="H378" s="7">
        <v>473</v>
      </c>
      <c r="I378" s="262" t="s">
        <v>76</v>
      </c>
      <c r="J378" s="247" t="str">
        <f>INDEX(Translation!$B$1:$B$822,MATCH(PolicyLevers_EN!J378,Translation!$A$1:$A$822,0),1)</f>
        <v>Eletrificação + Hidrogênio</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47" t="str">
        <f>INDEX(Translation!$B$1:$B$822,MATCH(PolicyLevers_EN!O378,Translation!$A$1:$A$822,0),1)</f>
        <v>% de combustível substituído</v>
      </c>
      <c r="P378" s="247" t="str">
        <f>INDEX(Translation!$B$1:$B$822,MATCH(PolicyLevers_EN!P378,Translation!$D$1:$D$822,0),1)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c r="A379" s="247" t="str">
        <f>INDEX(Translation!$B$1:$B$822,MATCH(PolicyLevers_EN!A379,Translation!$A$1:$A$822,0),1)</f>
        <v>Indústria</v>
      </c>
      <c r="B379" s="247" t="str">
        <f>INDEX(Translation!$B$1:$B$822,MATCH(PolicyLevers_EN!B379,Translation!$A$1:$A$822,0),1)</f>
        <v>Eletrificação + Hidrogênio</v>
      </c>
      <c r="C379" s="12" t="str">
        <f t="shared" ref="C379" si="268">C$321</f>
        <v>Fraction of Industrial Fuel Use Shifted to Other Fuels</v>
      </c>
      <c r="D379" s="262" t="s">
        <v>383</v>
      </c>
      <c r="E379" s="262" t="s">
        <v>416</v>
      </c>
      <c r="F379" s="247" t="str">
        <f>INDEX(Translation!$B$1:$B$822,MATCH(PolicyLevers_EN!F379,Translation!$A$1:$A$822,0),1)</f>
        <v>Água &amp; Resíduos</v>
      </c>
      <c r="G379" s="247" t="str">
        <f>INDEX(Translation!$B$1:$B$822,MATCH(PolicyLevers_EN!G379,Translation!$A$1:$A$822,0),1)</f>
        <v>Uso de GLP de Propano ou Butano</v>
      </c>
      <c r="H379" s="7">
        <v>474</v>
      </c>
      <c r="I379" s="262" t="s">
        <v>76</v>
      </c>
      <c r="J379" s="247" t="str">
        <f>INDEX(Translation!$B$1:$B$822,MATCH(PolicyLevers_EN!J379,Translation!$A$1:$A$822,0),1)</f>
        <v>Eletrificação + Hidrogênio</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47" t="str">
        <f>INDEX(Translation!$B$1:$B$822,MATCH(PolicyLevers_EN!O379,Translation!$A$1:$A$822,0),1)</f>
        <v>% de combustível substituído</v>
      </c>
      <c r="P379" s="247" t="str">
        <f>INDEX(Translation!$B$1:$B$822,MATCH(PolicyLevers_EN!P379,Translation!$D$1:$D$822,0),1)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c r="A380" s="247" t="str">
        <f>INDEX(Translation!$B$1:$B$822,MATCH(PolicyLevers_EN!A380,Translation!$A$1:$A$822,0),1)</f>
        <v>Indústria</v>
      </c>
      <c r="B380" s="247" t="str">
        <f>INDEX(Translation!$B$1:$B$822,MATCH(PolicyLevers_EN!B380,Translation!$A$1:$A$822,0),1)</f>
        <v>Eletrificação + Hidrogênio</v>
      </c>
      <c r="C380" s="12" t="str">
        <f t="shared" ref="C380" si="269">C$321</f>
        <v>Fraction of Industrial Fuel Use Shifted to Other Fuels</v>
      </c>
      <c r="D380" s="262" t="s">
        <v>383</v>
      </c>
      <c r="E380" s="262" t="s">
        <v>418</v>
      </c>
      <c r="F380" s="247" t="str">
        <f>INDEX(Translation!$B$1:$B$822,MATCH(PolicyLevers_EN!F380,Translation!$A$1:$A$822,0),1)</f>
        <v>Água &amp; Resíduos</v>
      </c>
      <c r="G380" s="247" t="str">
        <f>INDEX(Translation!$B$1:$B$822,MATCH(PolicyLevers_EN!G380,Translation!$A$1:$A$822,0),1)</f>
        <v>Uso de Hidrogênio</v>
      </c>
      <c r="H380" s="7">
        <v>475</v>
      </c>
      <c r="I380" s="262" t="s">
        <v>76</v>
      </c>
      <c r="J380" s="247" t="str">
        <f>INDEX(Translation!$B$1:$B$822,MATCH(PolicyLevers_EN!J380,Translation!$A$1:$A$822,0),1)</f>
        <v>Eletrificação + Hidrogênio</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47" t="str">
        <f>INDEX(Translation!$B$1:$B$822,MATCH(PolicyLevers_EN!O380,Translation!$A$1:$A$822,0),1)</f>
        <v>% de combustível substituído</v>
      </c>
      <c r="P380" s="247" t="str">
        <f>INDEX(Translation!$B$1:$B$822,MATCH(PolicyLevers_EN!P380,Translation!$D$1:$D$822,0),1)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c r="A381" s="247" t="str">
        <f>INDEX(Translation!$B$1:$B$822,MATCH(PolicyLevers_EN!A381,Translation!$A$1:$A$822,0),1)</f>
        <v>Indústria</v>
      </c>
      <c r="B381" s="247" t="str">
        <f>INDEX(Translation!$B$1:$B$822,MATCH(PolicyLevers_EN!B381,Translation!$A$1:$A$822,0),1)</f>
        <v>Eletrificação + Hidrogênio</v>
      </c>
      <c r="C381" s="12" t="str">
        <f t="shared" ref="C381" si="270">C$321</f>
        <v>Fraction of Industrial Fuel Use Shifted to Other Fuels</v>
      </c>
      <c r="D381" s="262" t="s">
        <v>385</v>
      </c>
      <c r="E381" s="262" t="s">
        <v>396</v>
      </c>
      <c r="F381" s="247" t="str">
        <f>INDEX(Translation!$B$1:$B$822,MATCH(PolicyLevers_EN!F381,Translation!$A$1:$A$822,0),1)</f>
        <v>Agricultura</v>
      </c>
      <c r="G381" s="247" t="str">
        <f>INDEX(Translation!$B$1:$B$822,MATCH(PolicyLevers_EN!G381,Translation!$A$1:$A$822,0),1)</f>
        <v>Uso de Eletricidade</v>
      </c>
      <c r="H381" s="7">
        <v>476</v>
      </c>
      <c r="I381" s="262" t="s">
        <v>76</v>
      </c>
      <c r="J381" s="247" t="str">
        <f>INDEX(Translation!$B$1:$B$822,MATCH(PolicyLevers_EN!J381,Translation!$A$1:$A$822,0),1)</f>
        <v>Eletrificação + Hidrogênio</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47" t="str">
        <f>INDEX(Translation!$B$1:$B$822,MATCH(PolicyLevers_EN!O381,Translation!$A$1:$A$822,0),1)</f>
        <v>% de combustível substituído</v>
      </c>
      <c r="P381" s="247" t="str">
        <f>INDEX(Translation!$B$1:$B$822,MATCH(PolicyLevers_EN!P381,Translation!$D$1:$D$822,0),1)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c r="A382" s="247" t="str">
        <f>INDEX(Translation!$B$1:$B$822,MATCH(PolicyLevers_EN!A382,Translation!$A$1:$A$822,0),1)</f>
        <v>Indústria</v>
      </c>
      <c r="B382" s="247" t="str">
        <f>INDEX(Translation!$B$1:$B$822,MATCH(PolicyLevers_EN!B382,Translation!$A$1:$A$822,0),1)</f>
        <v>Eletrificação + Hidrogênio</v>
      </c>
      <c r="C382" s="12" t="str">
        <f t="shared" ref="C382" si="271">C$321</f>
        <v>Fraction of Industrial Fuel Use Shifted to Other Fuels</v>
      </c>
      <c r="D382" s="262" t="s">
        <v>385</v>
      </c>
      <c r="E382" s="262" t="s">
        <v>402</v>
      </c>
      <c r="F382" s="247" t="str">
        <f>INDEX(Translation!$B$1:$B$822,MATCH(PolicyLevers_EN!F382,Translation!$A$1:$A$822,0),1)</f>
        <v>Agricultura</v>
      </c>
      <c r="G382" s="247" t="str">
        <f>INDEX(Translation!$B$1:$B$822,MATCH(PolicyLevers_EN!G382,Translation!$A$1:$A$822,0),1)</f>
        <v>Uso de Carvão</v>
      </c>
      <c r="H382" s="7">
        <v>477</v>
      </c>
      <c r="I382" s="262" t="s">
        <v>76</v>
      </c>
      <c r="J382" s="247" t="str">
        <f>INDEX(Translation!$B$1:$B$822,MATCH(PolicyLevers_EN!J382,Translation!$A$1:$A$822,0),1)</f>
        <v>Eletrificação + Hidrogênio</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47" t="str">
        <f>INDEX(Translation!$B$1:$B$822,MATCH(PolicyLevers_EN!O382,Translation!$A$1:$A$822,0),1)</f>
        <v>% de combustível substituído</v>
      </c>
      <c r="P382" s="247" t="str">
        <f>INDEX(Translation!$B$1:$B$822,MATCH(PolicyLevers_EN!P382,Translation!$D$1:$D$822,0),1)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c r="A383" s="247" t="str">
        <f>INDEX(Translation!$B$1:$B$822,MATCH(PolicyLevers_EN!A383,Translation!$A$1:$A$822,0),1)</f>
        <v>Indústria</v>
      </c>
      <c r="B383" s="247" t="str">
        <f>INDEX(Translation!$B$1:$B$822,MATCH(PolicyLevers_EN!B383,Translation!$A$1:$A$822,0),1)</f>
        <v>Eletrificação + Hidrogênio</v>
      </c>
      <c r="C383" s="247" t="str">
        <f t="shared" ref="C383" si="272">C$321</f>
        <v>Fraction of Industrial Fuel Use Shifted to Other Fuels</v>
      </c>
      <c r="D383" s="257" t="s">
        <v>385</v>
      </c>
      <c r="E383" s="257" t="s">
        <v>404</v>
      </c>
      <c r="F383" s="247" t="str">
        <f>INDEX(Translation!$B$1:$B$822,MATCH(PolicyLevers_EN!F383,Translation!$A$1:$A$822,0),1)</f>
        <v>Agricultura</v>
      </c>
      <c r="G383" s="247" t="str">
        <f>INDEX(Translation!$B$1:$B$822,MATCH(PolicyLevers_EN!G383,Translation!$A$1:$A$822,0),1)</f>
        <v>Uso de Gás Natural</v>
      </c>
      <c r="H383" s="254">
        <v>478</v>
      </c>
      <c r="I383" s="255" t="s">
        <v>76</v>
      </c>
      <c r="J383" s="247" t="str">
        <f>INDEX(Translation!$B$1:$B$822,MATCH(PolicyLevers_EN!J383,Translation!$A$1:$A$822,0),1)</f>
        <v>Eletrificação + Hidrogênio</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47" t="str">
        <f>INDEX(Translation!$B$1:$B$822,MATCH(PolicyLevers_EN!O383,Translation!$A$1:$A$822,0),1)</f>
        <v>% de combustível substituído</v>
      </c>
      <c r="P383" s="247" t="str">
        <f>INDEX(Translation!$B$1:$B$822,MATCH(PolicyLevers_EN!P383,Translation!$D$1:$D$822,0),1)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c r="A384" s="247" t="str">
        <f>INDEX(Translation!$B$1:$B$822,MATCH(PolicyLevers_EN!A384,Translation!$A$1:$A$822,0),1)</f>
        <v>Indústria</v>
      </c>
      <c r="B384" s="247" t="str">
        <f>INDEX(Translation!$B$1:$B$822,MATCH(PolicyLevers_EN!B384,Translation!$A$1:$A$822,0),1)</f>
        <v>Eletrificação + Hidrogênio</v>
      </c>
      <c r="C384" s="12" t="str">
        <f t="shared" ref="C384" si="273">C$321</f>
        <v>Fraction of Industrial Fuel Use Shifted to Other Fuels</v>
      </c>
      <c r="D384" s="262" t="s">
        <v>385</v>
      </c>
      <c r="E384" s="262" t="s">
        <v>406</v>
      </c>
      <c r="F384" s="247" t="str">
        <f>INDEX(Translation!$B$1:$B$822,MATCH(PolicyLevers_EN!F384,Translation!$A$1:$A$822,0),1)</f>
        <v>Agricultura</v>
      </c>
      <c r="G384" s="247" t="str">
        <f>INDEX(Translation!$B$1:$B$822,MATCH(PolicyLevers_EN!G384,Translation!$A$1:$A$822,0),1)</f>
        <v>Uso de Biomassa</v>
      </c>
      <c r="H384" s="7">
        <v>479</v>
      </c>
      <c r="I384" s="262" t="s">
        <v>76</v>
      </c>
      <c r="J384" s="247" t="str">
        <f>INDEX(Translation!$B$1:$B$822,MATCH(PolicyLevers_EN!J384,Translation!$A$1:$A$822,0),1)</f>
        <v>Eletrificação + Hidrogênio</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47" t="str">
        <f>INDEX(Translation!$B$1:$B$822,MATCH(PolicyLevers_EN!O384,Translation!$A$1:$A$822,0),1)</f>
        <v>% de combustível substituído</v>
      </c>
      <c r="P384" s="247" t="str">
        <f>INDEX(Translation!$B$1:$B$822,MATCH(PolicyLevers_EN!P384,Translation!$D$1:$D$822,0),1)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c r="A385" s="247" t="str">
        <f>INDEX(Translation!$B$1:$B$822,MATCH(PolicyLevers_EN!A385,Translation!$A$1:$A$822,0),1)</f>
        <v>Indústria</v>
      </c>
      <c r="B385" s="247" t="str">
        <f>INDEX(Translation!$B$1:$B$822,MATCH(PolicyLevers_EN!B385,Translation!$A$1:$A$822,0),1)</f>
        <v>Eletrificação + Hidrogênio</v>
      </c>
      <c r="C385" s="247" t="str">
        <f t="shared" ref="C385" si="274">C$321</f>
        <v>Fraction of Industrial Fuel Use Shifted to Other Fuels</v>
      </c>
      <c r="D385" s="257" t="s">
        <v>385</v>
      </c>
      <c r="E385" s="257" t="s">
        <v>408</v>
      </c>
      <c r="F385" s="247" t="str">
        <f>INDEX(Translation!$B$1:$B$822,MATCH(PolicyLevers_EN!F385,Translation!$A$1:$A$822,0),1)</f>
        <v>Agricultura</v>
      </c>
      <c r="G385" s="247" t="str">
        <f>INDEX(Translation!$B$1:$B$822,MATCH(PolicyLevers_EN!G385,Translation!$A$1:$A$822,0),1)</f>
        <v>Uso de Petróleo</v>
      </c>
      <c r="H385" s="254">
        <v>480</v>
      </c>
      <c r="I385" s="255" t="s">
        <v>63</v>
      </c>
      <c r="J385" s="247" t="str">
        <f>INDEX(Translation!$B$1:$B$822,MATCH(PolicyLevers_EN!J385,Translation!$A$1:$A$822,0),1)</f>
        <v>Eletrificação + Hidrogênio</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47" t="str">
        <f>INDEX(Translation!$B$1:$B$822,MATCH(PolicyLevers_EN!O385,Translation!$A$1:$A$822,0),1)</f>
        <v>% de combustível substituído</v>
      </c>
      <c r="P385" s="247" t="str">
        <f>INDEX(Translation!$B$1:$B$822,MATCH(PolicyLevers_EN!P385,Translation!$D$1:$D$822,0),1)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c r="A386" s="247" t="str">
        <f>INDEX(Translation!$B$1:$B$822,MATCH(PolicyLevers_EN!A386,Translation!$A$1:$A$822,0),1)</f>
        <v>Indústria</v>
      </c>
      <c r="B386" s="247" t="str">
        <f>INDEX(Translation!$B$1:$B$822,MATCH(PolicyLevers_EN!B386,Translation!$A$1:$A$822,0),1)</f>
        <v>Eletrificação + Hidrogênio</v>
      </c>
      <c r="C386" s="12" t="str">
        <f t="shared" ref="C386" si="275">C$321</f>
        <v>Fraction of Industrial Fuel Use Shifted to Other Fuels</v>
      </c>
      <c r="D386" s="262" t="s">
        <v>385</v>
      </c>
      <c r="E386" s="262" t="s">
        <v>410</v>
      </c>
      <c r="F386" s="247" t="str">
        <f>INDEX(Translation!$B$1:$B$822,MATCH(PolicyLevers_EN!F386,Translation!$A$1:$A$822,0),1)</f>
        <v>Agricultura</v>
      </c>
      <c r="G386" s="247" t="str">
        <f>INDEX(Translation!$B$1:$B$822,MATCH(PolicyLevers_EN!G386,Translation!$A$1:$A$822,0),1)</f>
        <v>Uso de Calor Adquirido</v>
      </c>
      <c r="H386" s="7">
        <v>481</v>
      </c>
      <c r="I386" s="262" t="s">
        <v>76</v>
      </c>
      <c r="J386" s="247" t="str">
        <f>INDEX(Translation!$B$1:$B$822,MATCH(PolicyLevers_EN!J386,Translation!$A$1:$A$822,0),1)</f>
        <v>Eletrificação + Hidrogênio</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47" t="str">
        <f>INDEX(Translation!$B$1:$B$822,MATCH(PolicyLevers_EN!O386,Translation!$A$1:$A$822,0),1)</f>
        <v>% de combustível substituído</v>
      </c>
      <c r="P386" s="247" t="str">
        <f>INDEX(Translation!$B$1:$B$822,MATCH(PolicyLevers_EN!P386,Translation!$D$1:$D$822,0),1)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c r="A387" s="247" t="str">
        <f>INDEX(Translation!$B$1:$B$822,MATCH(PolicyLevers_EN!A387,Translation!$A$1:$A$822,0),1)</f>
        <v>Indústria</v>
      </c>
      <c r="B387" s="247" t="str">
        <f>INDEX(Translation!$B$1:$B$822,MATCH(PolicyLevers_EN!B387,Translation!$A$1:$A$822,0),1)</f>
        <v>Eletrificação + Hidrogênio</v>
      </c>
      <c r="C387" s="12" t="str">
        <f t="shared" ref="C387" si="276">C$321</f>
        <v>Fraction of Industrial Fuel Use Shifted to Other Fuels</v>
      </c>
      <c r="D387" s="262" t="s">
        <v>385</v>
      </c>
      <c r="E387" s="262" t="s">
        <v>412</v>
      </c>
      <c r="F387" s="247" t="str">
        <f>INDEX(Translation!$B$1:$B$822,MATCH(PolicyLevers_EN!F387,Translation!$A$1:$A$822,0),1)</f>
        <v>Agricultura</v>
      </c>
      <c r="G387" s="247" t="str">
        <f>INDEX(Translation!$B$1:$B$822,MATCH(PolicyLevers_EN!G387,Translation!$A$1:$A$822,0),1)</f>
        <v>Uso de Petróleo Bruto</v>
      </c>
      <c r="H387" s="7">
        <v>482</v>
      </c>
      <c r="I387" s="262" t="s">
        <v>76</v>
      </c>
      <c r="J387" s="247" t="str">
        <f>INDEX(Translation!$B$1:$B$822,MATCH(PolicyLevers_EN!J387,Translation!$A$1:$A$822,0),1)</f>
        <v>Eletrificação + Hidrogênio</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47" t="str">
        <f>INDEX(Translation!$B$1:$B$822,MATCH(PolicyLevers_EN!O387,Translation!$A$1:$A$822,0),1)</f>
        <v>% de combustível substituído</v>
      </c>
      <c r="P387" s="247" t="str">
        <f>INDEX(Translation!$B$1:$B$822,MATCH(PolicyLevers_EN!P387,Translation!$D$1:$D$822,0),1)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c r="A388" s="247" t="str">
        <f>INDEX(Translation!$B$1:$B$822,MATCH(PolicyLevers_EN!A388,Translation!$A$1:$A$822,0),1)</f>
        <v>Indústria</v>
      </c>
      <c r="B388" s="247" t="str">
        <f>INDEX(Translation!$B$1:$B$822,MATCH(PolicyLevers_EN!B388,Translation!$A$1:$A$822,0),1)</f>
        <v>Eletrificação + Hidrogênio</v>
      </c>
      <c r="C388" s="247" t="str">
        <f t="shared" ref="C388" si="277">C$321</f>
        <v>Fraction of Industrial Fuel Use Shifted to Other Fuels</v>
      </c>
      <c r="D388" s="257" t="s">
        <v>385</v>
      </c>
      <c r="E388" s="257" t="s">
        <v>414</v>
      </c>
      <c r="F388" s="247" t="str">
        <f>INDEX(Translation!$B$1:$B$822,MATCH(PolicyLevers_EN!F388,Translation!$A$1:$A$822,0),1)</f>
        <v>Agricultura</v>
      </c>
      <c r="G388" s="247" t="str">
        <f>INDEX(Translation!$B$1:$B$822,MATCH(PolicyLevers_EN!G388,Translation!$A$1:$A$822,0),1)</f>
        <v>Óleo Combustível</v>
      </c>
      <c r="H388" s="254">
        <v>483</v>
      </c>
      <c r="I388" s="255" t="s">
        <v>76</v>
      </c>
      <c r="J388" s="247" t="str">
        <f>INDEX(Translation!$B$1:$B$822,MATCH(PolicyLevers_EN!J388,Translation!$A$1:$A$822,0),1)</f>
        <v>Eletrificação + Hidrogênio</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47" t="str">
        <f>INDEX(Translation!$B$1:$B$822,MATCH(PolicyLevers_EN!O388,Translation!$A$1:$A$822,0),1)</f>
        <v>% de combustível substituído</v>
      </c>
      <c r="P388" s="247" t="str">
        <f>INDEX(Translation!$B$1:$B$822,MATCH(PolicyLevers_EN!P388,Translation!$D$1:$D$822,0),1)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c r="A389" s="247" t="str">
        <f>INDEX(Translation!$B$1:$B$822,MATCH(PolicyLevers_EN!A389,Translation!$A$1:$A$822,0),1)</f>
        <v>Indústria</v>
      </c>
      <c r="B389" s="247" t="str">
        <f>INDEX(Translation!$B$1:$B$822,MATCH(PolicyLevers_EN!B389,Translation!$A$1:$A$822,0),1)</f>
        <v>Eletrificação + Hidrogênio</v>
      </c>
      <c r="C389" s="247" t="str">
        <f t="shared" ref="C389" si="278">C$321</f>
        <v>Fraction of Industrial Fuel Use Shifted to Other Fuels</v>
      </c>
      <c r="D389" s="257" t="s">
        <v>385</v>
      </c>
      <c r="E389" s="257" t="s">
        <v>416</v>
      </c>
      <c r="F389" s="247" t="str">
        <f>INDEX(Translation!$B$1:$B$822,MATCH(PolicyLevers_EN!F389,Translation!$A$1:$A$822,0),1)</f>
        <v>Agricultura</v>
      </c>
      <c r="G389" s="247" t="str">
        <f>INDEX(Translation!$B$1:$B$822,MATCH(PolicyLevers_EN!G389,Translation!$A$1:$A$822,0),1)</f>
        <v>Uso de GLP de Propano ou Butano</v>
      </c>
      <c r="H389" s="254">
        <v>484</v>
      </c>
      <c r="I389" s="255" t="s">
        <v>76</v>
      </c>
      <c r="J389" s="247" t="str">
        <f>INDEX(Translation!$B$1:$B$822,MATCH(PolicyLevers_EN!J389,Translation!$A$1:$A$822,0),1)</f>
        <v>Eletrificação + Hidrogênio</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47" t="str">
        <f>INDEX(Translation!$B$1:$B$822,MATCH(PolicyLevers_EN!O389,Translation!$A$1:$A$822,0),1)</f>
        <v>% de combustível substituído</v>
      </c>
      <c r="P389" s="247" t="str">
        <f>INDEX(Translation!$B$1:$B$822,MATCH(PolicyLevers_EN!P389,Translation!$D$1:$D$822,0),1)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c r="A390" s="247" t="str">
        <f>INDEX(Translation!$B$1:$B$822,MATCH(PolicyLevers_EN!A390,Translation!$A$1:$A$822,0),1)</f>
        <v>Indústria</v>
      </c>
      <c r="B390" s="247" t="str">
        <f>INDEX(Translation!$B$1:$B$822,MATCH(PolicyLevers_EN!B390,Translation!$A$1:$A$822,0),1)</f>
        <v>Eletrificação + Hidrogênio</v>
      </c>
      <c r="C390" s="12" t="str">
        <f t="shared" ref="C390" si="279">C$321</f>
        <v>Fraction of Industrial Fuel Use Shifted to Other Fuels</v>
      </c>
      <c r="D390" s="262" t="s">
        <v>385</v>
      </c>
      <c r="E390" s="262" t="s">
        <v>418</v>
      </c>
      <c r="F390" s="247" t="str">
        <f>INDEX(Translation!$B$1:$B$822,MATCH(PolicyLevers_EN!F390,Translation!$A$1:$A$822,0),1)</f>
        <v>Agricultura</v>
      </c>
      <c r="G390" s="247" t="str">
        <f>INDEX(Translation!$B$1:$B$822,MATCH(PolicyLevers_EN!G390,Translation!$A$1:$A$822,0),1)</f>
        <v>Uso de Hidrogênio</v>
      </c>
      <c r="H390" s="7">
        <v>485</v>
      </c>
      <c r="I390" s="262" t="s">
        <v>76</v>
      </c>
      <c r="J390" s="247" t="str">
        <f>INDEX(Translation!$B$1:$B$822,MATCH(PolicyLevers_EN!J390,Translation!$A$1:$A$822,0),1)</f>
        <v>Eletrificação + Hidrogênio</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47" t="str">
        <f>INDEX(Translation!$B$1:$B$822,MATCH(PolicyLevers_EN!O390,Translation!$A$1:$A$822,0),1)</f>
        <v>% de combustível substituído</v>
      </c>
      <c r="P390" s="247" t="str">
        <f>INDEX(Translation!$B$1:$B$822,MATCH(PolicyLevers_EN!P390,Translation!$D$1:$D$822,0),1)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c r="A391" s="247" t="str">
        <f>INDEX(Translation!$B$1:$B$822,MATCH(PolicyLevers_EN!A391,Translation!$A$1:$A$822,0),1)</f>
        <v>Indústria</v>
      </c>
      <c r="B391" s="247" t="str">
        <f>INDEX(Translation!$B$1:$B$822,MATCH(PolicyLevers_EN!B391,Translation!$A$1:$A$822,0),1)</f>
        <v>Eletrificação + Hidrogênio</v>
      </c>
      <c r="C391" s="12" t="str">
        <f t="shared" ref="C391" si="280">C$321</f>
        <v>Fraction of Industrial Fuel Use Shifted to Other Fuels</v>
      </c>
      <c r="D391" s="262" t="s">
        <v>387</v>
      </c>
      <c r="E391" s="262" t="s">
        <v>396</v>
      </c>
      <c r="F391" s="247" t="str">
        <f>INDEX(Translation!$B$1:$B$822,MATCH(PolicyLevers_EN!F391,Translation!$A$1:$A$822,0),1)</f>
        <v>Outras Indústrias</v>
      </c>
      <c r="G391" s="247" t="str">
        <f>INDEX(Translation!$B$1:$B$822,MATCH(PolicyLevers_EN!G391,Translation!$A$1:$A$822,0),1)</f>
        <v>Uso de Eletricidade</v>
      </c>
      <c r="H391" s="7">
        <v>486</v>
      </c>
      <c r="I391" s="262" t="s">
        <v>76</v>
      </c>
      <c r="J391" s="247" t="str">
        <f>INDEX(Translation!$B$1:$B$822,MATCH(PolicyLevers_EN!J391,Translation!$A$1:$A$822,0),1)</f>
        <v>Eletrificação + Hidrogênio</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47" t="str">
        <f>INDEX(Translation!$B$1:$B$822,MATCH(PolicyLevers_EN!O391,Translation!$A$1:$A$822,0),1)</f>
        <v>% de combustível substituído</v>
      </c>
      <c r="P391" s="247" t="str">
        <f>INDEX(Translation!$B$1:$B$822,MATCH(PolicyLevers_EN!P391,Translation!$D$1:$D$822,0),1)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c r="A392" s="247" t="str">
        <f>INDEX(Translation!$B$1:$B$822,MATCH(PolicyLevers_EN!A392,Translation!$A$1:$A$822,0),1)</f>
        <v>Indústria</v>
      </c>
      <c r="B392" s="247" t="str">
        <f>INDEX(Translation!$B$1:$B$822,MATCH(PolicyLevers_EN!B392,Translation!$A$1:$A$822,0),1)</f>
        <v>Eletrificação + Hidrogênio</v>
      </c>
      <c r="C392" s="247" t="str">
        <f t="shared" ref="C392" si="281">C$321</f>
        <v>Fraction of Industrial Fuel Use Shifted to Other Fuels</v>
      </c>
      <c r="D392" s="257" t="s">
        <v>387</v>
      </c>
      <c r="E392" s="257" t="s">
        <v>402</v>
      </c>
      <c r="F392" s="247" t="str">
        <f>INDEX(Translation!$B$1:$B$822,MATCH(PolicyLevers_EN!F392,Translation!$A$1:$A$822,0),1)</f>
        <v>Outras Indústrias</v>
      </c>
      <c r="G392" s="247" t="str">
        <f>INDEX(Translation!$B$1:$B$822,MATCH(PolicyLevers_EN!G392,Translation!$A$1:$A$822,0),1)</f>
        <v>Uso de Carvão</v>
      </c>
      <c r="H392" s="254">
        <v>487</v>
      </c>
      <c r="I392" s="255" t="s">
        <v>63</v>
      </c>
      <c r="J392" s="247" t="str">
        <f>INDEX(Translation!$B$1:$B$822,MATCH(PolicyLevers_EN!J392,Translation!$A$1:$A$822,0),1)</f>
        <v>Eletrificação + Hidrogênio</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47" t="str">
        <f>INDEX(Translation!$B$1:$B$822,MATCH(PolicyLevers_EN!O392,Translation!$A$1:$A$822,0),1)</f>
        <v>% de combustível substituído</v>
      </c>
      <c r="P392" s="247" t="str">
        <f>INDEX(Translation!$B$1:$B$822,MATCH(PolicyLevers_EN!P392,Translation!$D$1:$D$822,0),1)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c r="A393" s="247" t="str">
        <f>INDEX(Translation!$B$1:$B$822,MATCH(PolicyLevers_EN!A393,Translation!$A$1:$A$822,0),1)</f>
        <v>Indústria</v>
      </c>
      <c r="B393" s="247" t="str">
        <f>INDEX(Translation!$B$1:$B$822,MATCH(PolicyLevers_EN!B393,Translation!$A$1:$A$822,0),1)</f>
        <v>Eletrificação + Hidrogênio</v>
      </c>
      <c r="C393" s="247" t="str">
        <f t="shared" ref="C393" si="282">C$321</f>
        <v>Fraction of Industrial Fuel Use Shifted to Other Fuels</v>
      </c>
      <c r="D393" s="257" t="s">
        <v>387</v>
      </c>
      <c r="E393" s="257" t="s">
        <v>404</v>
      </c>
      <c r="F393" s="247" t="str">
        <f>INDEX(Translation!$B$1:$B$822,MATCH(PolicyLevers_EN!F393,Translation!$A$1:$A$822,0),1)</f>
        <v>Outras Indústrias</v>
      </c>
      <c r="G393" s="247" t="str">
        <f>INDEX(Translation!$B$1:$B$822,MATCH(PolicyLevers_EN!G393,Translation!$A$1:$A$822,0),1)</f>
        <v>Uso de Gás Natural</v>
      </c>
      <c r="H393" s="254">
        <v>488</v>
      </c>
      <c r="I393" s="255" t="s">
        <v>63</v>
      </c>
      <c r="J393" s="247" t="str">
        <f>INDEX(Translation!$B$1:$B$822,MATCH(PolicyLevers_EN!J393,Translation!$A$1:$A$822,0),1)</f>
        <v>Eletrificação + Hidrogênio</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47" t="str">
        <f>INDEX(Translation!$B$1:$B$822,MATCH(PolicyLevers_EN!O393,Translation!$A$1:$A$822,0),1)</f>
        <v>% de combustível substituído</v>
      </c>
      <c r="P393" s="247" t="str">
        <f>INDEX(Translation!$B$1:$B$822,MATCH(PolicyLevers_EN!P393,Translation!$D$1:$D$822,0),1)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c r="A394" s="247" t="str">
        <f>INDEX(Translation!$B$1:$B$822,MATCH(PolicyLevers_EN!A394,Translation!$A$1:$A$822,0),1)</f>
        <v>Indústria</v>
      </c>
      <c r="B394" s="247" t="str">
        <f>INDEX(Translation!$B$1:$B$822,MATCH(PolicyLevers_EN!B394,Translation!$A$1:$A$822,0),1)</f>
        <v>Eletrificação + Hidrogênio</v>
      </c>
      <c r="C394" s="12" t="str">
        <f t="shared" ref="C394" si="283">C$321</f>
        <v>Fraction of Industrial Fuel Use Shifted to Other Fuels</v>
      </c>
      <c r="D394" s="262" t="s">
        <v>387</v>
      </c>
      <c r="E394" s="262" t="s">
        <v>406</v>
      </c>
      <c r="F394" s="247" t="str">
        <f>INDEX(Translation!$B$1:$B$822,MATCH(PolicyLevers_EN!F394,Translation!$A$1:$A$822,0),1)</f>
        <v>Outras Indústrias</v>
      </c>
      <c r="G394" s="247" t="str">
        <f>INDEX(Translation!$B$1:$B$822,MATCH(PolicyLevers_EN!G394,Translation!$A$1:$A$822,0),1)</f>
        <v>Uso de Biomassa</v>
      </c>
      <c r="H394" s="7">
        <v>489</v>
      </c>
      <c r="I394" s="262" t="s">
        <v>76</v>
      </c>
      <c r="J394" s="247" t="str">
        <f>INDEX(Translation!$B$1:$B$822,MATCH(PolicyLevers_EN!J394,Translation!$A$1:$A$822,0),1)</f>
        <v>Eletrificação + Hidrogênio</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47" t="str">
        <f>INDEX(Translation!$B$1:$B$822,MATCH(PolicyLevers_EN!O394,Translation!$A$1:$A$822,0),1)</f>
        <v>% de combustível substituído</v>
      </c>
      <c r="P394" s="247" t="str">
        <f>INDEX(Translation!$B$1:$B$822,MATCH(PolicyLevers_EN!P394,Translation!$D$1:$D$822,0),1)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c r="A395" s="247" t="str">
        <f>INDEX(Translation!$B$1:$B$822,MATCH(PolicyLevers_EN!A395,Translation!$A$1:$A$822,0),1)</f>
        <v>Indústria</v>
      </c>
      <c r="B395" s="247" t="str">
        <f>INDEX(Translation!$B$1:$B$822,MATCH(PolicyLevers_EN!B395,Translation!$A$1:$A$822,0),1)</f>
        <v>Eletrificação + Hidrogênio</v>
      </c>
      <c r="C395" s="247" t="str">
        <f t="shared" ref="C395" si="284">C$321</f>
        <v>Fraction of Industrial Fuel Use Shifted to Other Fuels</v>
      </c>
      <c r="D395" s="257" t="s">
        <v>387</v>
      </c>
      <c r="E395" s="257" t="s">
        <v>408</v>
      </c>
      <c r="F395" s="247" t="str">
        <f>INDEX(Translation!$B$1:$B$822,MATCH(PolicyLevers_EN!F395,Translation!$A$1:$A$822,0),1)</f>
        <v>Outras Indústrias</v>
      </c>
      <c r="G395" s="247" t="str">
        <f>INDEX(Translation!$B$1:$B$822,MATCH(PolicyLevers_EN!G395,Translation!$A$1:$A$822,0),1)</f>
        <v>Uso de Petróleo</v>
      </c>
      <c r="H395" s="254">
        <v>490</v>
      </c>
      <c r="I395" s="255" t="s">
        <v>63</v>
      </c>
      <c r="J395" s="247" t="str">
        <f>INDEX(Translation!$B$1:$B$822,MATCH(PolicyLevers_EN!J395,Translation!$A$1:$A$822,0),1)</f>
        <v>Eletrificação + Hidrogênio</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47" t="str">
        <f>INDEX(Translation!$B$1:$B$822,MATCH(PolicyLevers_EN!O395,Translation!$A$1:$A$822,0),1)</f>
        <v>% de combustível substituído</v>
      </c>
      <c r="P395" s="247" t="str">
        <f>INDEX(Translation!$B$1:$B$822,MATCH(PolicyLevers_EN!P395,Translation!$D$1:$D$822,0),1)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c r="A396" s="247" t="str">
        <f>INDEX(Translation!$B$1:$B$822,MATCH(PolicyLevers_EN!A396,Translation!$A$1:$A$822,0),1)</f>
        <v>Indústria</v>
      </c>
      <c r="B396" s="247" t="str">
        <f>INDEX(Translation!$B$1:$B$822,MATCH(PolicyLevers_EN!B396,Translation!$A$1:$A$822,0),1)</f>
        <v>Eletrificação + Hidrogênio</v>
      </c>
      <c r="C396" s="12" t="str">
        <f t="shared" ref="C396" si="285">C$321</f>
        <v>Fraction of Industrial Fuel Use Shifted to Other Fuels</v>
      </c>
      <c r="D396" s="262" t="s">
        <v>387</v>
      </c>
      <c r="E396" s="262" t="s">
        <v>410</v>
      </c>
      <c r="F396" s="247" t="str">
        <f>INDEX(Translation!$B$1:$B$822,MATCH(PolicyLevers_EN!F396,Translation!$A$1:$A$822,0),1)</f>
        <v>Outras Indústrias</v>
      </c>
      <c r="G396" s="247" t="str">
        <f>INDEX(Translation!$B$1:$B$822,MATCH(PolicyLevers_EN!G396,Translation!$A$1:$A$822,0),1)</f>
        <v>Uso de Calor Adquirido</v>
      </c>
      <c r="H396" s="7">
        <v>491</v>
      </c>
      <c r="I396" s="262" t="s">
        <v>76</v>
      </c>
      <c r="J396" s="247" t="str">
        <f>INDEX(Translation!$B$1:$B$822,MATCH(PolicyLevers_EN!J396,Translation!$A$1:$A$822,0),1)</f>
        <v>Eletrificação + Hidrogênio</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47" t="str">
        <f>INDEX(Translation!$B$1:$B$822,MATCH(PolicyLevers_EN!O396,Translation!$A$1:$A$822,0),1)</f>
        <v>% de combustível substituído</v>
      </c>
      <c r="P396" s="247" t="str">
        <f>INDEX(Translation!$B$1:$B$822,MATCH(PolicyLevers_EN!P396,Translation!$D$1:$D$822,0),1)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c r="A397" s="247" t="str">
        <f>INDEX(Translation!$B$1:$B$822,MATCH(PolicyLevers_EN!A397,Translation!$A$1:$A$822,0),1)</f>
        <v>Indústria</v>
      </c>
      <c r="B397" s="247" t="str">
        <f>INDEX(Translation!$B$1:$B$822,MATCH(PolicyLevers_EN!B397,Translation!$A$1:$A$822,0),1)</f>
        <v>Eletrificação + Hidrogênio</v>
      </c>
      <c r="C397" s="12" t="str">
        <f t="shared" ref="C397" si="286">C$321</f>
        <v>Fraction of Industrial Fuel Use Shifted to Other Fuels</v>
      </c>
      <c r="D397" s="262" t="s">
        <v>387</v>
      </c>
      <c r="E397" s="262" t="s">
        <v>412</v>
      </c>
      <c r="F397" s="247" t="str">
        <f>INDEX(Translation!$B$1:$B$822,MATCH(PolicyLevers_EN!F397,Translation!$A$1:$A$822,0),1)</f>
        <v>Outras Indústrias</v>
      </c>
      <c r="G397" s="247" t="str">
        <f>INDEX(Translation!$B$1:$B$822,MATCH(PolicyLevers_EN!G397,Translation!$A$1:$A$822,0),1)</f>
        <v>Uso de Petróleo Bruto</v>
      </c>
      <c r="H397" s="7">
        <v>492</v>
      </c>
      <c r="I397" s="262" t="s">
        <v>63</v>
      </c>
      <c r="J397" s="247" t="str">
        <f>INDEX(Translation!$B$1:$B$822,MATCH(PolicyLevers_EN!J397,Translation!$A$1:$A$822,0),1)</f>
        <v>Eletrificação + Hidrogênio</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47" t="str">
        <f>INDEX(Translation!$B$1:$B$822,MATCH(PolicyLevers_EN!O397,Translation!$A$1:$A$822,0),1)</f>
        <v>% de combustível substituído</v>
      </c>
      <c r="P397" s="247" t="str">
        <f>INDEX(Translation!$B$1:$B$822,MATCH(PolicyLevers_EN!P397,Translation!$D$1:$D$822,0),1)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c r="A398" s="247" t="str">
        <f>INDEX(Translation!$B$1:$B$822,MATCH(PolicyLevers_EN!A398,Translation!$A$1:$A$822,0),1)</f>
        <v>Indústria</v>
      </c>
      <c r="B398" s="247" t="str">
        <f>INDEX(Translation!$B$1:$B$822,MATCH(PolicyLevers_EN!B398,Translation!$A$1:$A$822,0),1)</f>
        <v>Eletrificação + Hidrogênio</v>
      </c>
      <c r="C398" s="247" t="str">
        <f t="shared" ref="C398" si="287">C$321</f>
        <v>Fraction of Industrial Fuel Use Shifted to Other Fuels</v>
      </c>
      <c r="D398" s="257" t="s">
        <v>387</v>
      </c>
      <c r="E398" s="257" t="s">
        <v>414</v>
      </c>
      <c r="F398" s="247" t="str">
        <f>INDEX(Translation!$B$1:$B$822,MATCH(PolicyLevers_EN!F398,Translation!$A$1:$A$822,0),1)</f>
        <v>Outras Indústrias</v>
      </c>
      <c r="G398" s="247" t="str">
        <f>INDEX(Translation!$B$1:$B$822,MATCH(PolicyLevers_EN!G398,Translation!$A$1:$A$822,0),1)</f>
        <v>Óleo Combustível</v>
      </c>
      <c r="H398" s="254">
        <v>493</v>
      </c>
      <c r="I398" s="255" t="s">
        <v>63</v>
      </c>
      <c r="J398" s="247" t="str">
        <f>INDEX(Translation!$B$1:$B$822,MATCH(PolicyLevers_EN!J398,Translation!$A$1:$A$822,0),1)</f>
        <v>Eletrificação + Hidrogênio</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47" t="str">
        <f>INDEX(Translation!$B$1:$B$822,MATCH(PolicyLevers_EN!O398,Translation!$A$1:$A$822,0),1)</f>
        <v>% de combustível substituído</v>
      </c>
      <c r="P398" s="247" t="str">
        <f>INDEX(Translation!$B$1:$B$822,MATCH(PolicyLevers_EN!P398,Translation!$D$1:$D$822,0),1)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c r="A399" s="247" t="str">
        <f>INDEX(Translation!$B$1:$B$822,MATCH(PolicyLevers_EN!A399,Translation!$A$1:$A$822,0),1)</f>
        <v>Indústria</v>
      </c>
      <c r="B399" s="247" t="str">
        <f>INDEX(Translation!$B$1:$B$822,MATCH(PolicyLevers_EN!B399,Translation!$A$1:$A$822,0),1)</f>
        <v>Eletrificação + Hidrogênio</v>
      </c>
      <c r="C399" s="247" t="str">
        <f t="shared" ref="C399" si="288">C$321</f>
        <v>Fraction of Industrial Fuel Use Shifted to Other Fuels</v>
      </c>
      <c r="D399" s="257" t="s">
        <v>387</v>
      </c>
      <c r="E399" s="257" t="s">
        <v>416</v>
      </c>
      <c r="F399" s="247" t="str">
        <f>INDEX(Translation!$B$1:$B$822,MATCH(PolicyLevers_EN!F399,Translation!$A$1:$A$822,0),1)</f>
        <v>Outras Indústrias</v>
      </c>
      <c r="G399" s="247" t="str">
        <f>INDEX(Translation!$B$1:$B$822,MATCH(PolicyLevers_EN!G399,Translation!$A$1:$A$822,0),1)</f>
        <v>Uso de GLP de Propano ou Butano</v>
      </c>
      <c r="H399" s="254">
        <v>494</v>
      </c>
      <c r="I399" s="255" t="s">
        <v>63</v>
      </c>
      <c r="J399" s="247" t="str">
        <f>INDEX(Translation!$B$1:$B$822,MATCH(PolicyLevers_EN!J399,Translation!$A$1:$A$822,0),1)</f>
        <v>Eletrificação + Hidrogênio</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47" t="str">
        <f>INDEX(Translation!$B$1:$B$822,MATCH(PolicyLevers_EN!O399,Translation!$A$1:$A$822,0),1)</f>
        <v>% de combustível substituído</v>
      </c>
      <c r="P399" s="247" t="str">
        <f>INDEX(Translation!$B$1:$B$822,MATCH(PolicyLevers_EN!P399,Translation!$D$1:$D$822,0),1)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c r="A400" s="247" t="str">
        <f>INDEX(Translation!$B$1:$B$822,MATCH(PolicyLevers_EN!A400,Translation!$A$1:$A$822,0),1)</f>
        <v>Indústria</v>
      </c>
      <c r="B400" s="247" t="str">
        <f>INDEX(Translation!$B$1:$B$822,MATCH(PolicyLevers_EN!B400,Translation!$A$1:$A$822,0),1)</f>
        <v>Eletrificação + Hidrogênio</v>
      </c>
      <c r="C400" s="12" t="str">
        <f t="shared" ref="C400" si="289">C$321</f>
        <v>Fraction of Industrial Fuel Use Shifted to Other Fuels</v>
      </c>
      <c r="D400" s="262" t="s">
        <v>387</v>
      </c>
      <c r="E400" s="262" t="s">
        <v>418</v>
      </c>
      <c r="F400" s="247" t="str">
        <f>INDEX(Translation!$B$1:$B$822,MATCH(PolicyLevers_EN!F400,Translation!$A$1:$A$822,0),1)</f>
        <v>Outras Indústrias</v>
      </c>
      <c r="G400" s="247" t="str">
        <f>INDEX(Translation!$B$1:$B$822,MATCH(PolicyLevers_EN!G400,Translation!$A$1:$A$822,0),1)</f>
        <v>Uso de Hidrogênio</v>
      </c>
      <c r="H400" s="7">
        <v>495</v>
      </c>
      <c r="I400" s="262" t="s">
        <v>76</v>
      </c>
      <c r="J400" s="247" t="str">
        <f>INDEX(Translation!$B$1:$B$822,MATCH(PolicyLevers_EN!J400,Translation!$A$1:$A$822,0),1)</f>
        <v>Eletrificação + Hidrogênio</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47" t="str">
        <f>INDEX(Translation!$B$1:$B$822,MATCH(PolicyLevers_EN!O400,Translation!$A$1:$A$822,0),1)</f>
        <v>% de combustível substituído</v>
      </c>
      <c r="P400" s="247" t="str">
        <f>INDEX(Translation!$B$1:$B$822,MATCH(PolicyLevers_EN!P400,Translation!$D$1:$D$822,0),1)</f>
        <v>**Descrição:** Esta política reduz as emissões de gases de efeito estufa dos setores industriais selecionados substituindo os combustíveis utilizados nas instalações por eletricidade e/ou hidrogênio. Apenas o combustível utilizado para fins energéticos é afetado por esta política. // **Orientações para estabelecer valores:** Com exceção das matérias-primas químicas, mais de 90% dos combustíveis térmicos usados pela indústria são queimados para gerar calor e vapor. É relativamente incomum substituir combustíveis térmicos por eletricidade ou hidrogênio, mas essas abordagens podem se tornar necessárias para atingir uma descarbonização profunda em meados do século. Estabelecer um valor de 100%, no entanto, não é um cenário provável, devido às peculiaridades de alguns setores. Por exemplo, o potencial de eletrificação das refinarias é baixo, uma vez que elas consomem muitos gases residuais que vêm dos produtos de petróleo que estão refinando. Esses gases não apresentam qualidade suficiente para venda, de modo que seriam desperdiçados se a refinaria eletrificasse todas as suas operações.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c r="A401" s="247" t="str">
        <f>INDEX(Translation!$B$1:$B$822,MATCH(PolicyLevers_EN!A401,Translation!$A$1:$A$822,0),1)</f>
        <v>Indústria</v>
      </c>
      <c r="B401" s="247" t="str">
        <f>INDEX(Translation!$B$1:$B$822,MATCH(PolicyLevers_EN!B401,Translation!$A$1:$A$822,0),1)</f>
        <v>Substituição de Gases Fluorados</v>
      </c>
      <c r="C401" s="247" t="s">
        <v>421</v>
      </c>
      <c r="D401" s="257"/>
      <c r="E401" s="257"/>
      <c r="F401" s="247">
        <f>INDEX(Translation!$B$1:$B$822,MATCH(PolicyLevers_EN!F401,Translation!$A$1:$A$822,0),1)</f>
        <v>0</v>
      </c>
      <c r="G401" s="247">
        <f>INDEX(Translation!$B$1:$B$822,MATCH(PolicyLevers_EN!G401,Translation!$A$1:$A$822,0),1)</f>
        <v>0</v>
      </c>
      <c r="H401" s="254">
        <v>58</v>
      </c>
      <c r="I401" s="255" t="s">
        <v>63</v>
      </c>
      <c r="J401" s="247" t="str">
        <f>INDEX(Translation!$B$1:$B$822,MATCH(PolicyLevers_EN!J401,Translation!$A$1:$A$822,0),1)</f>
        <v>Medidas para Gases Fluorados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47" t="str">
        <f>INDEX(Translation!$B$1:$B$822,MATCH(PolicyLevers_EN!O401,Translation!$A$1:$A$822,0),1)</f>
        <v>% de potencial atingido</v>
      </c>
      <c r="P401" s="247" t="str">
        <f>INDEX(Translation!$B$1:$B$822,MATCH(PolicyLevers_EN!P401,Translation!$D$1:$D$822,0),1)</f>
        <v>**Descrição:** Esta política reduz as emissões de gases fluorados (gases F) com alto potencial de aquecimento global do setor industrial por meio de substituição por produtos químicos menos prejudiciais. //  **Orientações para estabelecer valores:** Se esta política for implementada em sua totalidade, as emissões de gases F em 2050 serão reduzidas em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c r="A402" s="247" t="str">
        <f>INDEX(Translation!$B$1:$B$822,MATCH(PolicyLevers_EN!A402,Translation!$A$1:$A$822,0),1)</f>
        <v>Indústria</v>
      </c>
      <c r="B402" s="247" t="str">
        <f>INDEX(Translation!$B$1:$B$822,MATCH(PolicyLevers_EN!B402,Translation!$A$1:$A$822,0),1)</f>
        <v>Destruição de Gases Fluorados</v>
      </c>
      <c r="C402" s="247" t="s">
        <v>427</v>
      </c>
      <c r="D402" s="257"/>
      <c r="E402" s="257"/>
      <c r="F402" s="247">
        <f>INDEX(Translation!$B$1:$B$822,MATCH(PolicyLevers_EN!F402,Translation!$A$1:$A$822,0),1)</f>
        <v>0</v>
      </c>
      <c r="G402" s="247">
        <f>INDEX(Translation!$B$1:$B$822,MATCH(PolicyLevers_EN!G402,Translation!$A$1:$A$822,0),1)</f>
        <v>0</v>
      </c>
      <c r="H402" s="254">
        <v>510</v>
      </c>
      <c r="I402" s="255" t="s">
        <v>63</v>
      </c>
      <c r="J402" s="247" t="str">
        <f>INDEX(Translation!$B$1:$B$822,MATCH(PolicyLevers_EN!J402,Translation!$A$1:$A$822,0),1)</f>
        <v>Medidas para Gases Fluorados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47" t="str">
        <f>INDEX(Translation!$B$1:$B$822,MATCH(PolicyLevers_EN!O402,Translation!$A$1:$A$822,0),1)</f>
        <v>% de potencial atingido</v>
      </c>
      <c r="P402" s="247" t="str">
        <f>INDEX(Translation!$B$1:$B$822,MATCH(PolicyLevers_EN!P402,Translation!$D$1:$D$822,0),1)</f>
        <v>**Descrição:** Esta política reduz as emissões de gases fluorados (gases F) com alto potencial de aquecimento global do setor industrial destruindo os gases F gerados como coprodutos durante a criação de outros produtos. //  **Orientações para estabelecer valores:** Se esta política for implementada em sua totalidade, as emissões de gases F em 2050 serão reduzidas em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c r="A403" s="247" t="str">
        <f>INDEX(Translation!$B$1:$B$822,MATCH(PolicyLevers_EN!A403,Translation!$A$1:$A$822,0),1)</f>
        <v>Indústria</v>
      </c>
      <c r="B403" s="247" t="str">
        <f>INDEX(Translation!$B$1:$B$822,MATCH(PolicyLevers_EN!B403,Translation!$A$1:$A$822,0),1)</f>
        <v>Recuperação de Gases Fluorados</v>
      </c>
      <c r="C403" s="247" t="s">
        <v>430</v>
      </c>
      <c r="D403" s="257"/>
      <c r="E403" s="257"/>
      <c r="F403" s="247">
        <f>INDEX(Translation!$B$1:$B$822,MATCH(PolicyLevers_EN!F403,Translation!$A$1:$A$822,0),1)</f>
        <v>0</v>
      </c>
      <c r="G403" s="247">
        <f>INDEX(Translation!$B$1:$B$822,MATCH(PolicyLevers_EN!G403,Translation!$A$1:$A$822,0),1)</f>
        <v>0</v>
      </c>
      <c r="H403" s="254">
        <v>511</v>
      </c>
      <c r="I403" s="255" t="s">
        <v>63</v>
      </c>
      <c r="J403" s="247" t="str">
        <f>INDEX(Translation!$B$1:$B$822,MATCH(PolicyLevers_EN!J403,Translation!$A$1:$A$822,0),1)</f>
        <v>Medidas para Gases Fluorados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47" t="str">
        <f>INDEX(Translation!$B$1:$B$822,MATCH(PolicyLevers_EN!O403,Translation!$A$1:$A$822,0),1)</f>
        <v>% de potencial atingido</v>
      </c>
      <c r="P403" s="247" t="str">
        <f>INDEX(Translation!$B$1:$B$822,MATCH(PolicyLevers_EN!P403,Translation!$D$1:$D$822,0),1)</f>
        <v>**Descrição:** Esta política reduz as emissões de gases fluorados (gases F) com alto potencial de aquecimento global, recuperando-os dos equipamentos no final de sua vida útil e destruindo ou reciclando esses gases. // **Orientações para estabelecer valores:** Se esta política for implementada em sua totalidade, as emissões de gases F em 2050 serão reduzidas em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c r="A404" s="247" t="str">
        <f>INDEX(Translation!$B$1:$B$822,MATCH(PolicyLevers_EN!A404,Translation!$A$1:$A$822,0),1)</f>
        <v>Indústria</v>
      </c>
      <c r="B404" s="247" t="str">
        <f>INDEX(Translation!$B$1:$B$822,MATCH(PolicyLevers_EN!B404,Translation!$A$1:$A$822,0),1)</f>
        <v>Manutenção &amp; Atualização de Equipamentos de Gases Fluorados</v>
      </c>
      <c r="C404" s="247" t="s">
        <v>433</v>
      </c>
      <c r="D404" s="257"/>
      <c r="E404" s="257"/>
      <c r="F404" s="247">
        <f>INDEX(Translation!$B$1:$B$822,MATCH(PolicyLevers_EN!F404,Translation!$A$1:$A$822,0),1)</f>
        <v>0</v>
      </c>
      <c r="G404" s="247">
        <f>INDEX(Translation!$B$1:$B$822,MATCH(PolicyLevers_EN!G404,Translation!$A$1:$A$822,0),1)</f>
        <v>0</v>
      </c>
      <c r="H404" s="254">
        <v>512</v>
      </c>
      <c r="I404" s="255" t="s">
        <v>63</v>
      </c>
      <c r="J404" s="247" t="str">
        <f>INDEX(Translation!$B$1:$B$822,MATCH(PolicyLevers_EN!J404,Translation!$A$1:$A$822,0),1)</f>
        <v>Medidas para Gases Fluorados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47" t="str">
        <f>INDEX(Translation!$B$1:$B$822,MATCH(PolicyLevers_EN!O404,Translation!$A$1:$A$822,0),1)</f>
        <v>% de potencial atingido</v>
      </c>
      <c r="P404" s="247" t="str">
        <f>INDEX(Translation!$B$1:$B$822,MATCH(PolicyLevers_EN!P404,Translation!$D$1:$D$822,0),1)</f>
        <v>**Descrição:** Esta política reduz as emissões de gases fluorados (gases F) com alto potencial de aquecimento global do setor industrial reduzindo os vazamentos e perdas por meio de melhores processos de inspeção, manutenção e atualização de equipamentos. //  **Orientações para estabelecer valores:** Se esta política for implementada em sua totalidade, as emissões de gases F em 2050 serão reduzidas em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c r="A405" s="247" t="str">
        <f>INDEX(Translation!$B$1:$B$822,MATCH(PolicyLevers_EN!A405,Translation!$A$1:$A$822,0),1)</f>
        <v>Indústria</v>
      </c>
      <c r="B405" s="247" t="str">
        <f>INDEX(Translation!$B$1:$B$822,MATCH(PolicyLevers_EN!B405,Translation!$A$1:$A$822,0),1)</f>
        <v>Eficiência do Material, Longevidade &amp; Reúso</v>
      </c>
      <c r="C405" s="247" t="s">
        <v>436</v>
      </c>
      <c r="D405" s="257" t="s">
        <v>370</v>
      </c>
      <c r="E405" s="257"/>
      <c r="F405" s="247" t="str">
        <f>INDEX(Translation!$B$1:$B$822,MATCH(PolicyLevers_EN!F405,Translation!$A$1:$A$822,0),1)</f>
        <v>Indústria do Cimento</v>
      </c>
      <c r="G405" s="247">
        <f>INDEX(Translation!$B$1:$B$822,MATCH(PolicyLevers_EN!G405,Translation!$A$1:$A$822,0),1)</f>
        <v>0</v>
      </c>
      <c r="H405" s="254">
        <v>429</v>
      </c>
      <c r="I405" s="296" t="s">
        <v>76</v>
      </c>
      <c r="J405" s="247" t="str">
        <f>INDEX(Translation!$B$1:$B$822,MATCH(PolicyLevers_EN!J405,Translation!$A$1:$A$822,0),1)</f>
        <v>Eficiência do Material, Longevidade &amp; Reúso</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47" t="str">
        <f>INDEX(Translation!$B$1:$B$822,MATCH(PolicyLevers_EN!O405,Translation!$A$1:$A$822,0),1)</f>
        <v>% redução da demanda</v>
      </c>
      <c r="P405" s="247" t="str">
        <f>INDEX(Translation!$B$1:$B$822,MATCH(PolicyLevers_EN!P405,Translation!$D$1:$D$822,0),1)</f>
        <v>**Descrição:**0**Orientações para estabelecer valores: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c r="A406" s="247" t="str">
        <f>INDEX(Translation!$B$1:$B$822,MATCH(PolicyLevers_EN!A406,Translation!$A$1:$A$822,0),1)</f>
        <v>Indústria</v>
      </c>
      <c r="B406" s="247" t="str">
        <f>INDEX(Translation!$B$1:$B$822,MATCH(PolicyLevers_EN!B406,Translation!$A$1:$A$822,0),1)</f>
        <v>Eficiência do Material, Longevidade &amp; Reúso</v>
      </c>
      <c r="C406" s="247" t="str">
        <f t="shared" ref="C406" si="290">C$405</f>
        <v>Percent Reduction in Nonenergy Nonagriculture Industry Product Demand</v>
      </c>
      <c r="D406" s="257" t="s">
        <v>377</v>
      </c>
      <c r="E406" s="257"/>
      <c r="F406" s="247" t="str">
        <f>INDEX(Translation!$B$1:$B$822,MATCH(PolicyLevers_EN!F406,Translation!$A$1:$A$822,0),1)</f>
        <v>Indústria de Ferro</v>
      </c>
      <c r="G406" s="247">
        <f>INDEX(Translation!$B$1:$B$822,MATCH(PolicyLevers_EN!G406,Translation!$A$1:$A$822,0),1)</f>
        <v>0</v>
      </c>
      <c r="H406" s="254">
        <v>430</v>
      </c>
      <c r="I406" s="296" t="s">
        <v>76</v>
      </c>
      <c r="J406" s="247" t="str">
        <f>INDEX(Translation!$B$1:$B$822,MATCH(PolicyLevers_EN!J406,Translation!$A$1:$A$822,0),1)</f>
        <v>Eficiência do Material, Longevidade &amp; Reúso</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47" t="str">
        <f>INDEX(Translation!$B$1:$B$822,MATCH(PolicyLevers_EN!O406,Translation!$A$1:$A$822,0),1)</f>
        <v>% redução da demanda</v>
      </c>
      <c r="P406" s="247" t="str">
        <f>INDEX(Translation!$B$1:$B$822,MATCH(PolicyLevers_EN!P406,Translation!$D$1:$D$822,0),1)</f>
        <v>**Descrição:**0**Orientações para estabelecer valores: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c r="A407" s="247" t="str">
        <f>INDEX(Translation!$B$1:$B$822,MATCH(PolicyLevers_EN!A407,Translation!$A$1:$A$822,0),1)</f>
        <v>Indústria</v>
      </c>
      <c r="B407" s="247" t="str">
        <f>INDEX(Translation!$B$1:$B$822,MATCH(PolicyLevers_EN!B407,Translation!$A$1:$A$822,0),1)</f>
        <v>Eficiência do Material, Longevidade &amp; Reúso</v>
      </c>
      <c r="C407" s="247" t="str">
        <f t="shared" ref="C407" si="291">C$405</f>
        <v>Percent Reduction in Nonenergy Nonagriculture Industry Product Demand</v>
      </c>
      <c r="D407" s="257" t="s">
        <v>383</v>
      </c>
      <c r="E407" s="257"/>
      <c r="F407" s="247" t="str">
        <f>INDEX(Translation!$B$1:$B$822,MATCH(PolicyLevers_EN!F407,Translation!$A$1:$A$822,0),1)</f>
        <v>Água &amp; Resíduos</v>
      </c>
      <c r="G407" s="247">
        <f>INDEX(Translation!$B$1:$B$822,MATCH(PolicyLevers_EN!G407,Translation!$A$1:$A$822,0),1)</f>
        <v>0</v>
      </c>
      <c r="H407" s="254">
        <v>432</v>
      </c>
      <c r="I407" s="297" t="s">
        <v>76</v>
      </c>
      <c r="J407" s="247" t="str">
        <f>INDEX(Translation!$B$1:$B$822,MATCH(PolicyLevers_EN!J407,Translation!$A$1:$A$822,0),1)</f>
        <v>Eficiência do Material, Longevidade &amp; Reúso</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47" t="str">
        <f>INDEX(Translation!$B$1:$B$822,MATCH(PolicyLevers_EN!O407,Translation!$A$1:$A$822,0),1)</f>
        <v>% redução da demanda</v>
      </c>
      <c r="P407" s="247" t="str">
        <f>INDEX(Translation!$B$1:$B$822,MATCH(PolicyLevers_EN!P407,Translation!$D$1:$D$822,0),1)</f>
        <v>**Descrição:**0**Orientações para estabelecer valores: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c r="A408" s="247" t="str">
        <f>INDEX(Translation!$B$1:$B$822,MATCH(PolicyLevers_EN!A408,Translation!$A$1:$A$822,0),1)</f>
        <v>Indústria</v>
      </c>
      <c r="B408" s="247" t="str">
        <f>INDEX(Translation!$B$1:$B$822,MATCH(PolicyLevers_EN!B408,Translation!$A$1:$A$822,0),1)</f>
        <v>Captura de Metano</v>
      </c>
      <c r="C408" s="247" t="s">
        <v>442</v>
      </c>
      <c r="D408" s="257" t="s">
        <v>375</v>
      </c>
      <c r="E408" s="257"/>
      <c r="F408" s="247" t="str">
        <f>INDEX(Translation!$B$1:$B$822,MATCH(PolicyLevers_EN!F408,Translation!$A$1:$A$822,0),1)</f>
        <v>Indústria de Petróleo e Gás Natural</v>
      </c>
      <c r="G408" s="247">
        <f>INDEX(Translation!$B$1:$B$822,MATCH(PolicyLevers_EN!G408,Translation!$A$1:$A$822,0),1)</f>
        <v>0</v>
      </c>
      <c r="H408" s="254">
        <v>56</v>
      </c>
      <c r="I408" s="255" t="s">
        <v>63</v>
      </c>
      <c r="J408" s="247" t="str">
        <f>INDEX(Translation!$B$1:$B$822,MATCH(PolicyLevers_EN!J408,Translation!$A$1:$A$822,0),1)</f>
        <v>Captura e Destruição de Metano</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47" t="str">
        <f>INDEX(Translation!$B$1:$B$822,MATCH(PolicyLevers_EN!O408,Translation!$A$1:$A$822,0),1)</f>
        <v>% de potencial atingido</v>
      </c>
      <c r="P408" s="247" t="str">
        <f>INDEX(Translation!$B$1:$B$822,MATCH(PolicyLevers_EN!P408,Translation!$D$1:$D$822,0),1)</f>
        <v>**Descrição:** Esta política reduz as emissões de metano dos setores industriais selecionados aumentando a captura do metano que atualmente é liberado na atmosfera (por exemplo, interrompendo vazamentos de cabeças de poço, tubos, minas de carvão, aterros sanitários etc.). // **Orientações para estabelecer valores: ** // **Indústria de Petróleo e Gás Natural:** Se esta política for implementada em sua totalidade, as emissões de processo da indústria de petróleo e gás natural serão reduzidas em 22% em 2050. // **Indústria de Água &amp; Resíduos:** Se esta política for implementada em sua totalidade, as emissões de processo do setor de gestão de resíduos serão reduzidas em 36% em 2050.</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c r="A409" s="247" t="str">
        <f>INDEX(Translation!$B$1:$B$822,MATCH(PolicyLevers_EN!A409,Translation!$A$1:$A$822,0),1)</f>
        <v>Indústria</v>
      </c>
      <c r="B409" s="247" t="str">
        <f>INDEX(Translation!$B$1:$B$822,MATCH(PolicyLevers_EN!B409,Translation!$A$1:$A$822,0),1)</f>
        <v>Captura de Metano</v>
      </c>
      <c r="C409" s="247" t="str">
        <f t="shared" ref="C409:C410" si="292">C$408</f>
        <v>Fraction of Methane Capture Opportunities Achieved</v>
      </c>
      <c r="D409" s="257" t="s">
        <v>381</v>
      </c>
      <c r="E409" s="257"/>
      <c r="F409" s="247" t="str">
        <f>INDEX(Translation!$B$1:$B$822,MATCH(PolicyLevers_EN!F409,Translation!$A$1:$A$822,0),1)</f>
        <v>Indústria de Mineração de Carvão</v>
      </c>
      <c r="G409" s="247">
        <f>INDEX(Translation!$B$1:$B$822,MATCH(PolicyLevers_EN!G409,Translation!$A$1:$A$822,0),1)</f>
        <v>0</v>
      </c>
      <c r="H409" s="254">
        <v>513</v>
      </c>
      <c r="I409" s="257" t="s">
        <v>76</v>
      </c>
      <c r="J409" s="247" t="str">
        <f>INDEX(Translation!$B$1:$B$822,MATCH(PolicyLevers_EN!J409,Translation!$A$1:$A$822,0),1)</f>
        <v>Captura e Destruição de Metano</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47" t="str">
        <f>INDEX(Translation!$B$1:$B$822,MATCH(PolicyLevers_EN!O409,Translation!$A$1:$A$822,0),1)</f>
        <v>% de potencial atingido</v>
      </c>
      <c r="P409" s="247" t="str">
        <f>INDEX(Translation!$B$1:$B$822,MATCH(PolicyLevers_EN!P409,Translation!$D$1:$D$822,0),1)</f>
        <v>**Descrição:** Esta política reduz as emissões de metano dos setores industriais selecionados aumentando a captura do metano que atualmente é liberado na atmosfera (por exemplo, interrompendo vazamentos de cabeças de poço, tubos, minas de carvão, aterros sanitários etc.). // **Orientações para estabelecer valores: ** // **Indústria de Petróleo e Gás Natural:** Se esta política for implementada em sua totalidade, as emissões de processo da indústria de petróleo e gás natural serão reduzidas em 22% em 2050. // **Indústria de Água &amp; Resíduos:** Se esta política for implementada em sua totalidade, as emissões de processo do setor de gestão de resíduos serão reduzidas em 36% em 2050.</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c r="A410" s="247" t="str">
        <f>INDEX(Translation!$B$1:$B$822,MATCH(PolicyLevers_EN!A410,Translation!$A$1:$A$822,0),1)</f>
        <v>Indústria</v>
      </c>
      <c r="B410" s="247" t="str">
        <f>INDEX(Translation!$B$1:$B$822,MATCH(PolicyLevers_EN!B410,Translation!$A$1:$A$822,0),1)</f>
        <v>Captura de Metano</v>
      </c>
      <c r="C410" s="12" t="str">
        <f t="shared" si="292"/>
        <v>Fraction of Methane Capture Opportunities Achieved</v>
      </c>
      <c r="D410" s="262" t="s">
        <v>383</v>
      </c>
      <c r="E410" s="262"/>
      <c r="F410" s="247" t="str">
        <f>INDEX(Translation!$B$1:$B$822,MATCH(PolicyLevers_EN!F410,Translation!$A$1:$A$822,0),1)</f>
        <v>Água &amp; Resíduos</v>
      </c>
      <c r="G410" s="247">
        <f>INDEX(Translation!$B$1:$B$822,MATCH(PolicyLevers_EN!G410,Translation!$A$1:$A$822,0),1)</f>
        <v>0</v>
      </c>
      <c r="H410" s="7">
        <v>514</v>
      </c>
      <c r="I410" s="260" t="s">
        <v>63</v>
      </c>
      <c r="J410" s="247" t="str">
        <f>INDEX(Translation!$B$1:$B$822,MATCH(PolicyLevers_EN!J410,Translation!$A$1:$A$822,0),1)</f>
        <v>Captura e Destruição de Metano</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47" t="str">
        <f>INDEX(Translation!$B$1:$B$822,MATCH(PolicyLevers_EN!O410,Translation!$A$1:$A$822,0),1)</f>
        <v>% de potencial atingido</v>
      </c>
      <c r="P410" s="247" t="str">
        <f>INDEX(Translation!$B$1:$B$822,MATCH(PolicyLevers_EN!P410,Translation!$D$1:$D$822,0),1)</f>
        <v>**Descrição:** Esta política reduz as emissões de metano dos setores industriais selecionados aumentando a captura do metano que atualmente é liberado na atmosfera (por exemplo, interrompendo vazamentos de cabeças de poço, tubos, minas de carvão, aterros sanitários etc.). // **Orientações para estabelecer valores: ** // **Indústria de Petróleo e Gás Natural:** Se esta política for implementada em sua totalidade, as emissões de processo da indústria de petróleo e gás natural serão reduzidas em 22% em 2050. // **Indústria de Água &amp; Resíduos:** Se esta política for implementada em sua totalidade, as emissões de processo do setor de gestão de resíduos serão reduzidas em 36% em 2050.</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c r="A411" s="247" t="str">
        <f>INDEX(Translation!$B$1:$B$822,MATCH(PolicyLevers_EN!A411,Translation!$A$1:$A$822,0),1)</f>
        <v>Indústria</v>
      </c>
      <c r="B411" s="247" t="str">
        <f>INDEX(Translation!$B$1:$B$822,MATCH(PolicyLevers_EN!B411,Translation!$A$1:$A$822,0),1)</f>
        <v>Destruição de Metano</v>
      </c>
      <c r="C411" s="248" t="s">
        <v>448</v>
      </c>
      <c r="D411" s="262" t="s">
        <v>375</v>
      </c>
      <c r="E411" s="262"/>
      <c r="F411" s="247" t="str">
        <f>INDEX(Translation!$B$1:$B$822,MATCH(PolicyLevers_EN!F411,Translation!$A$1:$A$822,0),1)</f>
        <v>Indústria de Petróleo e Gás Natural</v>
      </c>
      <c r="G411" s="247">
        <f>INDEX(Translation!$B$1:$B$822,MATCH(PolicyLevers_EN!G411,Translation!$A$1:$A$822,0),1)</f>
        <v>0</v>
      </c>
      <c r="H411" s="7">
        <v>57</v>
      </c>
      <c r="I411" s="260" t="s">
        <v>63</v>
      </c>
      <c r="J411" s="247" t="str">
        <f>INDEX(Translation!$B$1:$B$822,MATCH(PolicyLevers_EN!J411,Translation!$A$1:$A$822,0),1)</f>
        <v>Captura e Destruição de Metano</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247" t="str">
        <f>INDEX(Translation!$B$1:$B$822,MATCH(PolicyLevers_EN!O411,Translation!$A$1:$A$822,0),1)</f>
        <v>% de potencial atingido</v>
      </c>
      <c r="P411" s="247" t="str">
        <f>INDEX(Translation!$B$1:$B$822,MATCH(PolicyLevers_EN!P411,Translation!$D$1:$D$822,0),1)</f>
        <v>**Descrição:** Esta política reduz as emissões de metano dos setores industriais selecionados aumentando a queima do metano que atualmente é liberado na atmosfera (ou seja, por meio da queima em vez de ventilação/vazamento). // **Orientações para estabelecer valores: ** // **Indústria de Petróleo e Gás Natural:** Se esta política for implementada em sua totalidade, as emissões de processo da indústria de petróleo e gás natural serão reduzidas em 3% em 2050. // **Indústria de Água &amp; Resíduos:** Se esta política for implementada em sua totalidade, as emissões de processo do setor de gestão de resíduos serão reduzidas em 14% em 2050.</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c r="A412" s="247" t="str">
        <f>INDEX(Translation!$B$1:$B$822,MATCH(PolicyLevers_EN!A412,Translation!$A$1:$A$822,0),1)</f>
        <v>Indústria</v>
      </c>
      <c r="B412" s="247" t="str">
        <f>INDEX(Translation!$B$1:$B$822,MATCH(PolicyLevers_EN!B412,Translation!$A$1:$A$822,0),1)</f>
        <v>Destruição de Metano</v>
      </c>
      <c r="C412" s="247" t="str">
        <f t="shared" ref="C412:C413" si="293">C$411</f>
        <v>Fraction of Methane Destruction Opportunities Achieved</v>
      </c>
      <c r="D412" s="257" t="s">
        <v>381</v>
      </c>
      <c r="E412" s="257"/>
      <c r="F412" s="247" t="str">
        <f>INDEX(Translation!$B$1:$B$822,MATCH(PolicyLevers_EN!F412,Translation!$A$1:$A$822,0),1)</f>
        <v>Indústria de Mineração de Carvão</v>
      </c>
      <c r="G412" s="247">
        <f>INDEX(Translation!$B$1:$B$822,MATCH(PolicyLevers_EN!G412,Translation!$A$1:$A$822,0),1)</f>
        <v>0</v>
      </c>
      <c r="H412" s="254">
        <v>515</v>
      </c>
      <c r="I412" s="257" t="s">
        <v>76</v>
      </c>
      <c r="J412" s="247" t="str">
        <f>INDEX(Translation!$B$1:$B$822,MATCH(PolicyLevers_EN!J412,Translation!$A$1:$A$822,0),1)</f>
        <v>Captura e Destruição de Metano</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47" t="str">
        <f>INDEX(Translation!$B$1:$B$822,MATCH(PolicyLevers_EN!O412,Translation!$A$1:$A$822,0),1)</f>
        <v>% de potencial atingido</v>
      </c>
      <c r="P412" s="247" t="str">
        <f>INDEX(Translation!$B$1:$B$822,MATCH(PolicyLevers_EN!P412,Translation!$D$1:$D$822,0),1)</f>
        <v>**Descrição:** Esta política reduz as emissões de metano dos setores industriais selecionados aumentando a queima do metano que atualmente é liberado na atmosfera (ou seja, por meio da queima em vez de ventilação/vazamento). // **Orientações para estabelecer valores: ** // **Indústria de Petróleo e Gás Natural:** Se esta política for implementada em sua totalidade, as emissões de processo da indústria de petróleo e gás natural serão reduzidas em 3% em 2050. // **Indústria de Água &amp; Resíduos:** Se esta política for implementada em sua totalidade, as emissões de processo do setor de gestão de resíduos serão reduzidas em 14% em 2050.</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c r="A413" s="247" t="str">
        <f>INDEX(Translation!$B$1:$B$822,MATCH(PolicyLevers_EN!A413,Translation!$A$1:$A$822,0),1)</f>
        <v>Indústria</v>
      </c>
      <c r="B413" s="247" t="str">
        <f>INDEX(Translation!$B$1:$B$822,MATCH(PolicyLevers_EN!B413,Translation!$A$1:$A$822,0),1)</f>
        <v>Destruição de Metano</v>
      </c>
      <c r="C413" s="247" t="str">
        <f t="shared" si="293"/>
        <v>Fraction of Methane Destruction Opportunities Achieved</v>
      </c>
      <c r="D413" s="257" t="s">
        <v>383</v>
      </c>
      <c r="E413" s="257"/>
      <c r="F413" s="247" t="str">
        <f>INDEX(Translation!$B$1:$B$822,MATCH(PolicyLevers_EN!F413,Translation!$A$1:$A$822,0),1)</f>
        <v>Água &amp; Resíduos</v>
      </c>
      <c r="G413" s="247">
        <f>INDEX(Translation!$B$1:$B$822,MATCH(PolicyLevers_EN!G413,Translation!$A$1:$A$822,0),1)</f>
        <v>0</v>
      </c>
      <c r="H413" s="254">
        <v>516</v>
      </c>
      <c r="I413" s="255" t="s">
        <v>63</v>
      </c>
      <c r="J413" s="247" t="str">
        <f>INDEX(Translation!$B$1:$B$822,MATCH(PolicyLevers_EN!J413,Translation!$A$1:$A$822,0),1)</f>
        <v>Captura e Destruição de Metano</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47" t="str">
        <f>INDEX(Translation!$B$1:$B$822,MATCH(PolicyLevers_EN!O413,Translation!$A$1:$A$822,0),1)</f>
        <v>% de potencial atingido</v>
      </c>
      <c r="P413" s="247" t="str">
        <f>INDEX(Translation!$B$1:$B$822,MATCH(PolicyLevers_EN!P413,Translation!$D$1:$D$822,0),1)</f>
        <v>**Descrição:** Esta política reduz as emissões de metano dos setores industriais selecionados aumentando a queima do metano que atualmente é liberado na atmosfera (ou seja, por meio da queima em vez de ventilação/vazamento). // **Orientações para estabelecer valores: ** // **Indústria de Petróleo e Gás Natural:** Se esta política for implementada em sua totalidade, as emissões de processo da indústria de petróleo e gás natural serão reduzidas em 3% em 2050. // **Indústria de Água &amp; Resíduos:** Se esta política for implementada em sua totalidade, as emissões de processo do setor de gestão de resíduos serão reduzidas em 14% em 2050.</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c r="A414" s="247" t="str">
        <f>INDEX(Translation!$B$1:$B$822,MATCH(PolicyLevers_EN!A414,Translation!$A$1:$A$822,0),1)</f>
        <v>Indústria</v>
      </c>
      <c r="B414" s="247" t="str">
        <f>INDEX(Translation!$B$1:$B$822,MATCH(PolicyLevers_EN!B414,Translation!$A$1:$A$822,0),1)</f>
        <v>Redução das Exportações de Combustíveis Fósseis</v>
      </c>
      <c r="C414" s="247" t="s">
        <v>453</v>
      </c>
      <c r="D414" s="257" t="s">
        <v>454</v>
      </c>
      <c r="E414" s="257"/>
      <c r="F414" s="247" t="str">
        <f>INDEX(Translation!$B$1:$B$822,MATCH(PolicyLevers_EN!F414,Translation!$A$1:$A$822,0),1)</f>
        <v>Carvão Metalúrgico</v>
      </c>
      <c r="G414" s="247">
        <f>INDEX(Translation!$B$1:$B$822,MATCH(PolicyLevers_EN!G414,Translation!$A$1:$A$822,0),1)</f>
        <v>0</v>
      </c>
      <c r="H414" s="254">
        <v>451</v>
      </c>
      <c r="I414" s="255" t="s">
        <v>76</v>
      </c>
      <c r="J414" s="247" t="str">
        <f>INDEX(Translation!$B$1:$B$822,MATCH(PolicyLevers_EN!J414,Translation!$A$1:$A$822,0),1)</f>
        <v>Redução Percentual nas Exportações de Combustíveis Fósseis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47" t="str">
        <f>INDEX(Translation!$B$1:$B$822,MATCH(PolicyLevers_EN!O414,Translation!$A$1:$A$822,0),1)</f>
        <v>% redução de exportações</v>
      </c>
      <c r="P414" s="247" t="str">
        <f>INDEX(Translation!$B$1:$B$822,MATCH(PolicyLevers_EN!P414,Translation!$D$1:$D$822,0),1)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c r="A415" s="247" t="str">
        <f>INDEX(Translation!$B$1:$B$822,MATCH(PolicyLevers_EN!A415,Translation!$A$1:$A$822,0),1)</f>
        <v>Indústria</v>
      </c>
      <c r="B415" s="247" t="str">
        <f>INDEX(Translation!$B$1:$B$822,MATCH(PolicyLevers_EN!B415,Translation!$A$1:$A$822,0),1)</f>
        <v>Redução das Exportações de Combustíveis Fósseis</v>
      </c>
      <c r="C415" s="247" t="str">
        <f t="shared" ref="C415:C416" si="294">C$414</f>
        <v>Percent Reduction in Fossil Fuel Exports</v>
      </c>
      <c r="D415" s="257" t="s">
        <v>458</v>
      </c>
      <c r="E415" s="257"/>
      <c r="F415" s="247" t="str">
        <f>INDEX(Translation!$B$1:$B$822,MATCH(PolicyLevers_EN!F415,Translation!$A$1:$A$822,0),1)</f>
        <v>Gás Natural</v>
      </c>
      <c r="G415" s="247">
        <f>INDEX(Translation!$B$1:$B$822,MATCH(PolicyLevers_EN!G415,Translation!$A$1:$A$822,0),1)</f>
        <v>0</v>
      </c>
      <c r="H415" s="254">
        <v>452</v>
      </c>
      <c r="I415" s="255" t="s">
        <v>76</v>
      </c>
      <c r="J415" s="247" t="str">
        <f>INDEX(Translation!$B$1:$B$822,MATCH(PolicyLevers_EN!J415,Translation!$A$1:$A$822,0),1)</f>
        <v>Redução Percentual nas Exportações de Combustíveis Fósseis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47" t="str">
        <f>INDEX(Translation!$B$1:$B$822,MATCH(PolicyLevers_EN!O415,Translation!$A$1:$A$822,0),1)</f>
        <v>% redução de exportações</v>
      </c>
      <c r="P415" s="247" t="str">
        <f>INDEX(Translation!$B$1:$B$822,MATCH(PolicyLevers_EN!P415,Translation!$D$1:$D$822,0),1)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c r="A416" s="247" t="str">
        <f>INDEX(Translation!$B$1:$B$822,MATCH(PolicyLevers_EN!A416,Translation!$A$1:$A$822,0),1)</f>
        <v>Indústria</v>
      </c>
      <c r="B416" s="247" t="str">
        <f>INDEX(Translation!$B$1:$B$822,MATCH(PolicyLevers_EN!B416,Translation!$A$1:$A$822,0),1)</f>
        <v>Redução das Exportações de Combustíveis Fósseis</v>
      </c>
      <c r="C416" s="121" t="str">
        <f t="shared" si="294"/>
        <v>Percent Reduction in Fossil Fuel Exports</v>
      </c>
      <c r="D416" s="281" t="s">
        <v>459</v>
      </c>
      <c r="E416" s="281"/>
      <c r="F416" s="247" t="str">
        <f>INDEX(Translation!$B$1:$B$822,MATCH(PolicyLevers_EN!F416,Translation!$A$1:$A$822,0),1)</f>
        <v>Gasolina</v>
      </c>
      <c r="G416" s="247">
        <f>INDEX(Translation!$B$1:$B$822,MATCH(PolicyLevers_EN!G416,Translation!$A$1:$A$822,0),1)</f>
        <v>0</v>
      </c>
      <c r="H416" s="304">
        <v>453</v>
      </c>
      <c r="I416" s="255" t="s">
        <v>63</v>
      </c>
      <c r="J416" s="247" t="str">
        <f>INDEX(Translation!$B$1:$B$822,MATCH(PolicyLevers_EN!J416,Translation!$A$1:$A$822,0),1)</f>
        <v>Redução Percentual nas Exportações de Combustíveis Fósseis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47" t="str">
        <f>INDEX(Translation!$B$1:$B$822,MATCH(PolicyLevers_EN!O416,Translation!$A$1:$A$822,0),1)</f>
        <v>% redução de exportações</v>
      </c>
      <c r="P416" s="247" t="str">
        <f>INDEX(Translation!$B$1:$B$822,MATCH(PolicyLevers_EN!P416,Translation!$D$1:$D$822,0),1)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c r="A417" s="247" t="str">
        <f>INDEX(Translation!$B$1:$B$822,MATCH(PolicyLevers_EN!A417,Translation!$A$1:$A$822,0),1)</f>
        <v>Indústria</v>
      </c>
      <c r="B417" s="247" t="str">
        <f>INDEX(Translation!$B$1:$B$822,MATCH(PolicyLevers_EN!B417,Translation!$A$1:$A$822,0),1)</f>
        <v>Redução das Exportações de Combustíveis Fósseis</v>
      </c>
      <c r="C417" s="247" t="str">
        <f t="shared" ref="C417:C418" si="295">C$414</f>
        <v>Percent Reduction in Fossil Fuel Exports</v>
      </c>
      <c r="D417" s="257" t="s">
        <v>461</v>
      </c>
      <c r="E417" s="257"/>
      <c r="F417" s="247" t="str">
        <f>INDEX(Translation!$B$1:$B$822,MATCH(PolicyLevers_EN!F417,Translation!$A$1:$A$822,0),1)</f>
        <v>Diesel de Petróleo</v>
      </c>
      <c r="G417" s="247">
        <f>INDEX(Translation!$B$1:$B$822,MATCH(PolicyLevers_EN!G417,Translation!$A$1:$A$822,0),1)</f>
        <v>0</v>
      </c>
      <c r="H417" s="254">
        <v>454</v>
      </c>
      <c r="I417" s="255" t="s">
        <v>76</v>
      </c>
      <c r="J417" s="247" t="str">
        <f>INDEX(Translation!$B$1:$B$822,MATCH(PolicyLevers_EN!J417,Translation!$A$1:$A$822,0),1)</f>
        <v>Redução Percentual nas Exportações de Combustíveis Fósseis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47" t="str">
        <f>INDEX(Translation!$B$1:$B$822,MATCH(PolicyLevers_EN!O417,Translation!$A$1:$A$822,0),1)</f>
        <v>% redução de exportações</v>
      </c>
      <c r="P417" s="247" t="str">
        <f>INDEX(Translation!$B$1:$B$822,MATCH(PolicyLevers_EN!P417,Translation!$D$1:$D$822,0),1)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c r="A418" s="247" t="str">
        <f>INDEX(Translation!$B$1:$B$822,MATCH(PolicyLevers_EN!A418,Translation!$A$1:$A$822,0),1)</f>
        <v>Indústria</v>
      </c>
      <c r="B418" s="247" t="str">
        <f>INDEX(Translation!$B$1:$B$822,MATCH(PolicyLevers_EN!B418,Translation!$A$1:$A$822,0),1)</f>
        <v>Redução das Exportações de Combustíveis Fósseis</v>
      </c>
      <c r="C418" s="121" t="str">
        <f t="shared" si="295"/>
        <v>Percent Reduction in Fossil Fuel Exports</v>
      </c>
      <c r="D418" s="281" t="s">
        <v>463</v>
      </c>
      <c r="E418" s="281"/>
      <c r="F418" s="247" t="str">
        <f>INDEX(Translation!$B$1:$B$822,MATCH(PolicyLevers_EN!F418,Translation!$A$1:$A$822,0),1)</f>
        <v>Combustível de aviação/querosene</v>
      </c>
      <c r="G418" s="247">
        <f>INDEX(Translation!$B$1:$B$822,MATCH(PolicyLevers_EN!G418,Translation!$A$1:$A$822,0),1)</f>
        <v>0</v>
      </c>
      <c r="H418" s="304">
        <v>455</v>
      </c>
      <c r="I418" s="255" t="s">
        <v>63</v>
      </c>
      <c r="J418" s="247" t="str">
        <f>INDEX(Translation!$B$1:$B$822,MATCH(PolicyLevers_EN!J418,Translation!$A$1:$A$822,0),1)</f>
        <v>Redução Percentual nas Exportações de Combustíveis Fósseis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47" t="str">
        <f>INDEX(Translation!$B$1:$B$822,MATCH(PolicyLevers_EN!O418,Translation!$A$1:$A$822,0),1)</f>
        <v>% redução de exportações</v>
      </c>
      <c r="P418" s="247" t="str">
        <f>INDEX(Translation!$B$1:$B$822,MATCH(PolicyLevers_EN!P418,Translation!$D$1:$D$822,0),1)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c r="A419" s="247" t="str">
        <f>INDEX(Translation!$B$1:$B$822,MATCH(PolicyLevers_EN!A419,Translation!$A$1:$A$822,0),1)</f>
        <v>Indústria</v>
      </c>
      <c r="B419" s="247" t="str">
        <f>INDEX(Translation!$B$1:$B$822,MATCH(PolicyLevers_EN!B419,Translation!$A$1:$A$822,0),1)</f>
        <v>Redução das Exportações de Combustíveis Fósseis</v>
      </c>
      <c r="C419" s="12" t="str">
        <f t="shared" ref="C419:C420" si="296">C$414</f>
        <v>Percent Reduction in Fossil Fuel Exports</v>
      </c>
      <c r="D419" s="262" t="s">
        <v>465</v>
      </c>
      <c r="E419" s="262"/>
      <c r="F419" s="247" t="str">
        <f>INDEX(Translation!$B$1:$B$822,MATCH(PolicyLevers_EN!F419,Translation!$A$1:$A$822,0),1)</f>
        <v>Linhito</v>
      </c>
      <c r="G419" s="247">
        <f>INDEX(Translation!$B$1:$B$822,MATCH(PolicyLevers_EN!G419,Translation!$A$1:$A$822,0),1)</f>
        <v>0</v>
      </c>
      <c r="H419" s="7">
        <v>456</v>
      </c>
      <c r="I419" s="260" t="s">
        <v>76</v>
      </c>
      <c r="J419" s="247" t="str">
        <f>INDEX(Translation!$B$1:$B$822,MATCH(PolicyLevers_EN!J419,Translation!$A$1:$A$822,0),1)</f>
        <v>Redução Percentual nas Exportações de Combustíveis Fósseis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247" t="str">
        <f>INDEX(Translation!$B$1:$B$822,MATCH(PolicyLevers_EN!O419,Translation!$A$1:$A$822,0),1)</f>
        <v>% redução de exportações</v>
      </c>
      <c r="P419" s="247" t="str">
        <f>INDEX(Translation!$B$1:$B$822,MATCH(PolicyLevers_EN!P419,Translation!$D$1:$D$822,0),1)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c r="A420" s="247" t="str">
        <f>INDEX(Translation!$B$1:$B$822,MATCH(PolicyLevers_EN!A420,Translation!$A$1:$A$822,0),1)</f>
        <v>Indústria</v>
      </c>
      <c r="B420" s="247" t="str">
        <f>INDEX(Translation!$B$1:$B$822,MATCH(PolicyLevers_EN!B420,Translation!$A$1:$A$822,0),1)</f>
        <v>Redução das Exportações de Combustíveis Fósseis</v>
      </c>
      <c r="C420" s="121" t="str">
        <f t="shared" si="296"/>
        <v>Percent Reduction in Fossil Fuel Exports</v>
      </c>
      <c r="D420" s="281" t="s">
        <v>466</v>
      </c>
      <c r="E420" s="281"/>
      <c r="F420" s="247" t="str">
        <f>INDEX(Translation!$B$1:$B$822,MATCH(PolicyLevers_EN!F420,Translation!$A$1:$A$822,0),1)</f>
        <v>Petróleo Bruto</v>
      </c>
      <c r="G420" s="247">
        <f>INDEX(Translation!$B$1:$B$822,MATCH(PolicyLevers_EN!G420,Translation!$A$1:$A$822,0),1)</f>
        <v>0</v>
      </c>
      <c r="H420" s="304">
        <v>457</v>
      </c>
      <c r="I420" s="255" t="s">
        <v>63</v>
      </c>
      <c r="J420" s="247" t="str">
        <f>INDEX(Translation!$B$1:$B$822,MATCH(PolicyLevers_EN!J420,Translation!$A$1:$A$822,0),1)</f>
        <v>Redução Percentual nas Exportações de Combustíveis Fósseis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47" t="str">
        <f>INDEX(Translation!$B$1:$B$822,MATCH(PolicyLevers_EN!O420,Translation!$A$1:$A$822,0),1)</f>
        <v>% redução de exportações</v>
      </c>
      <c r="P420" s="247" t="str">
        <f>INDEX(Translation!$B$1:$B$822,MATCH(PolicyLevers_EN!P420,Translation!$D$1:$D$822,0),1)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c r="A421" s="247" t="str">
        <f>INDEX(Translation!$B$1:$B$822,MATCH(PolicyLevers_EN!A421,Translation!$A$1:$A$822,0),1)</f>
        <v>Indústria</v>
      </c>
      <c r="B421" s="247" t="str">
        <f>INDEX(Translation!$B$1:$B$822,MATCH(PolicyLevers_EN!B421,Translation!$A$1:$A$822,0),1)</f>
        <v>Redução das Exportações de Combustíveis Fósseis</v>
      </c>
      <c r="C421" s="247" t="str">
        <f t="shared" ref="C421:C422" si="297">C$414</f>
        <v>Percent Reduction in Fossil Fuel Exports</v>
      </c>
      <c r="D421" s="257" t="s">
        <v>467</v>
      </c>
      <c r="E421" s="257"/>
      <c r="F421" s="247" t="str">
        <f>INDEX(Translation!$B$1:$B$822,MATCH(PolicyLevers_EN!F421,Translation!$A$1:$A$822,0),1)</f>
        <v>Uso de Óleo Combustível</v>
      </c>
      <c r="G421" s="247">
        <f>INDEX(Translation!$B$1:$B$822,MATCH(PolicyLevers_EN!G421,Translation!$A$1:$A$822,0),1)</f>
        <v>0</v>
      </c>
      <c r="H421" s="254">
        <v>458</v>
      </c>
      <c r="I421" s="255" t="s">
        <v>76</v>
      </c>
      <c r="J421" s="247" t="str">
        <f>INDEX(Translation!$B$1:$B$822,MATCH(PolicyLevers_EN!J421,Translation!$A$1:$A$822,0),1)</f>
        <v>Redução Percentual nas Exportações de Combustíveis Fósseis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47" t="str">
        <f>INDEX(Translation!$B$1:$B$822,MATCH(PolicyLevers_EN!O421,Translation!$A$1:$A$822,0),1)</f>
        <v>% redução de exportações</v>
      </c>
      <c r="P421" s="247" t="str">
        <f>INDEX(Translation!$B$1:$B$822,MATCH(PolicyLevers_EN!P421,Translation!$D$1:$D$822,0),1)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c r="A422" s="247" t="str">
        <f>INDEX(Translation!$B$1:$B$822,MATCH(PolicyLevers_EN!A422,Translation!$A$1:$A$822,0),1)</f>
        <v>Indústria</v>
      </c>
      <c r="B422" s="247" t="str">
        <f>INDEX(Translation!$B$1:$B$822,MATCH(PolicyLevers_EN!B422,Translation!$A$1:$A$822,0),1)</f>
        <v>Redução das Exportações de Combustíveis Fósseis</v>
      </c>
      <c r="C422" s="121" t="str">
        <f t="shared" si="297"/>
        <v>Percent Reduction in Fossil Fuel Exports</v>
      </c>
      <c r="D422" s="281" t="s">
        <v>469</v>
      </c>
      <c r="E422" s="281"/>
      <c r="F422" s="247" t="str">
        <f>INDEX(Translation!$B$1:$B$822,MATCH(PolicyLevers_EN!F422,Translation!$A$1:$A$822,0),1)</f>
        <v>GLP/Propano/Butano</v>
      </c>
      <c r="G422" s="247">
        <f>INDEX(Translation!$B$1:$B$822,MATCH(PolicyLevers_EN!G422,Translation!$A$1:$A$822,0),1)</f>
        <v>0</v>
      </c>
      <c r="H422" s="304">
        <v>459</v>
      </c>
      <c r="I422" s="255" t="s">
        <v>63</v>
      </c>
      <c r="J422" s="247" t="str">
        <f>INDEX(Translation!$B$1:$B$822,MATCH(PolicyLevers_EN!J422,Translation!$A$1:$A$822,0),1)</f>
        <v>Redução Percentual nas Exportações de Combustíveis Fósseis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47" t="str">
        <f>INDEX(Translation!$B$1:$B$822,MATCH(PolicyLevers_EN!O422,Translation!$A$1:$A$822,0),1)</f>
        <v>% redução de exportações</v>
      </c>
      <c r="P422" s="247" t="str">
        <f>INDEX(Translation!$B$1:$B$822,MATCH(PolicyLevers_EN!P422,Translation!$D$1:$D$822,0),1)</f>
        <v>**Descrição:** Esta política reduz a produção dos combustíveis selecionados para exportação. A política pode representar uma redução na demanda de combustível por atores de fora da região modelada (ou seja, não causada pela política doméstica) ou uma política consciente dentro da região modelada para promover a transição de sua economia, eliminando a dependência das exportações de combustíveis fósseis. // **Orientações para estabelecer valores:** // **Petróleo e Gasolina:** Hoje, as exportações representam 6% da produção de gasolina do Brasil. // **Querosene/Combustível de Aviação:** Hoje, as exportações representam 38% da produção de querosene e combustível de aviação do Brasil. // **Petróleo Bruto:** Hoje, as exportações representam 43% da produção de petróleo bruto do Brasil. // ** GLP/Propano/Butano: ** Hoje, as exportações representam 0% da produção de GLP, propano e butano do Brasil.</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c r="A423" s="247" t="str">
        <f>INDEX(Translation!$B$1:$B$822,MATCH(PolicyLevers_EN!A423,Translation!$A$1:$A$822,0),1)</f>
        <v>Agricultura, Florestas e Outros Usos da Terra</v>
      </c>
      <c r="B423" s="247" t="str">
        <f>INDEX(Translation!$B$1:$B$822,MATCH(PolicyLevers_EN!B423,Translation!$A$1:$A$822,0),1)</f>
        <v>Florestamento e reflorestamento</v>
      </c>
      <c r="C423" s="247" t="s">
        <v>473</v>
      </c>
      <c r="D423" s="257"/>
      <c r="E423" s="257"/>
      <c r="F423" s="247">
        <f>INDEX(Translation!$B$1:$B$822,MATCH(PolicyLevers_EN!F423,Translation!$A$1:$A$822,0),1)</f>
        <v>0</v>
      </c>
      <c r="G423" s="247">
        <f>INDEX(Translation!$B$1:$B$822,MATCH(PolicyLevers_EN!G423,Translation!$A$1:$A$822,0),1)</f>
        <v>0</v>
      </c>
      <c r="H423" s="254">
        <v>60</v>
      </c>
      <c r="I423" s="305" t="s">
        <v>63</v>
      </c>
      <c r="J423" s="247" t="str">
        <f>INDEX(Translation!$B$1:$B$822,MATCH(PolicyLevers_EN!J423,Translation!$A$1:$A$822,0),1)</f>
        <v>Florestamento e reflorestamento</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47" t="str">
        <f>INDEX(Translation!$B$1:$B$822,MATCH(PolicyLevers_EN!O423,Translation!$A$1:$A$822,0),1)</f>
        <v>% de potencial atingido</v>
      </c>
      <c r="P423" s="247" t="str">
        <f>INDEX(Translation!$B$1:$B$822,MATCH(PolicyLevers_EN!P423,Translation!$D$1:$D$822,0),1)</f>
        <v>**Descrição:** Esta política aumenta o sequestro de CO2 por meio do plantio de florestas. Presume-se que as florestas plantadas sejam manejadas com as melhores práticas e que não sejam usadas para a extração de madeira. // **Orientações para estabelecer valores:** Se esta política for implementada em sua totalidade, teremos um adicional de 12,8 milhões de acres de florestas plantadas entre 2020 e 2050 no Brasil.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c r="A424" s="247" t="str">
        <f>INDEX(Translation!$B$1:$B$822,MATCH(PolicyLevers_EN!A424,Translation!$A$1:$A$822,0),1)</f>
        <v>Agricultura, Florestas e Outros Usos da Terra</v>
      </c>
      <c r="B424" s="247" t="str">
        <f>INDEX(Translation!$B$1:$B$822,MATCH(PolicyLevers_EN!B424,Translation!$A$1:$A$822,0),1)</f>
        <v>Desmatamento Evitado</v>
      </c>
      <c r="C424" s="247" t="s">
        <v>479</v>
      </c>
      <c r="D424" s="257"/>
      <c r="E424" s="257"/>
      <c r="F424" s="247">
        <f>INDEX(Translation!$B$1:$B$822,MATCH(PolicyLevers_EN!F424,Translation!$A$1:$A$822,0),1)</f>
        <v>0</v>
      </c>
      <c r="G424" s="247">
        <f>INDEX(Translation!$B$1:$B$822,MATCH(PolicyLevers_EN!G424,Translation!$A$1:$A$822,0),1)</f>
        <v>0</v>
      </c>
      <c r="H424" s="254">
        <v>590</v>
      </c>
      <c r="I424" s="296" t="s">
        <v>63</v>
      </c>
      <c r="J424" s="247" t="str">
        <f>INDEX(Translation!$B$1:$B$822,MATCH(PolicyLevers_EN!J424,Translation!$A$1:$A$822,0),1)</f>
        <v>Desmatamento Evitado</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47" t="str">
        <f>INDEX(Translation!$B$1:$B$822,MATCH(PolicyLevers_EN!O424,Translation!$A$1:$A$822,0),1)</f>
        <v>% de potencial atingido</v>
      </c>
      <c r="P424" s="247" t="str">
        <f>INDEX(Translation!$B$1:$B$822,MATCH(PolicyLevers_EN!P424,Translation!$D$1:$D$822,0),1)</f>
        <v>**Descrição:** No Brasil, uma média de 24.073 km² de biomas foram desmatados anualmente entre 2010 e 2016. Essa, portanto, é a área cujo desmatamento pode ser evitado por ano. Em outras palavras, o desmatamento pode manter os níveis observados no período entre 2010 e 2050 ou pode ser completamente eliminado, por políticas de controle e comando. // **Orientações para estabelecer valores:** // Esta política deve ser configurada como de valor único, para o ano no qual seja atingido o nível de desmatamento evitado. Usando a ferramenta "Personalizar o cronograma de implementação" abaixo, digite 1 para o ano no qual você deseja que a política seja implementada e 0 para todos os outros.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c r="A425" s="247" t="str">
        <f>INDEX(Translation!$B$1:$B$822,MATCH(PolicyLevers_EN!A425,Translation!$A$1:$A$822,0),1)</f>
        <v>Agricultura, Florestas e Outros Usos da Terra</v>
      </c>
      <c r="B425" s="247" t="str">
        <f>INDEX(Translation!$B$1:$B$822,MATCH(PolicyLevers_EN!B425,Translation!$A$1:$A$822,0),1)</f>
        <v>Restauração Florestal</v>
      </c>
      <c r="C425" s="247" t="s">
        <v>484</v>
      </c>
      <c r="D425" s="257"/>
      <c r="E425" s="257"/>
      <c r="F425" s="247">
        <f>INDEX(Translation!$B$1:$B$822,MATCH(PolicyLevers_EN!F425,Translation!$A$1:$A$822,0),1)</f>
        <v>0</v>
      </c>
      <c r="G425" s="247">
        <f>INDEX(Translation!$B$1:$B$822,MATCH(PolicyLevers_EN!G425,Translation!$A$1:$A$822,0),1)</f>
        <v>0</v>
      </c>
      <c r="H425" s="254">
        <v>177</v>
      </c>
      <c r="I425" s="305" t="s">
        <v>63</v>
      </c>
      <c r="J425" s="247" t="str">
        <f>INDEX(Translation!$B$1:$B$822,MATCH(PolicyLevers_EN!J425,Translation!$A$1:$A$822,0),1)</f>
        <v>Restauração Florestal</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47" t="str">
        <f>INDEX(Translation!$B$1:$B$822,MATCH(PolicyLevers_EN!O425,Translation!$A$1:$A$822,0),1)</f>
        <v>% de potencial atingido</v>
      </c>
      <c r="P425" s="247" t="str">
        <f>INDEX(Translation!$B$1:$B$822,MATCH(PolicyLevers_EN!P425,Translation!$D$1:$D$822,0),1)</f>
        <v>**Descrição:** Esta política restaura florestas degradadas, aumentando o índice de sequestro de carbono da floresta. // **Orientações para estabelecer valores:** Se esta política for implementada em sua totalidade, pode restaurar 40,5 milhões de acres, o que representa 76% da responsabilidade ambiental legal brasileira no setor.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c r="A426" s="247" t="str">
        <f>INDEX(Translation!$B$1:$B$822,MATCH(PolicyLevers_EN!A426,Translation!$A$1:$A$822,0),1)</f>
        <v>Agricultura, Florestas e Outros Usos da Terra</v>
      </c>
      <c r="B426" s="247" t="str">
        <f>INDEX(Translation!$B$1:$B$822,MATCH(PolicyLevers_EN!B426,Translation!$A$1:$A$822,0),1)</f>
        <v>Reservas Florestais</v>
      </c>
      <c r="C426" s="248" t="s">
        <v>488</v>
      </c>
      <c r="D426" s="262"/>
      <c r="E426" s="262"/>
      <c r="F426" s="247">
        <f>INDEX(Translation!$B$1:$B$822,MATCH(PolicyLevers_EN!F426,Translation!$A$1:$A$822,0),1)</f>
        <v>0</v>
      </c>
      <c r="G426" s="247">
        <f>INDEX(Translation!$B$1:$B$822,MATCH(PolicyLevers_EN!G426,Translation!$A$1:$A$822,0),1)</f>
        <v>0</v>
      </c>
      <c r="H426" s="7">
        <v>61</v>
      </c>
      <c r="I426" s="262" t="s">
        <v>76</v>
      </c>
      <c r="J426" s="247" t="str">
        <f>INDEX(Translation!$B$1:$B$822,MATCH(PolicyLevers_EN!J426,Translation!$A$1:$A$822,0),1)</f>
        <v>Reservas Florestais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47" t="str">
        <f>INDEX(Translation!$B$1:$B$822,MATCH(PolicyLevers_EN!O426,Translation!$A$1:$A$822,0),1)</f>
        <v>% de potencial atingido</v>
      </c>
      <c r="P426" s="247" t="str">
        <f>INDEX(Translation!$B$1:$B$822,MATCH(PolicyLevers_EN!P426,Translation!$D$1:$D$822,0),1)</f>
        <v>**Descrição:** Esta política evita a liberação de CO2 das florestas ao reduzir a extração de madeira. // **Orientações para estabelecer valores:**</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c r="A427" s="247" t="str">
        <f>INDEX(Translation!$B$1:$B$822,MATCH(PolicyLevers_EN!A427,Translation!$A$1:$A$822,0),1)</f>
        <v>Agricultura, Florestas e Outros Usos da Terra</v>
      </c>
      <c r="B427" s="247" t="str">
        <f>INDEX(Translation!$B$1:$B$822,MATCH(PolicyLevers_EN!B427,Translation!$A$1:$A$822,0),1)</f>
        <v>Medidas para Manejo do Cultivo de Arroz e Outras Culturas Agrícolas</v>
      </c>
      <c r="C427" s="247" t="s">
        <v>493</v>
      </c>
      <c r="D427" s="257"/>
      <c r="E427" s="257"/>
      <c r="F427" s="247">
        <f>INDEX(Translation!$B$1:$B$822,MATCH(PolicyLevers_EN!F427,Translation!$A$1:$A$822,0),1)</f>
        <v>0</v>
      </c>
      <c r="G427" s="247">
        <f>INDEX(Translation!$B$1:$B$822,MATCH(PolicyLevers_EN!G427,Translation!$A$1:$A$822,0),1)</f>
        <v>0</v>
      </c>
      <c r="H427" s="254">
        <v>62</v>
      </c>
      <c r="I427" s="296" t="s">
        <v>63</v>
      </c>
      <c r="J427" s="247" t="str">
        <f>INDEX(Translation!$B$1:$B$822,MATCH(PolicyLevers_EN!J427,Translation!$A$1:$A$822,0),1)</f>
        <v>Medidas para Manejo do Cultivo de Arroz e Outras Culturas Agrícolas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47" t="str">
        <f>INDEX(Translation!$B$1:$B$822,MATCH(PolicyLevers_EN!O427,Translation!$A$1:$A$822,0),1)</f>
        <v>% de potencial atingido</v>
      </c>
      <c r="P427" s="247" t="str">
        <f>INDEX(Translation!$B$1:$B$822,MATCH(PolicyLevers_EN!P427,Translation!$D$1:$D$822,0),1)</f>
        <v>**Descrição:** Esta política reduz as emissões de gases de efeito estufa da agricultura por meio de melhores práticas, como rotações de culturas, redução do preparo do solo e melhoras na composição e aplicação dos fertilizantes. Medidas específicas relativas ao cultivo de arroz incluem melhores práticas de alagamento do solo que evitam condições anaeróbicas de formação de metano. // **Orientações para estabelecer valores:** Se esta política for implementada em sua totalidade, as emissões de processo da agricultura em 2050 serão reduzidas em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c r="A428" s="247" t="str">
        <f>INDEX(Translation!$B$1:$B$822,MATCH(PolicyLevers_EN!A428,Translation!$A$1:$A$822,0),1)</f>
        <v>Agricultura, Florestas e Outros Usos da Terra</v>
      </c>
      <c r="B428" s="247" t="str">
        <f>INDEX(Translation!$B$1:$B$822,MATCH(PolicyLevers_EN!B428,Translation!$A$1:$A$822,0),1)</f>
        <v>Melhorias de Manejo Florestal</v>
      </c>
      <c r="C428" s="247" t="s">
        <v>498</v>
      </c>
      <c r="D428" s="257"/>
      <c r="E428" s="257"/>
      <c r="F428" s="247">
        <f>INDEX(Translation!$B$1:$B$822,MATCH(PolicyLevers_EN!F428,Translation!$A$1:$A$822,0),1)</f>
        <v>0</v>
      </c>
      <c r="G428" s="247">
        <f>INDEX(Translation!$B$1:$B$822,MATCH(PolicyLevers_EN!G428,Translation!$A$1:$A$822,0),1)</f>
        <v>0</v>
      </c>
      <c r="H428" s="254">
        <v>63</v>
      </c>
      <c r="I428" s="257" t="s">
        <v>76</v>
      </c>
      <c r="J428" s="247" t="str">
        <f>INDEX(Translation!$B$1:$B$822,MATCH(PolicyLevers_EN!J428,Translation!$A$1:$A$822,0),1)</f>
        <v>Melhorias de Manejo Florestal</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47" t="str">
        <f>INDEX(Translation!$B$1:$B$822,MATCH(PolicyLevers_EN!O428,Translation!$A$1:$A$822,0),1)</f>
        <v>% de potencial atingido</v>
      </c>
      <c r="P428" s="247" t="str">
        <f>INDEX(Translation!$B$1:$B$822,MATCH(PolicyLevers_EN!P428,Translation!$D$1:$D$822,0),1)</f>
        <v>**Descrição:** Esta política aumenta o sequestro de CO2 pelas florestas por meio de melhores práticas de manejo florestal. // **Orientações para estabelecer valores:**</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c r="A429" s="247" t="str">
        <f>INDEX(Translation!$B$1:$B$822,MATCH(PolicyLevers_EN!A429,Translation!$A$1:$A$822,0),1)</f>
        <v>Agricultura, Florestas e Outros Usos da Terra</v>
      </c>
      <c r="B429" s="247" t="str">
        <f>INDEX(Translation!$B$1:$B$822,MATCH(PolicyLevers_EN!B429,Translation!$A$1:$A$822,0),1)</f>
        <v>Medidas de Manejo para Pecuária</v>
      </c>
      <c r="C429" s="247" t="s">
        <v>503</v>
      </c>
      <c r="D429" s="257"/>
      <c r="E429" s="257"/>
      <c r="F429" s="247">
        <f>INDEX(Translation!$B$1:$B$822,MATCH(PolicyLevers_EN!F429,Translation!$A$1:$A$822,0),1)</f>
        <v>0</v>
      </c>
      <c r="G429" s="247">
        <f>INDEX(Translation!$B$1:$B$822,MATCH(PolicyLevers_EN!G429,Translation!$A$1:$A$822,0),1)</f>
        <v>0</v>
      </c>
      <c r="H429" s="254">
        <v>64</v>
      </c>
      <c r="I429" s="296" t="s">
        <v>63</v>
      </c>
      <c r="J429" s="247" t="str">
        <f>INDEX(Translation!$B$1:$B$822,MATCH(PolicyLevers_EN!J429,Translation!$A$1:$A$822,0),1)</f>
        <v>Medidas de Manejo para Pecuária</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47" t="str">
        <f>INDEX(Translation!$B$1:$B$822,MATCH(PolicyLevers_EN!O429,Translation!$A$1:$A$822,0),1)</f>
        <v>% de potencial atingido</v>
      </c>
      <c r="P429" s="247" t="str">
        <f>INDEX(Translation!$B$1:$B$822,MATCH(PolicyLevers_EN!P429,Translation!$D$1:$D$822,0),1)</f>
        <v>**Descrição:** Esta política reduz as emissões de gases de efeito estufa da agricultura por meio de medidas relacionadas à pecuária, como a adoção de suplementos alimentares ou de medicamentos para prevenir a formação de metano entérico. // **Orientações para estabelecer valores:** Se esta política for implementada em sua totalidade, as emissões de processo da agricultura em 2050 serão reduzidas em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c r="A430" s="247" t="str">
        <f>INDEX(Translation!$B$1:$B$822,MATCH(PolicyLevers_EN!A430,Translation!$A$1:$A$822,0),1)</f>
        <v>Agricultura, Florestas e Outros Usos da Terra</v>
      </c>
      <c r="B430" s="247" t="str">
        <f>INDEX(Translation!$B$1:$B$822,MATCH(PolicyLevers_EN!B430,Translation!$A$1:$A$822,0),1)</f>
        <v>Restauração de Turfeiras</v>
      </c>
      <c r="C430" s="248" t="s">
        <v>508</v>
      </c>
      <c r="D430" s="262"/>
      <c r="E430" s="262"/>
      <c r="F430" s="247">
        <f>INDEX(Translation!$B$1:$B$822,MATCH(PolicyLevers_EN!F430,Translation!$A$1:$A$822,0),1)</f>
        <v>0</v>
      </c>
      <c r="G430" s="247">
        <f>INDEX(Translation!$B$1:$B$822,MATCH(PolicyLevers_EN!G430,Translation!$A$1:$A$822,0),1)</f>
        <v>0</v>
      </c>
      <c r="H430" s="7">
        <v>178</v>
      </c>
      <c r="I430" s="262" t="s">
        <v>76</v>
      </c>
      <c r="J430" s="247" t="str">
        <f>INDEX(Translation!$B$1:$B$822,MATCH(PolicyLevers_EN!J430,Translation!$A$1:$A$822,0),1)</f>
        <v>Restauração de Turfeiras</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47">
        <f>INDEX(Translation!$B$1:$B$822,MATCH(PolicyLevers_EN!O430,Translation!$A$1:$A$822,0),1)</f>
        <v>0</v>
      </c>
      <c r="P430" s="247" t="str">
        <f>INDEX(Translation!$B$1:$B$822,MATCH(PolicyLevers_EN!P430,Translation!$D$1:$D$822,0),1)</f>
        <v>**Descrição:**0**Orientações para estabelecer valores: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c r="A431" s="247" t="str">
        <f>INDEX(Translation!$B$1:$B$822,MATCH(PolicyLevers_EN!A431,Translation!$A$1:$A$822,0),1)</f>
        <v>Agricultura, Florestas e Outros Usos da Terra</v>
      </c>
      <c r="B431" s="247" t="str">
        <f>INDEX(Translation!$B$1:$B$822,MATCH(PolicyLevers_EN!B431,Translation!$A$1:$A$822,0),1)</f>
        <v>Mudança para Consumo de Produtos de Origem Não Animal</v>
      </c>
      <c r="C431" s="247" t="s">
        <v>512</v>
      </c>
      <c r="D431" s="257"/>
      <c r="E431" s="257"/>
      <c r="F431" s="247">
        <f>INDEX(Translation!$B$1:$B$822,MATCH(PolicyLevers_EN!F431,Translation!$A$1:$A$822,0),1)</f>
        <v>0</v>
      </c>
      <c r="G431" s="247">
        <f>INDEX(Translation!$B$1:$B$822,MATCH(PolicyLevers_EN!G431,Translation!$A$1:$A$822,0),1)</f>
        <v>0</v>
      </c>
      <c r="H431" s="254">
        <v>434</v>
      </c>
      <c r="I431" s="296" t="s">
        <v>63</v>
      </c>
      <c r="J431" s="247" t="str">
        <f>INDEX(Translation!$B$1:$B$822,MATCH(PolicyLevers_EN!J431,Translation!$A$1:$A$822,0),1)</f>
        <v>Mudança para Consumo de Produtos de Origem Não Animal</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47" t="str">
        <f>INDEX(Translation!$B$1:$B$822,MATCH(PolicyLevers_EN!O431,Translation!$A$1:$A$822,0),1)</f>
        <v>% redução de produtos de origem animal</v>
      </c>
      <c r="P431" s="247" t="str">
        <f>INDEX(Translation!$B$1:$B$822,MATCH(PolicyLevers_EN!P431,Translation!$D$1:$D$822,0),1)</f>
        <v>**Descrição:** Esta política faz com que produtos animais sejam substituídos por produtos de origem não animal, o que pode ser obtido por meio de mudanças nas preferências dos consumidores ou nos custos de produtos da agricultura (como redirecionar os subsídios atualmente oferecidos a produtores que criam animais ou culturas para sua alimentação para produtores que cultivam frutas, vegetais e outros alimentos baseados em plantas para consumo humano). Uma configuração moderada nessa alavanca de política não implica uma dieta vegana: por exemplo, estabelecer um valor de 50% poderia representar cada indivíduo consumindo metade dos produtos de origem animal em vez de metade da população consumindo produtos não animais. // **Orientações para estabelecer valores:** De acordo com estatísticas da OCDE, o Brasil tem um consumo de carne per capita de 78kg/pessoa/ano. Se o país quiser atingir uma taxa similar à da Europa (70kg/pessoa/ano) ou do Japão (36kg/pessoa/ano), essa seria uma redução de 10% ou 54%, respectivamente.</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c r="A432" s="247" t="str">
        <f>INDEX(Translation!$B$1:$B$822,MATCH(PolicyLevers_EN!A432,Translation!$A$1:$A$822,0),1)</f>
        <v>Aquecimento Distrital e Hidrogênio</v>
      </c>
      <c r="B432" s="247" t="str">
        <f>INDEX(Translation!$B$1:$B$822,MATCH(PolicyLevers_EN!B432,Translation!$A$1:$A$822,0),1)</f>
        <v>Uso de CHP para Aquecimento Distrital</v>
      </c>
      <c r="C432" s="247" t="s">
        <v>519</v>
      </c>
      <c r="D432" s="257"/>
      <c r="E432" s="257"/>
      <c r="F432" s="247">
        <f>INDEX(Translation!$B$1:$B$822,MATCH(PolicyLevers_EN!F432,Translation!$A$1:$A$822,0),1)</f>
        <v>0</v>
      </c>
      <c r="G432" s="247">
        <f>INDEX(Translation!$B$1:$B$822,MATCH(PolicyLevers_EN!G432,Translation!$A$1:$A$822,0),1)</f>
        <v>0</v>
      </c>
      <c r="H432" s="254">
        <v>68</v>
      </c>
      <c r="I432" s="257" t="s">
        <v>76</v>
      </c>
      <c r="J432" s="247" t="str">
        <f>INDEX(Translation!$B$1:$B$822,MATCH(PolicyLevers_EN!J432,Translation!$A$1:$A$822,0),1)</f>
        <v>Aquecimento Distrital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47" t="str">
        <f>INDEX(Translation!$B$1:$B$822,MATCH(PolicyLevers_EN!O432,Translation!$A$1:$A$822,0),1)</f>
        <v>% de calor não-CHP convertido</v>
      </c>
      <c r="P432" s="247" t="str">
        <f>INDEX(Translation!$B$1:$B$822,MATCH(PolicyLevers_EN!P432,Translation!$D$1:$D$822,0),1)</f>
        <v>** Descrição: ** Esta política faz com que uma porcentagem do aquecimento distrital que seria gerado por usinas de aquecimento dedicadas seja, em vez disso, gerado por usinas CHP. Esse modelo faz com que não consumam nenhum combustível adicional, uma vez que se presume que as usinas CHP funcionariam de qualquer maneira para produzir eletricidade. // **Orientações para estabelecer valores:**</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c r="A433" s="247" t="str">
        <f>INDEX(Translation!$B$1:$B$822,MATCH(PolicyLevers_EN!A433,Translation!$A$1:$A$822,0),1)</f>
        <v>Aquecimento Distrital e Hidrogênio</v>
      </c>
      <c r="B433" s="247" t="str">
        <f>INDEX(Translation!$B$1:$B$822,MATCH(PolicyLevers_EN!B433,Translation!$A$1:$A$822,0),1)</f>
        <v>Produção de Aquecimento Distrital com Hidrogênio</v>
      </c>
      <c r="C433" s="247" t="s">
        <v>526</v>
      </c>
      <c r="D433" s="257"/>
      <c r="E433" s="257"/>
      <c r="F433" s="247">
        <f>INDEX(Translation!$B$1:$B$822,MATCH(PolicyLevers_EN!F433,Translation!$A$1:$A$822,0),1)</f>
        <v>0</v>
      </c>
      <c r="G433" s="247">
        <f>INDEX(Translation!$B$1:$B$822,MATCH(PolicyLevers_EN!G433,Translation!$A$1:$A$822,0),1)</f>
        <v>0</v>
      </c>
      <c r="H433" s="254">
        <v>176</v>
      </c>
      <c r="I433" s="257" t="s">
        <v>76</v>
      </c>
      <c r="J433" s="247" t="str">
        <f>INDEX(Translation!$B$1:$B$822,MATCH(PolicyLevers_EN!J433,Translation!$A$1:$A$822,0),1)</f>
        <v>Mudança de Combustível no Aquecimento Distrital</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47" t="str">
        <f>INDEX(Translation!$B$1:$B$822,MATCH(PolicyLevers_EN!O433,Translation!$A$1:$A$822,0),1)</f>
        <v>% de uso de combustível</v>
      </c>
      <c r="P433" s="247" t="str">
        <f>INDEX(Translation!$B$1:$B$822,MATCH(PolicyLevers_EN!P433,Translation!$D$1:$D$822,0),1)</f>
        <v>**Descrição:** Esta política faz com que uma porcentagem do aquecimento distrital seja gerado pela queima de hidrogênio em vez dos combustíveis usados no cenário tendencial (BAU). // **Orientações para estabelecer valores:**</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c r="A434" s="247" t="str">
        <f>INDEX(Translation!$B$1:$B$822,MATCH(PolicyLevers_EN!A434,Translation!$A$1:$A$822,0),1)</f>
        <v>Aquecimento Distrital e Hidrogênio</v>
      </c>
      <c r="B434" s="247" t="str">
        <f>INDEX(Translation!$B$1:$B$822,MATCH(PolicyLevers_EN!B434,Translation!$A$1:$A$822,0),1)</f>
        <v>Mudança da Produção de Hidrogênio para Eletrólise</v>
      </c>
      <c r="C434" s="247" t="s">
        <v>533</v>
      </c>
      <c r="D434" s="257"/>
      <c r="E434" s="257"/>
      <c r="F434" s="247">
        <f>INDEX(Translation!$B$1:$B$822,MATCH(PolicyLevers_EN!F434,Translation!$A$1:$A$822,0),1)</f>
        <v>0</v>
      </c>
      <c r="G434" s="247">
        <f>INDEX(Translation!$B$1:$B$822,MATCH(PolicyLevers_EN!G434,Translation!$A$1:$A$822,0),1)</f>
        <v>0</v>
      </c>
      <c r="H434" s="254">
        <v>450</v>
      </c>
      <c r="I434" s="257" t="s">
        <v>63</v>
      </c>
      <c r="J434" s="247" t="str">
        <f>INDEX(Translation!$B$1:$B$822,MATCH(PolicyLevers_EN!J434,Translation!$A$1:$A$822,0),1)</f>
        <v>Eletrólise de Hidrogênio</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47" t="str">
        <f>INDEX(Translation!$B$1:$B$822,MATCH(PolicyLevers_EN!O434,Translation!$A$1:$A$822,0),1)</f>
        <v>% de produção de hidrogênio</v>
      </c>
      <c r="P434" s="247" t="str">
        <f>INDEX(Translation!$B$1:$B$822,MATCH(PolicyLevers_EN!P434,Translation!$D$1:$D$822,0),1)</f>
        <v>**Descrição:** Esta política faz com que uma porcentagem do hidrogênio de mercado (isto é, o hidrogênio produzido para venda, não o hidrogênio produzido e consumido in loco, dentro de uma instalação) seja produzida por eletrólise em vez de outras vias. // **Orientações para estabelecer valores:** Hoje, nos Estados Unidos, cerca de 95% do hidrogênio é produzido por reforma do gás natural e 5% por eletrólise. Não há projeções de que essas parcelas mudem se mantido o cenário BAU.</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c r="A435" s="247" t="str">
        <f>INDEX(Translation!$B$1:$B$822,MATCH(PolicyLevers_EN!A435,Translation!$A$1:$A$822,0),1)</f>
        <v>Transversal</v>
      </c>
      <c r="B435" s="247" t="str">
        <f>INDEX(Translation!$B$1:$B$822,MATCH(PolicyLevers_EN!B435,Translation!$A$1:$A$822,0),1)</f>
        <v>Captura e Armazenamento de Carbono</v>
      </c>
      <c r="C435" s="247" t="s">
        <v>540</v>
      </c>
      <c r="D435" s="257" t="s">
        <v>541</v>
      </c>
      <c r="E435" s="257"/>
      <c r="F435" s="247" t="str">
        <f>INDEX(Translation!$B$1:$B$822,MATCH(PolicyLevers_EN!F435,Translation!$A$1:$A$822,0),1)</f>
        <v>Setor de Eletricidade</v>
      </c>
      <c r="G435" s="247">
        <f>INDEX(Translation!$B$1:$B$822,MATCH(PolicyLevers_EN!G435,Translation!$A$1:$A$822,0),1)</f>
        <v>0</v>
      </c>
      <c r="H435" s="254">
        <v>541</v>
      </c>
      <c r="I435" s="296" t="s">
        <v>63</v>
      </c>
      <c r="J435" s="247" t="str">
        <f>INDEX(Translation!$B$1:$B$822,MATCH(PolicyLevers_EN!J435,Translation!$A$1:$A$822,0),1)</f>
        <v>Captura e Armazenamento de Carbono</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47" t="str">
        <f>INDEX(Translation!$B$1:$B$822,MATCH(PolicyLevers_EN!O435,Translation!$A$1:$A$822,0),1)</f>
        <v>% de CO2 capturado</v>
      </c>
      <c r="P435" s="247" t="str">
        <f>INDEX(Translation!$B$1:$B$822,MATCH(PolicyLevers_EN!P435,Translation!$D$1:$D$822,0),1)</f>
        <v>**Descrição:** Esta política especifica a fração das emissões de CO2 de usinas termelétricas que é capturada e armazenada, adicional à quantidade prevista no cenário BAU. // **Orientações para estabelecer valores:** // **Setor de Eletricidade:** No simulador do Brasil, esta política se aplica a todas as usinas de energia que utilizam combustíveis fósseis. Como hoje existem poucas usinas equipadas para armazenamento e captura de carbono (CAC), um valor acima de 20% ou mais é provavelmente muito otimista na maioria dos cenários. (A principal exceção seria um cenário no qual a maioria das usinas fósseis fosse aposentada em decorrência de outras políticas, tornando viável equipar com sistemas CAC uma alta porcentagem das poucas instalações remanescentes que ainda utilizarem combustíveis fósseis. A interface web da alavanca é limitada abaixo desse nível, mas você pode testar integrações de CAC de até 100% usando a versão para download do simulador).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c r="A436" s="247" t="str">
        <f>INDEX(Translation!$B$1:$B$822,MATCH(PolicyLevers_EN!A436,Translation!$A$1:$A$822,0),1)</f>
        <v>Transversal</v>
      </c>
      <c r="B436" s="247" t="str">
        <f>INDEX(Translation!$B$1:$B$822,MATCH(PolicyLevers_EN!B436,Translation!$A$1:$A$822,0),1)</f>
        <v>Captura e Armazenamento de Carbono</v>
      </c>
      <c r="C436" s="247" t="str">
        <f t="shared" ref="C436" si="298">C$435</f>
        <v>Fraction of Potential Additional CCS Achieved</v>
      </c>
      <c r="D436" s="257" t="s">
        <v>547</v>
      </c>
      <c r="E436" s="257"/>
      <c r="F436" s="247" t="str">
        <f>INDEX(Translation!$B$1:$B$822,MATCH(PolicyLevers_EN!F436,Translation!$A$1:$A$822,0),1)</f>
        <v>Setor Industrial</v>
      </c>
      <c r="G436" s="247">
        <f>INDEX(Translation!$B$1:$B$822,MATCH(PolicyLevers_EN!G436,Translation!$A$1:$A$822,0),1)</f>
        <v>0</v>
      </c>
      <c r="H436" s="254">
        <v>542</v>
      </c>
      <c r="I436" s="296" t="s">
        <v>63</v>
      </c>
      <c r="J436" s="247" t="str">
        <f>INDEX(Translation!$B$1:$B$822,MATCH(PolicyLevers_EN!J436,Translation!$A$1:$A$822,0),1)</f>
        <v>Captura e Armazenamento de Carbono</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47" t="str">
        <f>INDEX(Translation!$B$1:$B$822,MATCH(PolicyLevers_EN!O436,Translation!$A$1:$A$822,0),1)</f>
        <v>% de CO2 capturado</v>
      </c>
      <c r="P436" s="247" t="str">
        <f>INDEX(Translation!$B$1:$B$822,MATCH(PolicyLevers_EN!P436,Translation!$D$1:$D$822,0),1)</f>
        <v>**Descrição:** Esta política especifica a fração das emissões de CO2 de usinas termelétricas que é capturada e armazenada, adicional à quantidade prevista no cenário BAU. // **Orientações para estabelecer valores:** // **Setor de Eletricidade:** No simulador do Brasil, esta política se aplica a todas as usinas de energia que utilizam combustíveis fósseis. Como hoje existem poucas usinas equipadas para armazenamento e captura de carbono (CAC), um valor acima de 20% ou mais é provavelmente muito otimista na maioria dos cenários. (A principal exceção seria um cenário no qual a maioria das usinas fósseis fosse aposentada em decorrência de outras políticas, tornando viável equipar com sistemas CAC uma alta porcentagem das poucas instalações remanescentes que ainda utilizarem combustíveis fósseis. A interface web da alavanca é limitada abaixo desse nível, mas você pode testar integrações de CAC de até 100% usando a versão para download do simulador).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c r="A437" s="247" t="str">
        <f>INDEX(Translation!$B$1:$B$822,MATCH(PolicyLevers_EN!A437,Translation!$A$1:$A$822,0),1)</f>
        <v>Transversal</v>
      </c>
      <c r="B437" s="247" t="str">
        <f>INDEX(Translation!$B$1:$B$822,MATCH(PolicyLevers_EN!B437,Translation!$A$1:$A$822,0),1)</f>
        <v>Imposto Sobre o Carbono</v>
      </c>
      <c r="C437" s="247" t="s">
        <v>550</v>
      </c>
      <c r="D437" s="257" t="s">
        <v>551</v>
      </c>
      <c r="E437" s="257"/>
      <c r="F437" s="247" t="str">
        <f>INDEX(Translation!$B$1:$B$822,MATCH(PolicyLevers_EN!F437,Translation!$A$1:$A$822,0),1)</f>
        <v>Setor de Transportes</v>
      </c>
      <c r="G437" s="247">
        <f>INDEX(Translation!$B$1:$B$822,MATCH(PolicyLevers_EN!G437,Translation!$A$1:$A$822,0),1)</f>
        <v>0</v>
      </c>
      <c r="H437" s="254">
        <v>171</v>
      </c>
      <c r="I437" s="296" t="s">
        <v>63</v>
      </c>
      <c r="J437" s="247" t="str">
        <f>INDEX(Translation!$B$1:$B$822,MATCH(PolicyLevers_EN!J437,Translation!$A$1:$A$822,0),1)</f>
        <v>Imposto Sobre o Carbono</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47" t="str">
        <f>INDEX(Translation!$B$1:$B$822,MATCH(PolicyLevers_EN!O437,Translation!$A$1:$A$822,0),1)</f>
        <v>US$/tonelada métrica de CO2</v>
      </c>
      <c r="P437" s="247" t="str">
        <f>INDEX(Translation!$B$1:$B$822,MATCH(PolicyLevers_EN!P437,Translation!$D$1:$D$822,0),1)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c r="A438" s="247" t="str">
        <f>INDEX(Translation!$B$1:$B$822,MATCH(PolicyLevers_EN!A438,Translation!$A$1:$A$822,0),1)</f>
        <v>Transversal</v>
      </c>
      <c r="B438" s="247" t="str">
        <f>INDEX(Translation!$B$1:$B$822,MATCH(PolicyLevers_EN!B438,Translation!$A$1:$A$822,0),1)</f>
        <v>Imposto Sobre o Carbono</v>
      </c>
      <c r="C438" s="247" t="str">
        <f t="shared" ref="C438" si="299">C$437</f>
        <v>Additional Carbon Tax Rate</v>
      </c>
      <c r="D438" s="257" t="s">
        <v>541</v>
      </c>
      <c r="E438" s="257"/>
      <c r="F438" s="247" t="str">
        <f>INDEX(Translation!$B$1:$B$822,MATCH(PolicyLevers_EN!F438,Translation!$A$1:$A$822,0),1)</f>
        <v>Setor de Eletricidade</v>
      </c>
      <c r="G438" s="247">
        <f>INDEX(Translation!$B$1:$B$822,MATCH(PolicyLevers_EN!G438,Translation!$A$1:$A$822,0),1)</f>
        <v>0</v>
      </c>
      <c r="H438" s="254">
        <v>172</v>
      </c>
      <c r="I438" s="296" t="s">
        <v>63</v>
      </c>
      <c r="J438" s="247" t="str">
        <f>INDEX(Translation!$B$1:$B$822,MATCH(PolicyLevers_EN!J438,Translation!$A$1:$A$822,0),1)</f>
        <v>Imposto Sobre o Carbono</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47" t="str">
        <f>INDEX(Translation!$B$1:$B$822,MATCH(PolicyLevers_EN!O438,Translation!$A$1:$A$822,0),1)</f>
        <v>US$/tonelada métrica de CO2</v>
      </c>
      <c r="P438" s="247" t="str">
        <f>INDEX(Translation!$B$1:$B$822,MATCH(PolicyLevers_EN!P438,Translation!$D$1:$D$822,0),1)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c r="A439" s="247" t="str">
        <f>INDEX(Translation!$B$1:$B$822,MATCH(PolicyLevers_EN!A439,Translation!$A$1:$A$822,0),1)</f>
        <v>Transversal</v>
      </c>
      <c r="B439" s="247" t="str">
        <f>INDEX(Translation!$B$1:$B$822,MATCH(PolicyLevers_EN!B439,Translation!$A$1:$A$822,0),1)</f>
        <v>Imposto Sobre o Carbono</v>
      </c>
      <c r="C439" s="247" t="str">
        <f t="shared" ref="C439" si="300">C$437</f>
        <v>Additional Carbon Tax Rate</v>
      </c>
      <c r="D439" s="257" t="s">
        <v>556</v>
      </c>
      <c r="E439" s="257"/>
      <c r="F439" s="247" t="str">
        <f>INDEX(Translation!$B$1:$B$822,MATCH(PolicyLevers_EN!F439,Translation!$A$1:$A$822,0),1)</f>
        <v>Residencial</v>
      </c>
      <c r="G439" s="247">
        <f>INDEX(Translation!$B$1:$B$822,MATCH(PolicyLevers_EN!G439,Translation!$A$1:$A$822,0),1)</f>
        <v>0</v>
      </c>
      <c r="H439" s="254">
        <v>173</v>
      </c>
      <c r="I439" s="296" t="s">
        <v>63</v>
      </c>
      <c r="J439" s="247" t="str">
        <f>INDEX(Translation!$B$1:$B$822,MATCH(PolicyLevers_EN!J439,Translation!$A$1:$A$822,0),1)</f>
        <v>Imposto Sobre o Carbono</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47" t="str">
        <f>INDEX(Translation!$B$1:$B$822,MATCH(PolicyLevers_EN!O439,Translation!$A$1:$A$822,0),1)</f>
        <v>US$/tonelada métrica de CO2</v>
      </c>
      <c r="P439" s="247" t="str">
        <f>INDEX(Translation!$B$1:$B$822,MATCH(PolicyLevers_EN!P439,Translation!$D$1:$D$822,0),1)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c r="A440" s="247" t="str">
        <f>INDEX(Translation!$B$1:$B$822,MATCH(PolicyLevers_EN!A440,Translation!$A$1:$A$822,0),1)</f>
        <v>Transversal</v>
      </c>
      <c r="B440" s="247" t="str">
        <f>INDEX(Translation!$B$1:$B$822,MATCH(PolicyLevers_EN!B440,Translation!$A$1:$A$822,0),1)</f>
        <v>Imposto Sobre o Carbono</v>
      </c>
      <c r="C440" s="247" t="str">
        <f t="shared" ref="C440" si="301">C$437</f>
        <v>Additional Carbon Tax Rate</v>
      </c>
      <c r="D440" s="257" t="s">
        <v>558</v>
      </c>
      <c r="E440" s="257"/>
      <c r="F440" s="247" t="str">
        <f>INDEX(Translation!$B$1:$B$822,MATCH(PolicyLevers_EN!F440,Translation!$A$1:$A$822,0),1)</f>
        <v>Setor de Edificações Comerciais</v>
      </c>
      <c r="G440" s="247">
        <f>INDEX(Translation!$B$1:$B$822,MATCH(PolicyLevers_EN!G440,Translation!$A$1:$A$822,0),1)</f>
        <v>0</v>
      </c>
      <c r="H440" s="254">
        <v>174</v>
      </c>
      <c r="I440" s="296" t="s">
        <v>63</v>
      </c>
      <c r="J440" s="247" t="str">
        <f>INDEX(Translation!$B$1:$B$822,MATCH(PolicyLevers_EN!J440,Translation!$A$1:$A$822,0),1)</f>
        <v>Imposto Sobre o Carbono</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47" t="str">
        <f>INDEX(Translation!$B$1:$B$822,MATCH(PolicyLevers_EN!O440,Translation!$A$1:$A$822,0),1)</f>
        <v>US$/tonelada métrica de CO2</v>
      </c>
      <c r="P440" s="247" t="str">
        <f>INDEX(Translation!$B$1:$B$822,MATCH(PolicyLevers_EN!P440,Translation!$D$1:$D$822,0),1)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c r="A441" s="247" t="str">
        <f>INDEX(Translation!$B$1:$B$822,MATCH(PolicyLevers_EN!A441,Translation!$A$1:$A$822,0),1)</f>
        <v>Transversal</v>
      </c>
      <c r="B441" s="247" t="str">
        <f>INDEX(Translation!$B$1:$B$822,MATCH(PolicyLevers_EN!B441,Translation!$A$1:$A$822,0),1)</f>
        <v>Imposto Sobre o Carbono</v>
      </c>
      <c r="C441" s="247" t="str">
        <f t="shared" ref="C441" si="302">C$437</f>
        <v>Additional Carbon Tax Rate</v>
      </c>
      <c r="D441" s="257" t="s">
        <v>547</v>
      </c>
      <c r="E441" s="257"/>
      <c r="F441" s="247" t="str">
        <f>INDEX(Translation!$B$1:$B$822,MATCH(PolicyLevers_EN!F441,Translation!$A$1:$A$822,0),1)</f>
        <v>Setor Industrial</v>
      </c>
      <c r="G441" s="247">
        <f>INDEX(Translation!$B$1:$B$822,MATCH(PolicyLevers_EN!G441,Translation!$A$1:$A$822,0),1)</f>
        <v>0</v>
      </c>
      <c r="H441" s="254">
        <v>175</v>
      </c>
      <c r="I441" s="296" t="s">
        <v>63</v>
      </c>
      <c r="J441" s="247" t="str">
        <f>INDEX(Translation!$B$1:$B$822,MATCH(PolicyLevers_EN!J441,Translation!$A$1:$A$822,0),1)</f>
        <v>Imposto Sobre o Carbono</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47" t="str">
        <f>INDEX(Translation!$B$1:$B$822,MATCH(PolicyLevers_EN!O441,Translation!$A$1:$A$822,0),1)</f>
        <v>US$/tonelada métrica de CO2</v>
      </c>
      <c r="P441" s="247" t="str">
        <f>INDEX(Translation!$B$1:$B$822,MATCH(PolicyLevers_EN!P441,Translation!$D$1:$D$822,0),1)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c r="A442" s="247" t="str">
        <f>INDEX(Translation!$B$1:$B$822,MATCH(PolicyLevers_EN!A442,Translation!$A$1:$A$822,0),1)</f>
        <v>Transversal</v>
      </c>
      <c r="B442" s="247" t="str">
        <f>INDEX(Translation!$B$1:$B$822,MATCH(PolicyLevers_EN!B442,Translation!$A$1:$A$822,0),1)</f>
        <v>Imposto Sobre o Carbono</v>
      </c>
      <c r="C442" s="247" t="str">
        <f t="shared" ref="C442" si="303">C$437</f>
        <v>Additional Carbon Tax Rate</v>
      </c>
      <c r="D442" s="257" t="s">
        <v>560</v>
      </c>
      <c r="E442" s="257"/>
      <c r="F442" s="247" t="str">
        <f>INDEX(Translation!$B$1:$B$822,MATCH(PolicyLevers_EN!F442,Translation!$A$1:$A$822,0),1)</f>
        <v>Setor de Aquecimento Distrital &amp; Hidrogênio</v>
      </c>
      <c r="G442" s="247">
        <f>INDEX(Translation!$B$1:$B$822,MATCH(PolicyLevers_EN!G442,Translation!$A$1:$A$822,0),1)</f>
        <v>0</v>
      </c>
      <c r="H442" s="254">
        <v>544</v>
      </c>
      <c r="I442" s="296" t="s">
        <v>76</v>
      </c>
      <c r="J442" s="247" t="str">
        <f>INDEX(Translation!$B$1:$B$822,MATCH(PolicyLevers_EN!J442,Translation!$A$1:$A$822,0),1)</f>
        <v>Imposto Sobre o Carbono</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47" t="str">
        <f>INDEX(Translation!$B$1:$B$822,MATCH(PolicyLevers_EN!O442,Translation!$A$1:$A$822,0),1)</f>
        <v>US$/tonelada métrica de CO2</v>
      </c>
      <c r="P442" s="247" t="str">
        <f>INDEX(Translation!$B$1:$B$822,MATCH(PolicyLevers_EN!P442,Translation!$D$1:$D$822,0),1)</f>
        <v>**Descrição:** Esta política aplica um imposto sobre os combustíveis usados nos setores selecionados com base em suas emissões de gases de efeito estufa. Também aumenta o custo-base de capital (ou seja, veículos, usinas, componentes de construção) de acordo com o conteúdo de carbono embutido. Quando aplicado ao Setor Industrial, o imposto **é** cobrado por padrão sobre as emissões de gases de efeito estufa de processos industriais e agrícolas não energéticos, mas essas fontes de emissões podem ser isentas do imposto ativando a alavanca de política "Isenção das Emissões de Processo do Imposto C”. **Orientações para estabelecer valores:** // **Setor de Transportes:** O r do governo brasileiro para o ano de 2050 varia de US$5 a US$75 por tonelada (em dólares de 2018, corrigidos pela inflação), dependendo da escolha da taxa de desconto. // **Setor de Eletricidade:** // **Setor de Construções Residenciais:** // **Setor de Construções Comerciais:** // **Setor Industrial:** Por padrão, o imposto não é cobrado sobre as emissões de gases de efeito estufa de processos agrícolas e de processos industriais não energéticos, mas essas fontes de emissões podem ser incluídas ativando a alavanca política "Imposto sobre o carbono se aplica a emissões de processo".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c r="A443" s="247" t="str">
        <f>INDEX(Translation!$B$1:$B$822,MATCH(PolicyLevers_EN!A443,Translation!$A$1:$A$822,0),1)</f>
        <v>Transversal</v>
      </c>
      <c r="B443" s="247" t="str">
        <f>INDEX(Translation!$B$1:$B$822,MATCH(PolicyLevers_EN!B443,Translation!$A$1:$A$822,0),1)</f>
        <v>Imposto Sobre o Carbono Aplica-se a Emissões de Processo</v>
      </c>
      <c r="C443" s="248" t="s">
        <v>563</v>
      </c>
      <c r="D443" s="262"/>
      <c r="E443" s="262"/>
      <c r="F443" s="247">
        <f>INDEX(Translation!$B$1:$B$822,MATCH(PolicyLevers_EN!F443,Translation!$A$1:$A$822,0),1)</f>
        <v>0</v>
      </c>
      <c r="G443" s="247">
        <f>INDEX(Translation!$B$1:$B$822,MATCH(PolicyLevers_EN!G443,Translation!$A$1:$A$822,0),1)</f>
        <v>0</v>
      </c>
      <c r="H443" s="7">
        <v>509</v>
      </c>
      <c r="I443" s="308" t="s">
        <v>63</v>
      </c>
      <c r="J443" s="247" t="str">
        <f>INDEX(Translation!$B$1:$B$822,MATCH(PolicyLevers_EN!J443,Translation!$A$1:$A$822,0),1)</f>
        <v>Imposto Sobre o Carbono para Emissões de Processo</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47" t="str">
        <f>INDEX(Translation!$B$1:$B$822,MATCH(PolicyLevers_EN!O443,Translation!$A$1:$A$822,0),1)</f>
        <v>on/off</v>
      </c>
      <c r="P443" s="247" t="str">
        <f>INDEX(Translation!$B$1:$B$822,MATCH(PolicyLevers_EN!P443,Translation!$D$1:$D$822,0),1)</f>
        <v>**Descrição:** Esta política evita que o imposto sobre o carbono incida sobre as emissões de processo (emissões de gases de efeito estufa não relacionadas à energia originadas por operações industriais e agrícolas).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c r="A444" s="247" t="str">
        <f>INDEX(Translation!$B$1:$B$822,MATCH(PolicyLevers_EN!A444,Translation!$A$1:$A$822,0),1)</f>
        <v>Transversal</v>
      </c>
      <c r="B444" s="247" t="str">
        <f>INDEX(Translation!$B$1:$B$822,MATCH(PolicyLevers_EN!B444,Translation!$A$1:$A$822,0),1)</f>
        <v>Retirar Subsídios Existentes</v>
      </c>
      <c r="C444" s="248" t="s">
        <v>567</v>
      </c>
      <c r="D444" s="262" t="s">
        <v>568</v>
      </c>
      <c r="E444" s="262"/>
      <c r="F444" s="247" t="str">
        <f>INDEX(Translation!$B$1:$B$822,MATCH(PolicyLevers_EN!F444,Translation!$A$1:$A$822,0),1)</f>
        <v>Eletricidade</v>
      </c>
      <c r="G444" s="247">
        <f>INDEX(Translation!$B$1:$B$822,MATCH(PolicyLevers_EN!G444,Translation!$A$1:$A$822,0),1)</f>
        <v>0</v>
      </c>
      <c r="H444" s="7" t="s">
        <v>222</v>
      </c>
      <c r="I444" s="308" t="s">
        <v>76</v>
      </c>
      <c r="J444" s="247" t="str">
        <f>INDEX(Translation!$B$1:$B$822,MATCH(PolicyLevers_EN!J444,Translation!$A$1:$A$822,0),1)</f>
        <v>Retirar Subsídios Existentes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47">
        <f>INDEX(Translation!$B$1:$B$822,MATCH(PolicyLevers_EN!O444,Translation!$A$1:$A$822,0),1)</f>
        <v>0</v>
      </c>
      <c r="P444" s="247" t="str">
        <f>INDEX(Translation!$B$1:$B$822,MATCH(PolicyLevers_EN!P444,Translation!$D$1:$D$822,0),1)</f>
        <v>**Descrição:** Esta política reduz os subsídios pagos para a produção de energia a partir das fontes selecionadas no cenário BAU. // **Orientações para estabelecer valores:**</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c r="A445" s="247" t="str">
        <f>INDEX(Translation!$B$1:$B$822,MATCH(PolicyLevers_EN!A445,Translation!$A$1:$A$822,0),1)</f>
        <v>Transversal</v>
      </c>
      <c r="B445" s="247" t="str">
        <f>INDEX(Translation!$B$1:$B$822,MATCH(PolicyLevers_EN!B445,Translation!$A$1:$A$822,0),1)</f>
        <v>Retirar Subsídios Existentes</v>
      </c>
      <c r="C445" s="247" t="str">
        <f t="shared" ref="C445" si="304">C$444</f>
        <v>Percent Reduction in BAU Subsidies</v>
      </c>
      <c r="D445" s="257" t="s">
        <v>454</v>
      </c>
      <c r="E445" s="257"/>
      <c r="F445" s="247" t="str">
        <f>INDEX(Translation!$B$1:$B$822,MATCH(PolicyLevers_EN!F445,Translation!$A$1:$A$822,0),1)</f>
        <v>Carvão Metalúrgico</v>
      </c>
      <c r="G445" s="247">
        <f>INDEX(Translation!$B$1:$B$822,MATCH(PolicyLevers_EN!G445,Translation!$A$1:$A$822,0),1)</f>
        <v>0</v>
      </c>
      <c r="H445" s="254">
        <v>69</v>
      </c>
      <c r="I445" s="296" t="s">
        <v>76</v>
      </c>
      <c r="J445" s="247" t="str">
        <f>INDEX(Translation!$B$1:$B$822,MATCH(PolicyLevers_EN!J445,Translation!$A$1:$A$822,0),1)</f>
        <v>Retirar Subsídios Existentes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47">
        <f>INDEX(Translation!$B$1:$B$822,MATCH(PolicyLevers_EN!O445,Translation!$A$1:$A$822,0),1)</f>
        <v>0</v>
      </c>
      <c r="P445" s="247" t="str">
        <f>INDEX(Translation!$B$1:$B$822,MATCH(PolicyLevers_EN!P445,Translation!$D$1:$D$822,0),1)</f>
        <v>**Descrição:** Esta política reduz os subsídios pagos para a produção de energia a partir das fontes selecionadas no cenário BAU. // **Orientações para estabelecer valores:**</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c r="A446" s="247" t="str">
        <f>INDEX(Translation!$B$1:$B$822,MATCH(PolicyLevers_EN!A446,Translation!$A$1:$A$822,0),1)</f>
        <v>Transversal</v>
      </c>
      <c r="B446" s="247" t="str">
        <f>INDEX(Translation!$B$1:$B$822,MATCH(PolicyLevers_EN!B446,Translation!$A$1:$A$822,0),1)</f>
        <v>Retirar Subsídios Existentes</v>
      </c>
      <c r="C446" s="247" t="str">
        <f t="shared" ref="C446" si="305">C$444</f>
        <v>Percent Reduction in BAU Subsidies</v>
      </c>
      <c r="D446" s="257" t="s">
        <v>458</v>
      </c>
      <c r="E446" s="257"/>
      <c r="F446" s="247" t="str">
        <f>INDEX(Translation!$B$1:$B$822,MATCH(PolicyLevers_EN!F446,Translation!$A$1:$A$822,0),1)</f>
        <v>Gás Natural</v>
      </c>
      <c r="G446" s="247">
        <f>INDEX(Translation!$B$1:$B$822,MATCH(PolicyLevers_EN!G446,Translation!$A$1:$A$822,0),1)</f>
        <v>0</v>
      </c>
      <c r="H446" s="254">
        <v>70</v>
      </c>
      <c r="I446" s="296" t="s">
        <v>76</v>
      </c>
      <c r="J446" s="247" t="str">
        <f>INDEX(Translation!$B$1:$B$822,MATCH(PolicyLevers_EN!J446,Translation!$A$1:$A$822,0),1)</f>
        <v>Retirar Subsídios Existentes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47">
        <f>INDEX(Translation!$B$1:$B$822,MATCH(PolicyLevers_EN!O446,Translation!$A$1:$A$822,0),1)</f>
        <v>0</v>
      </c>
      <c r="P446" s="247" t="str">
        <f>INDEX(Translation!$B$1:$B$822,MATCH(PolicyLevers_EN!P446,Translation!$D$1:$D$822,0),1)</f>
        <v>**Descrição:** Esta política reduz os subsídios pagos para a produção de energia a partir das fontes selecionadas no cenário BAU. // **Orientações para estabelecer valores:**</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c r="A447" s="247" t="str">
        <f>INDEX(Translation!$B$1:$B$822,MATCH(PolicyLevers_EN!A447,Translation!$A$1:$A$822,0),1)</f>
        <v>Transversal</v>
      </c>
      <c r="B447" s="247" t="str">
        <f>INDEX(Translation!$B$1:$B$822,MATCH(PolicyLevers_EN!B447,Translation!$A$1:$A$822,0),1)</f>
        <v>Retirar Subsídios Existentes</v>
      </c>
      <c r="C447" s="247" t="str">
        <f t="shared" ref="C447" si="306">C$444</f>
        <v>Percent Reduction in BAU Subsidies</v>
      </c>
      <c r="D447" s="257" t="s">
        <v>571</v>
      </c>
      <c r="E447" s="257"/>
      <c r="F447" s="247" t="str">
        <f>INDEX(Translation!$B$1:$B$822,MATCH(PolicyLevers_EN!F447,Translation!$A$1:$A$822,0),1)</f>
        <v>Nuclear</v>
      </c>
      <c r="G447" s="247">
        <f>INDEX(Translation!$B$1:$B$822,MATCH(PolicyLevers_EN!G447,Translation!$A$1:$A$822,0),1)</f>
        <v>0</v>
      </c>
      <c r="H447" s="254">
        <v>71</v>
      </c>
      <c r="I447" s="296" t="s">
        <v>76</v>
      </c>
      <c r="J447" s="247" t="str">
        <f>INDEX(Translation!$B$1:$B$822,MATCH(PolicyLevers_EN!J447,Translation!$A$1:$A$822,0),1)</f>
        <v>Retirar Subsídios Existentes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47">
        <f>INDEX(Translation!$B$1:$B$822,MATCH(PolicyLevers_EN!O447,Translation!$A$1:$A$822,0),1)</f>
        <v>0</v>
      </c>
      <c r="P447" s="247" t="str">
        <f>INDEX(Translation!$B$1:$B$822,MATCH(PolicyLevers_EN!P447,Translation!$D$1:$D$822,0),1)</f>
        <v>**Descrição:** Esta política reduz os subsídios pagos para a produção de energia a partir das fontes selecionadas no cenário BAU. // **Orientações para estabelecer valores:**</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c r="A448" s="247" t="str">
        <f>INDEX(Translation!$B$1:$B$822,MATCH(PolicyLevers_EN!A448,Translation!$A$1:$A$822,0),1)</f>
        <v>Transversal</v>
      </c>
      <c r="B448" s="247" t="str">
        <f>INDEX(Translation!$B$1:$B$822,MATCH(PolicyLevers_EN!B448,Translation!$A$1:$A$822,0),1)</f>
        <v>Retirar Subsídios Existentes</v>
      </c>
      <c r="C448" s="12" t="str">
        <f t="shared" ref="C448" si="307">C$444</f>
        <v>Percent Reduction in BAU Subsidies</v>
      </c>
      <c r="D448" s="262" t="s">
        <v>572</v>
      </c>
      <c r="E448" s="262"/>
      <c r="F448" s="247" t="str">
        <f>INDEX(Translation!$B$1:$B$822,MATCH(PolicyLevers_EN!F448,Translation!$A$1:$A$822,0),1)</f>
        <v>Hidro</v>
      </c>
      <c r="G448" s="247">
        <f>INDEX(Translation!$B$1:$B$822,MATCH(PolicyLevers_EN!G448,Translation!$A$1:$A$822,0),1)</f>
        <v>0</v>
      </c>
      <c r="H448" s="7">
        <v>72</v>
      </c>
      <c r="I448" s="308" t="s">
        <v>76</v>
      </c>
      <c r="J448" s="247" t="str">
        <f>INDEX(Translation!$B$1:$B$822,MATCH(PolicyLevers_EN!J448,Translation!$A$1:$A$822,0),1)</f>
        <v>Retirar Subsídios Existentes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47">
        <f>INDEX(Translation!$B$1:$B$822,MATCH(PolicyLevers_EN!O448,Translation!$A$1:$A$822,0),1)</f>
        <v>0</v>
      </c>
      <c r="P448" s="247" t="str">
        <f>INDEX(Translation!$B$1:$B$822,MATCH(PolicyLevers_EN!P448,Translation!$D$1:$D$822,0),1)</f>
        <v>**Descrição:** Esta política reduz os subsídios pagos para a produção de energia a partir das fontes selecionadas no cenário BAU. // **Orientações para estabelecer valores:**</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c r="A449" s="247" t="str">
        <f>INDEX(Translation!$B$1:$B$822,MATCH(PolicyLevers_EN!A449,Translation!$A$1:$A$822,0),1)</f>
        <v>Transversal</v>
      </c>
      <c r="B449" s="247" t="str">
        <f>INDEX(Translation!$B$1:$B$822,MATCH(PolicyLevers_EN!B449,Translation!$A$1:$A$822,0),1)</f>
        <v>Retirar Subsídios Existentes</v>
      </c>
      <c r="C449" s="12" t="str">
        <f t="shared" ref="C449" si="308">C$444</f>
        <v>Percent Reduction in BAU Subsidies</v>
      </c>
      <c r="D449" s="262" t="s">
        <v>573</v>
      </c>
      <c r="E449" s="262"/>
      <c r="F449" s="247" t="str">
        <f>INDEX(Translation!$B$1:$B$822,MATCH(PolicyLevers_EN!F449,Translation!$A$1:$A$822,0),1)</f>
        <v>Eólica Onshore</v>
      </c>
      <c r="G449" s="247">
        <f>INDEX(Translation!$B$1:$B$822,MATCH(PolicyLevers_EN!G449,Translation!$A$1:$A$822,0),1)</f>
        <v>0</v>
      </c>
      <c r="H449" s="7">
        <v>73</v>
      </c>
      <c r="I449" s="308" t="s">
        <v>76</v>
      </c>
      <c r="J449" s="247" t="str">
        <f>INDEX(Translation!$B$1:$B$822,MATCH(PolicyLevers_EN!J449,Translation!$A$1:$A$822,0),1)</f>
        <v>Retirar Subsídios Existentes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47">
        <f>INDEX(Translation!$B$1:$B$822,MATCH(PolicyLevers_EN!O449,Translation!$A$1:$A$822,0),1)</f>
        <v>0</v>
      </c>
      <c r="P449" s="247" t="str">
        <f>INDEX(Translation!$B$1:$B$822,MATCH(PolicyLevers_EN!P449,Translation!$D$1:$D$822,0),1)</f>
        <v>**Descrição:** Esta política reduz os subsídios pagos para a produção de energia a partir das fontes selecionadas no cenário BAU. // **Orientações para estabelecer valores:**</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c r="A450" s="247" t="str">
        <f>INDEX(Translation!$B$1:$B$822,MATCH(PolicyLevers_EN!A450,Translation!$A$1:$A$822,0),1)</f>
        <v>Transversal</v>
      </c>
      <c r="B450" s="247" t="str">
        <f>INDEX(Translation!$B$1:$B$822,MATCH(PolicyLevers_EN!B450,Translation!$A$1:$A$822,0),1)</f>
        <v>Retirar Subsídios Existentes</v>
      </c>
      <c r="C450" s="247" t="str">
        <f t="shared" ref="C450" si="309">C$444</f>
        <v>Percent Reduction in BAU Subsidies</v>
      </c>
      <c r="D450" s="257" t="s">
        <v>574</v>
      </c>
      <c r="E450" s="257"/>
      <c r="F450" s="247" t="str">
        <f>INDEX(Translation!$B$1:$B$822,MATCH(PolicyLevers_EN!F450,Translation!$A$1:$A$822,0),1)</f>
        <v>Solar</v>
      </c>
      <c r="G450" s="247">
        <f>INDEX(Translation!$B$1:$B$822,MATCH(PolicyLevers_EN!G450,Translation!$A$1:$A$822,0),1)</f>
        <v>0</v>
      </c>
      <c r="H450" s="254">
        <v>74</v>
      </c>
      <c r="I450" s="296" t="s">
        <v>76</v>
      </c>
      <c r="J450" s="247" t="str">
        <f>INDEX(Translation!$B$1:$B$822,MATCH(PolicyLevers_EN!J450,Translation!$A$1:$A$822,0),1)</f>
        <v>Retirar Subsídios Existentes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47">
        <f>INDEX(Translation!$B$1:$B$822,MATCH(PolicyLevers_EN!O450,Translation!$A$1:$A$822,0),1)</f>
        <v>0</v>
      </c>
      <c r="P450" s="247" t="str">
        <f>INDEX(Translation!$B$1:$B$822,MATCH(PolicyLevers_EN!P450,Translation!$D$1:$D$822,0),1)</f>
        <v>**Descrição:** Esta política reduz os subsídios pagos para a produção de energia a partir das fontes selecionadas no cenário BAU. // **Orientações para estabelecer valores:**</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c r="A451" s="247" t="str">
        <f>INDEX(Translation!$B$1:$B$822,MATCH(PolicyLevers_EN!A451,Translation!$A$1:$A$822,0),1)</f>
        <v>Transversal</v>
      </c>
      <c r="B451" s="247" t="str">
        <f>INDEX(Translation!$B$1:$B$822,MATCH(PolicyLevers_EN!B451,Translation!$A$1:$A$822,0),1)</f>
        <v>Retirar Subsídios Existentes</v>
      </c>
      <c r="C451" s="12" t="str">
        <f t="shared" ref="C451" si="310">C$444</f>
        <v>Percent Reduction in BAU Subsidies</v>
      </c>
      <c r="D451" s="262" t="s">
        <v>576</v>
      </c>
      <c r="E451" s="262"/>
      <c r="F451" s="247" t="str">
        <f>INDEX(Translation!$B$1:$B$822,MATCH(PolicyLevers_EN!F451,Translation!$A$1:$A$822,0),1)</f>
        <v>Biomassa</v>
      </c>
      <c r="G451" s="247">
        <f>INDEX(Translation!$B$1:$B$822,MATCH(PolicyLevers_EN!G451,Translation!$A$1:$A$822,0),1)</f>
        <v>0</v>
      </c>
      <c r="H451" s="7" t="s">
        <v>222</v>
      </c>
      <c r="I451" s="308" t="s">
        <v>76</v>
      </c>
      <c r="J451" s="247" t="str">
        <f>INDEX(Translation!$B$1:$B$822,MATCH(PolicyLevers_EN!J451,Translation!$A$1:$A$822,0),1)</f>
        <v>Retirar Subsídios Existentes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47">
        <f>INDEX(Translation!$B$1:$B$822,MATCH(PolicyLevers_EN!O451,Translation!$A$1:$A$822,0),1)</f>
        <v>0</v>
      </c>
      <c r="P451" s="247" t="str">
        <f>INDEX(Translation!$B$1:$B$822,MATCH(PolicyLevers_EN!P451,Translation!$D$1:$D$822,0),1)</f>
        <v>**Descrição:** Esta política reduz os subsídios pagos para a produção de energia a partir das fontes selecionadas no cenário BAU. // **Orientações para estabelecer valores:**</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c r="A452" s="247" t="str">
        <f>INDEX(Translation!$B$1:$B$822,MATCH(PolicyLevers_EN!A452,Translation!$A$1:$A$822,0),1)</f>
        <v>Transversal</v>
      </c>
      <c r="B452" s="247" t="str">
        <f>INDEX(Translation!$B$1:$B$822,MATCH(PolicyLevers_EN!B452,Translation!$A$1:$A$822,0),1)</f>
        <v>Retirar Subsídios Existentes</v>
      </c>
      <c r="C452" s="247" t="str">
        <f t="shared" ref="C452" si="311">C$444</f>
        <v>Percent Reduction in BAU Subsidies</v>
      </c>
      <c r="D452" s="257" t="s">
        <v>459</v>
      </c>
      <c r="E452" s="257"/>
      <c r="F452" s="247" t="str">
        <f>INDEX(Translation!$B$1:$B$822,MATCH(PolicyLevers_EN!F452,Translation!$A$1:$A$822,0),1)</f>
        <v>Gasolina</v>
      </c>
      <c r="G452" s="247">
        <f>INDEX(Translation!$B$1:$B$822,MATCH(PolicyLevers_EN!G452,Translation!$A$1:$A$822,0),1)</f>
        <v>0</v>
      </c>
      <c r="H452" s="254">
        <v>75</v>
      </c>
      <c r="I452" s="296" t="s">
        <v>76</v>
      </c>
      <c r="J452" s="247" t="str">
        <f>INDEX(Translation!$B$1:$B$822,MATCH(PolicyLevers_EN!J452,Translation!$A$1:$A$822,0),1)</f>
        <v>Retirar Subsídios Existentes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47">
        <f>INDEX(Translation!$B$1:$B$822,MATCH(PolicyLevers_EN!O452,Translation!$A$1:$A$822,0),1)</f>
        <v>0</v>
      </c>
      <c r="P452" s="247" t="str">
        <f>INDEX(Translation!$B$1:$B$822,MATCH(PolicyLevers_EN!P452,Translation!$D$1:$D$822,0),1)</f>
        <v>**Descrição:** Esta política reduz os subsídios pagos para a produção de energia a partir das fontes selecionadas no cenário BAU. // **Orientações para estabelecer valores:**</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c r="A453" s="247" t="str">
        <f>INDEX(Translation!$B$1:$B$822,MATCH(PolicyLevers_EN!A453,Translation!$A$1:$A$822,0),1)</f>
        <v>Transversal</v>
      </c>
      <c r="B453" s="247" t="str">
        <f>INDEX(Translation!$B$1:$B$822,MATCH(PolicyLevers_EN!B453,Translation!$A$1:$A$822,0),1)</f>
        <v>Retirar Subsídios Existentes</v>
      </c>
      <c r="C453" s="247" t="str">
        <f t="shared" ref="C453" si="312">C$444</f>
        <v>Percent Reduction in BAU Subsidies</v>
      </c>
      <c r="D453" s="257" t="s">
        <v>461</v>
      </c>
      <c r="E453" s="257"/>
      <c r="F453" s="247" t="str">
        <f>INDEX(Translation!$B$1:$B$822,MATCH(PolicyLevers_EN!F453,Translation!$A$1:$A$822,0),1)</f>
        <v>Diesel de Petróleo</v>
      </c>
      <c r="G453" s="247">
        <f>INDEX(Translation!$B$1:$B$822,MATCH(PolicyLevers_EN!G453,Translation!$A$1:$A$822,0),1)</f>
        <v>0</v>
      </c>
      <c r="H453" s="254">
        <v>76</v>
      </c>
      <c r="I453" s="296" t="s">
        <v>76</v>
      </c>
      <c r="J453" s="247" t="str">
        <f>INDEX(Translation!$B$1:$B$822,MATCH(PolicyLevers_EN!J453,Translation!$A$1:$A$822,0),1)</f>
        <v>Retirar Subsídios Existentes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47">
        <f>INDEX(Translation!$B$1:$B$822,MATCH(PolicyLevers_EN!O453,Translation!$A$1:$A$822,0),1)</f>
        <v>0</v>
      </c>
      <c r="P453" s="247" t="str">
        <f>INDEX(Translation!$B$1:$B$822,MATCH(PolicyLevers_EN!P453,Translation!$D$1:$D$822,0),1)</f>
        <v>**Descrição:** Esta política reduz os subsídios pagos para a produção de energia a partir das fontes selecionadas no cenário BAU. // **Orientações para estabelecer valores:**</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c r="A454" s="247" t="str">
        <f>INDEX(Translation!$B$1:$B$822,MATCH(PolicyLevers_EN!A454,Translation!$A$1:$A$822,0),1)</f>
        <v>Transversal</v>
      </c>
      <c r="B454" s="247" t="str">
        <f>INDEX(Translation!$B$1:$B$822,MATCH(PolicyLevers_EN!B454,Translation!$A$1:$A$822,0),1)</f>
        <v>Retirar Subsídios Existentes</v>
      </c>
      <c r="C454" s="12" t="str">
        <f t="shared" ref="C454" si="313">C$444</f>
        <v>Percent Reduction in BAU Subsidies</v>
      </c>
      <c r="D454" s="262" t="s">
        <v>577</v>
      </c>
      <c r="E454" s="262"/>
      <c r="F454" s="247" t="str">
        <f>INDEX(Translation!$B$1:$B$822,MATCH(PolicyLevers_EN!F454,Translation!$A$1:$A$822,0),1)</f>
        <v>Gasolina com adição de etanol anidro</v>
      </c>
      <c r="G454" s="247">
        <f>INDEX(Translation!$B$1:$B$822,MATCH(PolicyLevers_EN!G454,Translation!$A$1:$A$822,0),1)</f>
        <v>0</v>
      </c>
      <c r="H454" s="7" t="s">
        <v>222</v>
      </c>
      <c r="I454" s="308" t="s">
        <v>76</v>
      </c>
      <c r="J454" s="247" t="str">
        <f>INDEX(Translation!$B$1:$B$822,MATCH(PolicyLevers_EN!J454,Translation!$A$1:$A$822,0),1)</f>
        <v>Retirar Subsídios Existentes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47">
        <f>INDEX(Translation!$B$1:$B$822,MATCH(PolicyLevers_EN!O454,Translation!$A$1:$A$822,0),1)</f>
        <v>0</v>
      </c>
      <c r="P454" s="247" t="str">
        <f>INDEX(Translation!$B$1:$B$822,MATCH(PolicyLevers_EN!P454,Translation!$D$1:$D$822,0),1)</f>
        <v>**Descrição:** Esta política reduz os subsídios pagos para a produção de energia a partir das fontes selecionadas no cenário BAU. // **Orientações para estabelecer valores:**</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c r="A455" s="247" t="str">
        <f>INDEX(Translation!$B$1:$B$822,MATCH(PolicyLevers_EN!A455,Translation!$A$1:$A$822,0),1)</f>
        <v>Transversal</v>
      </c>
      <c r="B455" s="247" t="str">
        <f>INDEX(Translation!$B$1:$B$822,MATCH(PolicyLevers_EN!B455,Translation!$A$1:$A$822,0),1)</f>
        <v>Retirar Subsídios Existentes</v>
      </c>
      <c r="C455" s="12" t="str">
        <f t="shared" ref="C455" si="314">C$444</f>
        <v>Percent Reduction in BAU Subsidies</v>
      </c>
      <c r="D455" s="262" t="s">
        <v>579</v>
      </c>
      <c r="E455" s="262"/>
      <c r="F455" s="247" t="str">
        <f>INDEX(Translation!$B$1:$B$822,MATCH(PolicyLevers_EN!F455,Translation!$A$1:$A$822,0),1)</f>
        <v>Biodiesel</v>
      </c>
      <c r="G455" s="247">
        <f>INDEX(Translation!$B$1:$B$822,MATCH(PolicyLevers_EN!G455,Translation!$A$1:$A$822,0),1)</f>
        <v>0</v>
      </c>
      <c r="H455" s="7" t="s">
        <v>222</v>
      </c>
      <c r="I455" s="308" t="s">
        <v>76</v>
      </c>
      <c r="J455" s="247" t="str">
        <f>INDEX(Translation!$B$1:$B$822,MATCH(PolicyLevers_EN!J455,Translation!$A$1:$A$822,0),1)</f>
        <v>Retirar Subsídios Existentes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47">
        <f>INDEX(Translation!$B$1:$B$822,MATCH(PolicyLevers_EN!O455,Translation!$A$1:$A$822,0),1)</f>
        <v>0</v>
      </c>
      <c r="P455" s="247" t="str">
        <f>INDEX(Translation!$B$1:$B$822,MATCH(PolicyLevers_EN!P455,Translation!$D$1:$D$822,0),1)</f>
        <v>**Descrição:** Esta política reduz os subsídios pagos para a produção de energia a partir das fontes selecionadas no cenário BAU. // **Orientações para estabelecer valores:**</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c r="A456" s="247" t="str">
        <f>INDEX(Translation!$B$1:$B$822,MATCH(PolicyLevers_EN!A456,Translation!$A$1:$A$822,0),1)</f>
        <v>Transversal</v>
      </c>
      <c r="B456" s="247" t="str">
        <f>INDEX(Translation!$B$1:$B$822,MATCH(PolicyLevers_EN!B456,Translation!$A$1:$A$822,0),1)</f>
        <v>Retirar Subsídios Existentes</v>
      </c>
      <c r="C456" s="12" t="str">
        <f t="shared" ref="C456" si="315">C$444</f>
        <v>Percent Reduction in BAU Subsidies</v>
      </c>
      <c r="D456" s="262" t="s">
        <v>463</v>
      </c>
      <c r="E456" s="262"/>
      <c r="F456" s="247" t="str">
        <f>INDEX(Translation!$B$1:$B$822,MATCH(PolicyLevers_EN!F456,Translation!$A$1:$A$822,0),1)</f>
        <v>Combustível de aviação/querosene</v>
      </c>
      <c r="G456" s="247">
        <f>INDEX(Translation!$B$1:$B$822,MATCH(PolicyLevers_EN!G456,Translation!$A$1:$A$822,0),1)</f>
        <v>0</v>
      </c>
      <c r="H456" s="7"/>
      <c r="I456" s="308" t="s">
        <v>76</v>
      </c>
      <c r="J456" s="247" t="str">
        <f>INDEX(Translation!$B$1:$B$822,MATCH(PolicyLevers_EN!J456,Translation!$A$1:$A$822,0),1)</f>
        <v>Retirar Subsídios Existentes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47">
        <f>INDEX(Translation!$B$1:$B$822,MATCH(PolicyLevers_EN!O456,Translation!$A$1:$A$822,0),1)</f>
        <v>0</v>
      </c>
      <c r="P456" s="247" t="str">
        <f>INDEX(Translation!$B$1:$B$822,MATCH(PolicyLevers_EN!P456,Translation!$D$1:$D$822,0),1)</f>
        <v>**Descrição:** Esta política reduz os subsídios pagos para a produção de energia a partir das fontes selecionadas no cenário BAU. // **Orientações para estabelecer valores:**</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c r="A457" s="247" t="str">
        <f>INDEX(Translation!$B$1:$B$822,MATCH(PolicyLevers_EN!A457,Translation!$A$1:$A$822,0),1)</f>
        <v>Transversal</v>
      </c>
      <c r="B457" s="247" t="str">
        <f>INDEX(Translation!$B$1:$B$822,MATCH(PolicyLevers_EN!B457,Translation!$A$1:$A$822,0),1)</f>
        <v>Retirar Subsídios Existentes</v>
      </c>
      <c r="C457" s="12" t="str">
        <f t="shared" ref="C457" si="316">C$444</f>
        <v>Percent Reduction in BAU Subsidies</v>
      </c>
      <c r="D457" s="262" t="s">
        <v>581</v>
      </c>
      <c r="E457" s="262"/>
      <c r="F457" s="247" t="str">
        <f>INDEX(Translation!$B$1:$B$822,MATCH(PolicyLevers_EN!F457,Translation!$A$1:$A$822,0),1)</f>
        <v>Calor</v>
      </c>
      <c r="G457" s="247">
        <f>INDEX(Translation!$B$1:$B$822,MATCH(PolicyLevers_EN!G457,Translation!$A$1:$A$822,0),1)</f>
        <v>0</v>
      </c>
      <c r="H457" s="7" t="s">
        <v>222</v>
      </c>
      <c r="I457" s="308" t="s">
        <v>76</v>
      </c>
      <c r="J457" s="247" t="str">
        <f>INDEX(Translation!$B$1:$B$822,MATCH(PolicyLevers_EN!J457,Translation!$A$1:$A$822,0),1)</f>
        <v>Retirar Subsídios Existentes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47">
        <f>INDEX(Translation!$B$1:$B$822,MATCH(PolicyLevers_EN!O457,Translation!$A$1:$A$822,0),1)</f>
        <v>0</v>
      </c>
      <c r="P457" s="247" t="str">
        <f>INDEX(Translation!$B$1:$B$822,MATCH(PolicyLevers_EN!P457,Translation!$D$1:$D$822,0),1)</f>
        <v>**Descrição:** Esta política reduz os subsídios pagos para a produção de energia a partir das fontes selecionadas no cenário BAU. // **Orientações para estabelecer valores:**</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c r="A458" s="247" t="str">
        <f>INDEX(Translation!$B$1:$B$822,MATCH(PolicyLevers_EN!A458,Translation!$A$1:$A$822,0),1)</f>
        <v>Transversal</v>
      </c>
      <c r="B458" s="247" t="str">
        <f>INDEX(Translation!$B$1:$B$822,MATCH(PolicyLevers_EN!B458,Translation!$A$1:$A$822,0),1)</f>
        <v>Retirar Subsídios Existentes</v>
      </c>
      <c r="C458" s="12" t="str">
        <f t="shared" ref="C458" si="317">C$444</f>
        <v>Percent Reduction in BAU Subsidies</v>
      </c>
      <c r="D458" s="262" t="s">
        <v>583</v>
      </c>
      <c r="E458" s="262"/>
      <c r="F458" s="247" t="str">
        <f>INDEX(Translation!$B$1:$B$822,MATCH(PolicyLevers_EN!F458,Translation!$A$1:$A$822,0),1)</f>
        <v>Geotérmica</v>
      </c>
      <c r="G458" s="247">
        <f>INDEX(Translation!$B$1:$B$822,MATCH(PolicyLevers_EN!G458,Translation!$A$1:$A$822,0),1)</f>
        <v>0</v>
      </c>
      <c r="H458" s="7"/>
      <c r="I458" s="308" t="s">
        <v>76</v>
      </c>
      <c r="J458" s="247" t="str">
        <f>INDEX(Translation!$B$1:$B$822,MATCH(PolicyLevers_EN!J458,Translation!$A$1:$A$822,0),1)</f>
        <v>Retirar Subsídios Existentes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47">
        <f>INDEX(Translation!$B$1:$B$822,MATCH(PolicyLevers_EN!O458,Translation!$A$1:$A$822,0),1)</f>
        <v>0</v>
      </c>
      <c r="P458" s="247" t="str">
        <f>INDEX(Translation!$B$1:$B$822,MATCH(PolicyLevers_EN!P458,Translation!$D$1:$D$822,0),1)</f>
        <v>**Descrição:** Esta política reduz os subsídios pagos para a produção de energia a partir das fontes selecionadas no cenário BAU. // **Orientações para estabelecer valores:**</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c r="A459" s="247" t="str">
        <f>INDEX(Translation!$B$1:$B$822,MATCH(PolicyLevers_EN!A459,Translation!$A$1:$A$822,0),1)</f>
        <v>Transversal</v>
      </c>
      <c r="B459" s="247" t="str">
        <f>INDEX(Translation!$B$1:$B$822,MATCH(PolicyLevers_EN!B459,Translation!$A$1:$A$822,0),1)</f>
        <v>Retirar Subsídios Existentes</v>
      </c>
      <c r="C459" s="12" t="str">
        <f t="shared" ref="C459" si="318">C$444</f>
        <v>Percent Reduction in BAU Subsidies</v>
      </c>
      <c r="D459" s="262" t="s">
        <v>465</v>
      </c>
      <c r="E459" s="262"/>
      <c r="F459" s="247" t="str">
        <f>INDEX(Translation!$B$1:$B$822,MATCH(PolicyLevers_EN!F459,Translation!$A$1:$A$822,0),1)</f>
        <v>Linhito</v>
      </c>
      <c r="G459" s="247">
        <f>INDEX(Translation!$B$1:$B$822,MATCH(PolicyLevers_EN!G459,Translation!$A$1:$A$822,0),1)</f>
        <v>0</v>
      </c>
      <c r="H459" s="7"/>
      <c r="I459" s="308" t="s">
        <v>76</v>
      </c>
      <c r="J459" s="247" t="str">
        <f>INDEX(Translation!$B$1:$B$822,MATCH(PolicyLevers_EN!J459,Translation!$A$1:$A$822,0),1)</f>
        <v>Retirar Subsídios Existentes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47">
        <f>INDEX(Translation!$B$1:$B$822,MATCH(PolicyLevers_EN!O459,Translation!$A$1:$A$822,0),1)</f>
        <v>0</v>
      </c>
      <c r="P459" s="247" t="str">
        <f>INDEX(Translation!$B$1:$B$822,MATCH(PolicyLevers_EN!P459,Translation!$D$1:$D$822,0),1)</f>
        <v>**Descrição:** Esta política reduz os subsídios pagos para a produção de energia a partir das fontes selecionadas no cenário BAU. // **Orientações para estabelecer valores:**</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c r="A460" s="247" t="str">
        <f>INDEX(Translation!$B$1:$B$822,MATCH(PolicyLevers_EN!A460,Translation!$A$1:$A$822,0),1)</f>
        <v>Transversal</v>
      </c>
      <c r="B460" s="247" t="str">
        <f>INDEX(Translation!$B$1:$B$822,MATCH(PolicyLevers_EN!B460,Translation!$A$1:$A$822,0),1)</f>
        <v>Retirar Subsídios Existentes</v>
      </c>
      <c r="C460" s="12" t="str">
        <f t="shared" ref="C460" si="319">C$444</f>
        <v>Percent Reduction in BAU Subsidies</v>
      </c>
      <c r="D460" s="262" t="s">
        <v>466</v>
      </c>
      <c r="E460" s="262"/>
      <c r="F460" s="247" t="str">
        <f>INDEX(Translation!$B$1:$B$822,MATCH(PolicyLevers_EN!F460,Translation!$A$1:$A$822,0),1)</f>
        <v>Petróleo Bruto</v>
      </c>
      <c r="G460" s="247">
        <f>INDEX(Translation!$B$1:$B$822,MATCH(PolicyLevers_EN!G460,Translation!$A$1:$A$822,0),1)</f>
        <v>0</v>
      </c>
      <c r="H460" s="7"/>
      <c r="I460" s="308" t="s">
        <v>76</v>
      </c>
      <c r="J460" s="247" t="str">
        <f>INDEX(Translation!$B$1:$B$822,MATCH(PolicyLevers_EN!J460,Translation!$A$1:$A$822,0),1)</f>
        <v>Retirar Subsídios Existentes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47">
        <f>INDEX(Translation!$B$1:$B$822,MATCH(PolicyLevers_EN!O460,Translation!$A$1:$A$822,0),1)</f>
        <v>0</v>
      </c>
      <c r="P460" s="247" t="str">
        <f>INDEX(Translation!$B$1:$B$822,MATCH(PolicyLevers_EN!P460,Translation!$D$1:$D$822,0),1)</f>
        <v>**Descrição:** Esta política reduz os subsídios pagos para a produção de energia a partir das fontes selecionadas no cenário BAU. // **Orientações para estabelecer valores:**</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c r="A461" s="247" t="str">
        <f>INDEX(Translation!$B$1:$B$822,MATCH(PolicyLevers_EN!A461,Translation!$A$1:$A$822,0),1)</f>
        <v>Transversal</v>
      </c>
      <c r="B461" s="247" t="str">
        <f>INDEX(Translation!$B$1:$B$822,MATCH(PolicyLevers_EN!B461,Translation!$A$1:$A$822,0),1)</f>
        <v>Retirar Subsídios Existentes</v>
      </c>
      <c r="C461" s="12" t="str">
        <f t="shared" ref="C461" si="320">C$444</f>
        <v>Percent Reduction in BAU Subsidies</v>
      </c>
      <c r="D461" s="262" t="s">
        <v>467</v>
      </c>
      <c r="E461" s="262"/>
      <c r="F461" s="247" t="str">
        <f>INDEX(Translation!$B$1:$B$822,MATCH(PolicyLevers_EN!F461,Translation!$A$1:$A$822,0),1)</f>
        <v>Uso de Óleo Combustível</v>
      </c>
      <c r="G461" s="247">
        <f>INDEX(Translation!$B$1:$B$822,MATCH(PolicyLevers_EN!G461,Translation!$A$1:$A$822,0),1)</f>
        <v>0</v>
      </c>
      <c r="H461" s="7"/>
      <c r="I461" s="308" t="s">
        <v>76</v>
      </c>
      <c r="J461" s="247" t="str">
        <f>INDEX(Translation!$B$1:$B$822,MATCH(PolicyLevers_EN!J461,Translation!$A$1:$A$822,0),1)</f>
        <v>Retirar Subsídios Existentes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47">
        <f>INDEX(Translation!$B$1:$B$822,MATCH(PolicyLevers_EN!O461,Translation!$A$1:$A$822,0),1)</f>
        <v>0</v>
      </c>
      <c r="P461" s="247" t="str">
        <f>INDEX(Translation!$B$1:$B$822,MATCH(PolicyLevers_EN!P461,Translation!$D$1:$D$822,0),1)</f>
        <v>**Descrição:** Esta política reduz os subsídios pagos para a produção de energia a partir das fontes selecionadas no cenário BAU. // **Orientações para estabelecer valores:**</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c r="A462" s="247" t="str">
        <f>INDEX(Translation!$B$1:$B$822,MATCH(PolicyLevers_EN!A462,Translation!$A$1:$A$822,0),1)</f>
        <v>Transversal</v>
      </c>
      <c r="B462" s="247" t="str">
        <f>INDEX(Translation!$B$1:$B$822,MATCH(PolicyLevers_EN!B462,Translation!$A$1:$A$822,0),1)</f>
        <v>Retirar Subsídios Existentes</v>
      </c>
      <c r="C462" s="12" t="str">
        <f t="shared" ref="C462" si="321">C$444</f>
        <v>Percent Reduction in BAU Subsidies</v>
      </c>
      <c r="D462" s="262" t="s">
        <v>469</v>
      </c>
      <c r="E462" s="262"/>
      <c r="F462" s="247" t="str">
        <f>INDEX(Translation!$B$1:$B$822,MATCH(PolicyLevers_EN!F462,Translation!$A$1:$A$822,0),1)</f>
        <v>GLP/Propano/Butano</v>
      </c>
      <c r="G462" s="247">
        <f>INDEX(Translation!$B$1:$B$822,MATCH(PolicyLevers_EN!G462,Translation!$A$1:$A$822,0),1)</f>
        <v>0</v>
      </c>
      <c r="H462" s="7"/>
      <c r="I462" s="308" t="s">
        <v>76</v>
      </c>
      <c r="J462" s="247" t="str">
        <f>INDEX(Translation!$B$1:$B$822,MATCH(PolicyLevers_EN!J462,Translation!$A$1:$A$822,0),1)</f>
        <v>Retirar Subsídios Existentes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47">
        <f>INDEX(Translation!$B$1:$B$822,MATCH(PolicyLevers_EN!O462,Translation!$A$1:$A$822,0),1)</f>
        <v>0</v>
      </c>
      <c r="P462" s="247" t="str">
        <f>INDEX(Translation!$B$1:$B$822,MATCH(PolicyLevers_EN!P462,Translation!$D$1:$D$822,0),1)</f>
        <v>**Descrição:** Esta política reduz os subsídios pagos para a produção de energia a partir das fontes selecionadas no cenário BAU. // **Orientações para estabelecer valores:**</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c r="A463" s="247" t="str">
        <f>INDEX(Translation!$B$1:$B$822,MATCH(PolicyLevers_EN!A463,Translation!$A$1:$A$822,0),1)</f>
        <v>Transversal</v>
      </c>
      <c r="B463" s="247" t="str">
        <f>INDEX(Translation!$B$1:$B$822,MATCH(PolicyLevers_EN!B463,Translation!$A$1:$A$822,0),1)</f>
        <v>Retirar Subsídios Existentes</v>
      </c>
      <c r="C463" s="12" t="str">
        <f t="shared" ref="C463" si="322">C$444</f>
        <v>Percent Reduction in BAU Subsidies</v>
      </c>
      <c r="D463" s="262" t="s">
        <v>584</v>
      </c>
      <c r="E463" s="262"/>
      <c r="F463" s="247" t="str">
        <f>INDEX(Translation!$B$1:$B$822,MATCH(PolicyLevers_EN!F463,Translation!$A$1:$A$822,0),1)</f>
        <v>Resíduos Sólidos Urbanos</v>
      </c>
      <c r="G463" s="247">
        <f>INDEX(Translation!$B$1:$B$822,MATCH(PolicyLevers_EN!G463,Translation!$A$1:$A$822,0),1)</f>
        <v>0</v>
      </c>
      <c r="H463" s="7"/>
      <c r="I463" s="308" t="s">
        <v>76</v>
      </c>
      <c r="J463" s="247" t="str">
        <f>INDEX(Translation!$B$1:$B$822,MATCH(PolicyLevers_EN!J463,Translation!$A$1:$A$822,0),1)</f>
        <v>Retirar Subsídios Existentes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47">
        <f>INDEX(Translation!$B$1:$B$822,MATCH(PolicyLevers_EN!O463,Translation!$A$1:$A$822,0),1)</f>
        <v>0</v>
      </c>
      <c r="P463" s="247" t="str">
        <f>INDEX(Translation!$B$1:$B$822,MATCH(PolicyLevers_EN!P463,Translation!$D$1:$D$822,0),1)</f>
        <v>**Descrição:** Esta política reduz os subsídios pagos para a produção de energia a partir das fontes selecionadas no cenário BAU. // **Orientações para estabelecer valores:**</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c r="A464" s="247" t="str">
        <f>INDEX(Translation!$B$1:$B$822,MATCH(PolicyLevers_EN!A464,Translation!$A$1:$A$822,0),1)</f>
        <v>Transversal</v>
      </c>
      <c r="B464" s="247" t="str">
        <f>INDEX(Translation!$B$1:$B$822,MATCH(PolicyLevers_EN!B464,Translation!$A$1:$A$822,0),1)</f>
        <v>Retirar Subsídios Existentes</v>
      </c>
      <c r="C464" s="12" t="str">
        <f t="shared" ref="C464" si="323">C$444</f>
        <v>Percent Reduction in BAU Subsidies</v>
      </c>
      <c r="D464" s="262" t="s">
        <v>585</v>
      </c>
      <c r="E464" s="262"/>
      <c r="F464" s="247" t="str">
        <f>INDEX(Translation!$B$1:$B$822,MATCH(PolicyLevers_EN!F464,Translation!$A$1:$A$822,0),1)</f>
        <v>Hidrogênio</v>
      </c>
      <c r="G464" s="247">
        <f>INDEX(Translation!$B$1:$B$822,MATCH(PolicyLevers_EN!G464,Translation!$A$1:$A$822,0),1)</f>
        <v>0</v>
      </c>
      <c r="H464" s="7"/>
      <c r="I464" s="308" t="s">
        <v>76</v>
      </c>
      <c r="J464" s="247" t="str">
        <f>INDEX(Translation!$B$1:$B$822,MATCH(PolicyLevers_EN!J464,Translation!$A$1:$A$822,0),1)</f>
        <v>Retirar Subsídios Existentes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47">
        <f>INDEX(Translation!$B$1:$B$822,MATCH(PolicyLevers_EN!O464,Translation!$A$1:$A$822,0),1)</f>
        <v>0</v>
      </c>
      <c r="P464" s="247" t="str">
        <f>INDEX(Translation!$B$1:$B$822,MATCH(PolicyLevers_EN!P464,Translation!$D$1:$D$822,0),1)</f>
        <v>**Descrição:** Esta política reduz os subsídios pagos para a produção de energia a partir das fontes selecionadas no cenário BAU. // **Orientações para estabelecer valores:**</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c r="A465" s="247" t="str">
        <f>INDEX(Translation!$B$1:$B$822,MATCH(PolicyLevers_EN!A465,Translation!$A$1:$A$822,0),1)</f>
        <v>Transversal</v>
      </c>
      <c r="B465" s="247" t="str">
        <f>INDEX(Translation!$B$1:$B$822,MATCH(PolicyLevers_EN!B465,Translation!$A$1:$A$822,0),1)</f>
        <v>Isenção de Emissões não Relacionadas a CO2 no Imposto de  Carbono</v>
      </c>
      <c r="C465" s="248" t="s">
        <v>588</v>
      </c>
      <c r="D465" s="262"/>
      <c r="E465" s="262"/>
      <c r="F465" s="247">
        <f>INDEX(Translation!$B$1:$B$822,MATCH(PolicyLevers_EN!F465,Translation!$A$1:$A$822,0),1)</f>
        <v>0</v>
      </c>
      <c r="G465" s="247">
        <f>INDEX(Translation!$B$1:$B$822,MATCH(PolicyLevers_EN!G465,Translation!$A$1:$A$822,0),1)</f>
        <v>0</v>
      </c>
      <c r="H465" s="7"/>
      <c r="I465" s="308" t="s">
        <v>76</v>
      </c>
      <c r="J465" s="247" t="str">
        <f>INDEX(Translation!$B$1:$B$822,MATCH(PolicyLevers_EN!J465,Translation!$A$1:$A$822,0),1)</f>
        <v>Isenções do Imposto sobre o Carbono</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47">
        <f>INDEX(Translation!$B$1:$B$822,MATCH(PolicyLevers_EN!O465,Translation!$A$1:$A$822,0),1)</f>
        <v>0</v>
      </c>
      <c r="P465" s="247" t="str">
        <f>INDEX(Translation!$B$1:$B$822,MATCH(PolicyLevers_EN!P465,Translation!$D$1:$D$822,0),1)</f>
        <v>**Descrição:**0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c r="A466" s="247" t="str">
        <f>INDEX(Translation!$B$1:$B$822,MATCH(PolicyLevers_EN!A466,Translation!$A$1:$A$822,0),1)</f>
        <v>Transversal</v>
      </c>
      <c r="B466" s="247" t="str">
        <f>INDEX(Translation!$B$1:$B$822,MATCH(PolicyLevers_EN!B466,Translation!$A$1:$A$822,0),1)</f>
        <v>Preços de Energia Fixos</v>
      </c>
      <c r="C466" s="248" t="s">
        <v>592</v>
      </c>
      <c r="D466" s="262" t="s">
        <v>568</v>
      </c>
      <c r="E466" s="262"/>
      <c r="F466" s="247" t="str">
        <f>INDEX(Translation!$B$1:$B$822,MATCH(PolicyLevers_EN!F466,Translation!$A$1:$A$822,0),1)</f>
        <v>Eletricidade</v>
      </c>
      <c r="G466" s="247">
        <f>INDEX(Translation!$B$1:$B$822,MATCH(PolicyLevers_EN!G466,Translation!$A$1:$A$822,0),1)</f>
        <v>0</v>
      </c>
      <c r="H466" s="7"/>
      <c r="I466" s="308" t="s">
        <v>76</v>
      </c>
      <c r="J466" s="247" t="str">
        <f>INDEX(Translation!$B$1:$B$822,MATCH(PolicyLevers_EN!J466,Translation!$A$1:$A$822,0),1)</f>
        <v>Preços de Energia Fixos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47">
        <f>INDEX(Translation!$B$1:$B$822,MATCH(PolicyLevers_EN!O466,Translation!$A$1:$A$822,0),1)</f>
        <v>0</v>
      </c>
      <c r="P466" s="247" t="str">
        <f>INDEX(Translation!$B$1:$B$822,MATCH(PolicyLevers_EN!P466,Translation!$D$1:$D$822,0),1)</f>
        <v>**Descrição:**0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c r="A467" s="247" t="str">
        <f>INDEX(Translation!$B$1:$B$822,MATCH(PolicyLevers_EN!A467,Translation!$A$1:$A$822,0),1)</f>
        <v>Transversal</v>
      </c>
      <c r="B467" s="247" t="str">
        <f>INDEX(Translation!$B$1:$B$822,MATCH(PolicyLevers_EN!B467,Translation!$A$1:$A$822,0),1)</f>
        <v>Preços de Energia Fixos</v>
      </c>
      <c r="C467" s="12" t="str">
        <f t="shared" ref="C467" si="324">C$466</f>
        <v>Toggle Whether Policies Affect Energy Prices</v>
      </c>
      <c r="D467" s="262" t="s">
        <v>581</v>
      </c>
      <c r="E467" s="262"/>
      <c r="F467" s="247" t="str">
        <f>INDEX(Translation!$B$1:$B$822,MATCH(PolicyLevers_EN!F467,Translation!$A$1:$A$822,0),1)</f>
        <v>Calor</v>
      </c>
      <c r="G467" s="247">
        <f>INDEX(Translation!$B$1:$B$822,MATCH(PolicyLevers_EN!G467,Translation!$A$1:$A$822,0),1)</f>
        <v>0</v>
      </c>
      <c r="H467" s="7"/>
      <c r="I467" s="308" t="s">
        <v>76</v>
      </c>
      <c r="J467" s="247" t="str">
        <f>INDEX(Translation!$B$1:$B$822,MATCH(PolicyLevers_EN!J467,Translation!$A$1:$A$822,0),1)</f>
        <v>Preços de Energia Fixos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47">
        <f>INDEX(Translation!$B$1:$B$822,MATCH(PolicyLevers_EN!O467,Translation!$A$1:$A$822,0),1)</f>
        <v>0</v>
      </c>
      <c r="P467" s="247" t="str">
        <f>INDEX(Translation!$B$1:$B$822,MATCH(PolicyLevers_EN!P467,Translation!$D$1:$D$822,0),1)</f>
        <v>**Descrição:**0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c r="A468" s="247" t="str">
        <f>INDEX(Translation!$B$1:$B$822,MATCH(PolicyLevers_EN!A468,Translation!$A$1:$A$822,0),1)</f>
        <v>Transversal</v>
      </c>
      <c r="B468" s="247" t="str">
        <f>INDEX(Translation!$B$1:$B$822,MATCH(PolicyLevers_EN!B468,Translation!$A$1:$A$822,0),1)</f>
        <v>Preços de Energia Fixos</v>
      </c>
      <c r="C468" s="12" t="str">
        <f t="shared" ref="C468" si="325">C$466</f>
        <v>Toggle Whether Policies Affect Energy Prices</v>
      </c>
      <c r="D468" s="262" t="s">
        <v>585</v>
      </c>
      <c r="E468" s="262"/>
      <c r="F468" s="247" t="str">
        <f>INDEX(Translation!$B$1:$B$822,MATCH(PolicyLevers_EN!F468,Translation!$A$1:$A$822,0),1)</f>
        <v>Hidrogênio</v>
      </c>
      <c r="G468" s="247">
        <f>INDEX(Translation!$B$1:$B$822,MATCH(PolicyLevers_EN!G468,Translation!$A$1:$A$822,0),1)</f>
        <v>0</v>
      </c>
      <c r="H468" s="7"/>
      <c r="I468" s="308" t="s">
        <v>76</v>
      </c>
      <c r="J468" s="247" t="str">
        <f>INDEX(Translation!$B$1:$B$822,MATCH(PolicyLevers_EN!J468,Translation!$A$1:$A$822,0),1)</f>
        <v>Preços de Energia Fixos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47">
        <f>INDEX(Translation!$B$1:$B$822,MATCH(PolicyLevers_EN!O468,Translation!$A$1:$A$822,0),1)</f>
        <v>0</v>
      </c>
      <c r="P468" s="247" t="str">
        <f>INDEX(Translation!$B$1:$B$822,MATCH(PolicyLevers_EN!P468,Translation!$D$1:$D$822,0),1)</f>
        <v>**Descrição:**0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c r="A469" s="247" t="str">
        <f>INDEX(Translation!$B$1:$B$822,MATCH(PolicyLevers_EN!A469,Translation!$A$1:$A$822,0),1)</f>
        <v>Transversal</v>
      </c>
      <c r="B469" s="247" t="str">
        <f>INDEX(Translation!$B$1:$B$822,MATCH(PolicyLevers_EN!B469,Translation!$A$1:$A$822,0),1)</f>
        <v>Desregulamentação do Preço do Combustível</v>
      </c>
      <c r="C469" s="248" t="s">
        <v>594</v>
      </c>
      <c r="D469" s="262" t="s">
        <v>454</v>
      </c>
      <c r="E469" s="262"/>
      <c r="F469" s="247" t="str">
        <f>INDEX(Translation!$B$1:$B$822,MATCH(PolicyLevers_EN!F469,Translation!$A$1:$A$822,0),1)</f>
        <v>Carvão Metalúrgico</v>
      </c>
      <c r="G469" s="247">
        <f>INDEX(Translation!$B$1:$B$822,MATCH(PolicyLevers_EN!G469,Translation!$A$1:$A$822,0),1)</f>
        <v>0</v>
      </c>
      <c r="H469" s="7"/>
      <c r="I469" s="308" t="s">
        <v>76</v>
      </c>
      <c r="J469" s="247" t="str">
        <f>INDEX(Translation!$B$1:$B$822,MATCH(PolicyLevers_EN!J469,Translation!$A$1:$A$822,0),1)</f>
        <v>Desregulamentação do Preço do Combustível</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47" t="str">
        <f>INDEX(Translation!$B$1:$B$822,MATCH(PolicyLevers_EN!O469,Translation!$A$1:$A$822,0),1)</f>
        <v>% de preços desregulamentados</v>
      </c>
      <c r="P469" s="247">
        <f>INDEX(Translation!$B$1:$B$822,MATCH(PolicyLevers_EN!P469,Translation!$D$1:$D$822,0),1)</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c r="A470" s="247" t="str">
        <f>INDEX(Translation!$B$1:$B$822,MATCH(PolicyLevers_EN!A470,Translation!$A$1:$A$822,0),1)</f>
        <v>Transversal</v>
      </c>
      <c r="B470" s="247" t="str">
        <f>INDEX(Translation!$B$1:$B$822,MATCH(PolicyLevers_EN!B470,Translation!$A$1:$A$822,0),1)</f>
        <v>Desregulamentação do Preço do Combustível</v>
      </c>
      <c r="C470" s="12" t="str">
        <f t="shared" ref="C470" si="326">C$469</f>
        <v>Fuel Price Deregulation</v>
      </c>
      <c r="D470" s="262" t="s">
        <v>458</v>
      </c>
      <c r="E470" s="262"/>
      <c r="F470" s="247" t="str">
        <f>INDEX(Translation!$B$1:$B$822,MATCH(PolicyLevers_EN!F470,Translation!$A$1:$A$822,0),1)</f>
        <v>Gás Natural</v>
      </c>
      <c r="G470" s="247">
        <f>INDEX(Translation!$B$1:$B$822,MATCH(PolicyLevers_EN!G470,Translation!$A$1:$A$822,0),1)</f>
        <v>0</v>
      </c>
      <c r="H470" s="7"/>
      <c r="I470" s="308" t="s">
        <v>76</v>
      </c>
      <c r="J470" s="247" t="str">
        <f>INDEX(Translation!$B$1:$B$822,MATCH(PolicyLevers_EN!J470,Translation!$A$1:$A$822,0),1)</f>
        <v>Desregulamentação do Preço do Combustível</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47" t="str">
        <f>INDEX(Translation!$B$1:$B$822,MATCH(PolicyLevers_EN!O470,Translation!$A$1:$A$822,0),1)</f>
        <v>% de preços desregulamentados</v>
      </c>
      <c r="P470" s="247">
        <f>INDEX(Translation!$B$1:$B$822,MATCH(PolicyLevers_EN!P470,Translation!$D$1:$D$822,0),1)</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c r="A471" s="247" t="str">
        <f>INDEX(Translation!$B$1:$B$822,MATCH(PolicyLevers_EN!A471,Translation!$A$1:$A$822,0),1)</f>
        <v>Transversal</v>
      </c>
      <c r="B471" s="247" t="str">
        <f>INDEX(Translation!$B$1:$B$822,MATCH(PolicyLevers_EN!B471,Translation!$A$1:$A$822,0),1)</f>
        <v>Desregulamentação do Preço do Combustível</v>
      </c>
      <c r="C471" s="12" t="str">
        <f t="shared" ref="C471" si="327">C$469</f>
        <v>Fuel Price Deregulation</v>
      </c>
      <c r="D471" s="262" t="s">
        <v>571</v>
      </c>
      <c r="E471" s="262"/>
      <c r="F471" s="247" t="str">
        <f>INDEX(Translation!$B$1:$B$822,MATCH(PolicyLevers_EN!F471,Translation!$A$1:$A$822,0),1)</f>
        <v>Nuclear</v>
      </c>
      <c r="G471" s="247">
        <f>INDEX(Translation!$B$1:$B$822,MATCH(PolicyLevers_EN!G471,Translation!$A$1:$A$822,0),1)</f>
        <v>0</v>
      </c>
      <c r="H471" s="7"/>
      <c r="I471" s="308" t="s">
        <v>76</v>
      </c>
      <c r="J471" s="247" t="str">
        <f>INDEX(Translation!$B$1:$B$822,MATCH(PolicyLevers_EN!J471,Translation!$A$1:$A$822,0),1)</f>
        <v>Desregulamentação do Preço do Combustível</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47" t="str">
        <f>INDEX(Translation!$B$1:$B$822,MATCH(PolicyLevers_EN!O471,Translation!$A$1:$A$822,0),1)</f>
        <v>% de preços desregulamentados</v>
      </c>
      <c r="P471" s="247">
        <f>INDEX(Translation!$B$1:$B$822,MATCH(PolicyLevers_EN!P471,Translation!$D$1:$D$822,0),1)</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c r="A472" s="247" t="str">
        <f>INDEX(Translation!$B$1:$B$822,MATCH(PolicyLevers_EN!A472,Translation!$A$1:$A$822,0),1)</f>
        <v>Transversal</v>
      </c>
      <c r="B472" s="247" t="str">
        <f>INDEX(Translation!$B$1:$B$822,MATCH(PolicyLevers_EN!B472,Translation!$A$1:$A$822,0),1)</f>
        <v>Desregulamentação do Preço do Combustível</v>
      </c>
      <c r="C472" s="12" t="str">
        <f t="shared" ref="C472" si="328">C$469</f>
        <v>Fuel Price Deregulation</v>
      </c>
      <c r="D472" s="262" t="s">
        <v>576</v>
      </c>
      <c r="E472" s="262"/>
      <c r="F472" s="247" t="str">
        <f>INDEX(Translation!$B$1:$B$822,MATCH(PolicyLevers_EN!F472,Translation!$A$1:$A$822,0),1)</f>
        <v>Biomassa</v>
      </c>
      <c r="G472" s="247">
        <f>INDEX(Translation!$B$1:$B$822,MATCH(PolicyLevers_EN!G472,Translation!$A$1:$A$822,0),1)</f>
        <v>0</v>
      </c>
      <c r="H472" s="7"/>
      <c r="I472" s="308" t="s">
        <v>76</v>
      </c>
      <c r="J472" s="247" t="str">
        <f>INDEX(Translation!$B$1:$B$822,MATCH(PolicyLevers_EN!J472,Translation!$A$1:$A$822,0),1)</f>
        <v>Desregulamentação do Preço do Combustível</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47" t="str">
        <f>INDEX(Translation!$B$1:$B$822,MATCH(PolicyLevers_EN!O472,Translation!$A$1:$A$822,0),1)</f>
        <v>% de preços desregulamentados</v>
      </c>
      <c r="P472" s="247">
        <f>INDEX(Translation!$B$1:$B$822,MATCH(PolicyLevers_EN!P472,Translation!$D$1:$D$822,0),1)</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c r="A473" s="247" t="str">
        <f>INDEX(Translation!$B$1:$B$822,MATCH(PolicyLevers_EN!A473,Translation!$A$1:$A$822,0),1)</f>
        <v>Transversal</v>
      </c>
      <c r="B473" s="247" t="str">
        <f>INDEX(Translation!$B$1:$B$822,MATCH(PolicyLevers_EN!B473,Translation!$A$1:$A$822,0),1)</f>
        <v>Desregulamentação do Preço do Combustível</v>
      </c>
      <c r="C473" s="12" t="str">
        <f t="shared" ref="C473" si="329">C$469</f>
        <v>Fuel Price Deregulation</v>
      </c>
      <c r="D473" s="262" t="s">
        <v>459</v>
      </c>
      <c r="E473" s="262"/>
      <c r="F473" s="247" t="str">
        <f>INDEX(Translation!$B$1:$B$822,MATCH(PolicyLevers_EN!F473,Translation!$A$1:$A$822,0),1)</f>
        <v>Gasolina</v>
      </c>
      <c r="G473" s="247">
        <f>INDEX(Translation!$B$1:$B$822,MATCH(PolicyLevers_EN!G473,Translation!$A$1:$A$822,0),1)</f>
        <v>0</v>
      </c>
      <c r="H473" s="7"/>
      <c r="I473" s="308" t="s">
        <v>76</v>
      </c>
      <c r="J473" s="247" t="str">
        <f>INDEX(Translation!$B$1:$B$822,MATCH(PolicyLevers_EN!J473,Translation!$A$1:$A$822,0),1)</f>
        <v>Desregulamentação do Preço do Combustível</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47" t="str">
        <f>INDEX(Translation!$B$1:$B$822,MATCH(PolicyLevers_EN!O473,Translation!$A$1:$A$822,0),1)</f>
        <v>% de preços desregulamentados</v>
      </c>
      <c r="P473" s="247">
        <f>INDEX(Translation!$B$1:$B$822,MATCH(PolicyLevers_EN!P473,Translation!$D$1:$D$822,0),1)</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c r="A474" s="247" t="str">
        <f>INDEX(Translation!$B$1:$B$822,MATCH(PolicyLevers_EN!A474,Translation!$A$1:$A$822,0),1)</f>
        <v>Transversal</v>
      </c>
      <c r="B474" s="247" t="str">
        <f>INDEX(Translation!$B$1:$B$822,MATCH(PolicyLevers_EN!B474,Translation!$A$1:$A$822,0),1)</f>
        <v>Desregulamentação do Preço do Combustível</v>
      </c>
      <c r="C474" s="12" t="str">
        <f t="shared" ref="C474" si="330">C$469</f>
        <v>Fuel Price Deregulation</v>
      </c>
      <c r="D474" s="262" t="s">
        <v>461</v>
      </c>
      <c r="E474" s="262"/>
      <c r="F474" s="247" t="str">
        <f>INDEX(Translation!$B$1:$B$822,MATCH(PolicyLevers_EN!F474,Translation!$A$1:$A$822,0),1)</f>
        <v>Diesel de Petróleo</v>
      </c>
      <c r="G474" s="247">
        <f>INDEX(Translation!$B$1:$B$822,MATCH(PolicyLevers_EN!G474,Translation!$A$1:$A$822,0),1)</f>
        <v>0</v>
      </c>
      <c r="H474" s="7"/>
      <c r="I474" s="308" t="s">
        <v>76</v>
      </c>
      <c r="J474" s="247" t="str">
        <f>INDEX(Translation!$B$1:$B$822,MATCH(PolicyLevers_EN!J474,Translation!$A$1:$A$822,0),1)</f>
        <v>Desregulamentação do Preço do Combustível</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47" t="str">
        <f>INDEX(Translation!$B$1:$B$822,MATCH(PolicyLevers_EN!O474,Translation!$A$1:$A$822,0),1)</f>
        <v>% de preços desregulamentados</v>
      </c>
      <c r="P474" s="247">
        <f>INDEX(Translation!$B$1:$B$822,MATCH(PolicyLevers_EN!P474,Translation!$D$1:$D$822,0),1)</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c r="A475" s="247" t="str">
        <f>INDEX(Translation!$B$1:$B$822,MATCH(PolicyLevers_EN!A475,Translation!$A$1:$A$822,0),1)</f>
        <v>Transversal</v>
      </c>
      <c r="B475" s="247" t="str">
        <f>INDEX(Translation!$B$1:$B$822,MATCH(PolicyLevers_EN!B475,Translation!$A$1:$A$822,0),1)</f>
        <v>Desregulamentação do Preço do Combustível</v>
      </c>
      <c r="C475" s="12" t="str">
        <f t="shared" ref="C475" si="331">C$469</f>
        <v>Fuel Price Deregulation</v>
      </c>
      <c r="D475" s="262" t="s">
        <v>577</v>
      </c>
      <c r="E475" s="262"/>
      <c r="F475" s="247" t="str">
        <f>INDEX(Translation!$B$1:$B$822,MATCH(PolicyLevers_EN!F475,Translation!$A$1:$A$822,0),1)</f>
        <v>Gasolina com adição de etanol anidro</v>
      </c>
      <c r="G475" s="247">
        <f>INDEX(Translation!$B$1:$B$822,MATCH(PolicyLevers_EN!G475,Translation!$A$1:$A$822,0),1)</f>
        <v>0</v>
      </c>
      <c r="H475" s="7"/>
      <c r="I475" s="308" t="s">
        <v>76</v>
      </c>
      <c r="J475" s="247" t="str">
        <f>INDEX(Translation!$B$1:$B$822,MATCH(PolicyLevers_EN!J475,Translation!$A$1:$A$822,0),1)</f>
        <v>Desregulamentação do Preço do Combustível</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47" t="str">
        <f>INDEX(Translation!$B$1:$B$822,MATCH(PolicyLevers_EN!O475,Translation!$A$1:$A$822,0),1)</f>
        <v>% de preços desregulamentados</v>
      </c>
      <c r="P475" s="247">
        <f>INDEX(Translation!$B$1:$B$822,MATCH(PolicyLevers_EN!P475,Translation!$D$1:$D$822,0),1)</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c r="A476" s="247" t="str">
        <f>INDEX(Translation!$B$1:$B$822,MATCH(PolicyLevers_EN!A476,Translation!$A$1:$A$822,0),1)</f>
        <v>Transversal</v>
      </c>
      <c r="B476" s="247" t="str">
        <f>INDEX(Translation!$B$1:$B$822,MATCH(PolicyLevers_EN!B476,Translation!$A$1:$A$822,0),1)</f>
        <v>Desregulamentação do Preço do Combustível</v>
      </c>
      <c r="C476" s="12" t="str">
        <f t="shared" ref="C476" si="332">C$469</f>
        <v>Fuel Price Deregulation</v>
      </c>
      <c r="D476" s="262" t="s">
        <v>579</v>
      </c>
      <c r="E476" s="262"/>
      <c r="F476" s="247" t="str">
        <f>INDEX(Translation!$B$1:$B$822,MATCH(PolicyLevers_EN!F476,Translation!$A$1:$A$822,0),1)</f>
        <v>Biodiesel</v>
      </c>
      <c r="G476" s="247">
        <f>INDEX(Translation!$B$1:$B$822,MATCH(PolicyLevers_EN!G476,Translation!$A$1:$A$822,0),1)</f>
        <v>0</v>
      </c>
      <c r="H476" s="7"/>
      <c r="I476" s="308" t="s">
        <v>76</v>
      </c>
      <c r="J476" s="247" t="str">
        <f>INDEX(Translation!$B$1:$B$822,MATCH(PolicyLevers_EN!J476,Translation!$A$1:$A$822,0),1)</f>
        <v>Desregulamentação do Preço do Combustível</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47" t="str">
        <f>INDEX(Translation!$B$1:$B$822,MATCH(PolicyLevers_EN!O476,Translation!$A$1:$A$822,0),1)</f>
        <v>% de preços desregulamentados</v>
      </c>
      <c r="P476" s="247">
        <f>INDEX(Translation!$B$1:$B$822,MATCH(PolicyLevers_EN!P476,Translation!$D$1:$D$822,0),1)</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c r="A477" s="247" t="str">
        <f>INDEX(Translation!$B$1:$B$822,MATCH(PolicyLevers_EN!A477,Translation!$A$1:$A$822,0),1)</f>
        <v>Transversal</v>
      </c>
      <c r="B477" s="247" t="str">
        <f>INDEX(Translation!$B$1:$B$822,MATCH(PolicyLevers_EN!B477,Translation!$A$1:$A$822,0),1)</f>
        <v>Desregulamentação do Preço do Combustível</v>
      </c>
      <c r="C477" s="12" t="str">
        <f t="shared" ref="C477" si="333">C$469</f>
        <v>Fuel Price Deregulation</v>
      </c>
      <c r="D477" s="262" t="s">
        <v>463</v>
      </c>
      <c r="E477" s="262"/>
      <c r="F477" s="247" t="str">
        <f>INDEX(Translation!$B$1:$B$822,MATCH(PolicyLevers_EN!F477,Translation!$A$1:$A$822,0),1)</f>
        <v>Combustível de aviação/querosene</v>
      </c>
      <c r="G477" s="247">
        <f>INDEX(Translation!$B$1:$B$822,MATCH(PolicyLevers_EN!G477,Translation!$A$1:$A$822,0),1)</f>
        <v>0</v>
      </c>
      <c r="H477" s="7"/>
      <c r="I477" s="308" t="s">
        <v>76</v>
      </c>
      <c r="J477" s="247" t="str">
        <f>INDEX(Translation!$B$1:$B$822,MATCH(PolicyLevers_EN!J477,Translation!$A$1:$A$822,0),1)</f>
        <v>Desregulamentação do Preço do Combustível</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47" t="str">
        <f>INDEX(Translation!$B$1:$B$822,MATCH(PolicyLevers_EN!O477,Translation!$A$1:$A$822,0),1)</f>
        <v>% de preços desregulamentados</v>
      </c>
      <c r="P477" s="247">
        <f>INDEX(Translation!$B$1:$B$822,MATCH(PolicyLevers_EN!P477,Translation!$D$1:$D$822,0),1)</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c r="A478" s="247" t="str">
        <f>INDEX(Translation!$B$1:$B$822,MATCH(PolicyLevers_EN!A478,Translation!$A$1:$A$822,0),1)</f>
        <v>Transversal</v>
      </c>
      <c r="B478" s="247" t="str">
        <f>INDEX(Translation!$B$1:$B$822,MATCH(PolicyLevers_EN!B478,Translation!$A$1:$A$822,0),1)</f>
        <v>Desregulamentação do Preço do Combustível</v>
      </c>
      <c r="C478" s="12" t="str">
        <f t="shared" ref="C478" si="334">C$469</f>
        <v>Fuel Price Deregulation</v>
      </c>
      <c r="D478" s="262" t="s">
        <v>465</v>
      </c>
      <c r="E478" s="262"/>
      <c r="F478" s="247" t="str">
        <f>INDEX(Translation!$B$1:$B$822,MATCH(PolicyLevers_EN!F478,Translation!$A$1:$A$822,0),1)</f>
        <v>Linhito</v>
      </c>
      <c r="G478" s="247">
        <f>INDEX(Translation!$B$1:$B$822,MATCH(PolicyLevers_EN!G478,Translation!$A$1:$A$822,0),1)</f>
        <v>0</v>
      </c>
      <c r="H478" s="7"/>
      <c r="I478" s="308" t="s">
        <v>76</v>
      </c>
      <c r="J478" s="247" t="str">
        <f>INDEX(Translation!$B$1:$B$822,MATCH(PolicyLevers_EN!J478,Translation!$A$1:$A$822,0),1)</f>
        <v>Desregulamentação do Preço do Combustível</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47" t="str">
        <f>INDEX(Translation!$B$1:$B$822,MATCH(PolicyLevers_EN!O478,Translation!$A$1:$A$822,0),1)</f>
        <v>% de preços desregulamentados</v>
      </c>
      <c r="P478" s="247">
        <f>INDEX(Translation!$B$1:$B$822,MATCH(PolicyLevers_EN!P478,Translation!$D$1:$D$822,0),1)</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c r="A479" s="247" t="str">
        <f>INDEX(Translation!$B$1:$B$822,MATCH(PolicyLevers_EN!A479,Translation!$A$1:$A$822,0),1)</f>
        <v>Transversal</v>
      </c>
      <c r="B479" s="247" t="str">
        <f>INDEX(Translation!$B$1:$B$822,MATCH(PolicyLevers_EN!B479,Translation!$A$1:$A$822,0),1)</f>
        <v>Desregulamentação do Preço do Combustível</v>
      </c>
      <c r="C479" s="12" t="str">
        <f t="shared" ref="C479" si="335">C$469</f>
        <v>Fuel Price Deregulation</v>
      </c>
      <c r="D479" s="262" t="s">
        <v>466</v>
      </c>
      <c r="E479" s="262"/>
      <c r="F479" s="247" t="str">
        <f>INDEX(Translation!$B$1:$B$822,MATCH(PolicyLevers_EN!F479,Translation!$A$1:$A$822,0),1)</f>
        <v>Petróleo Bruto</v>
      </c>
      <c r="G479" s="247">
        <f>INDEX(Translation!$B$1:$B$822,MATCH(PolicyLevers_EN!G479,Translation!$A$1:$A$822,0),1)</f>
        <v>0</v>
      </c>
      <c r="H479" s="7"/>
      <c r="I479" s="308" t="s">
        <v>76</v>
      </c>
      <c r="J479" s="247" t="str">
        <f>INDEX(Translation!$B$1:$B$822,MATCH(PolicyLevers_EN!J479,Translation!$A$1:$A$822,0),1)</f>
        <v>Desregulamentação do Preço do Combustível</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47" t="str">
        <f>INDEX(Translation!$B$1:$B$822,MATCH(PolicyLevers_EN!O479,Translation!$A$1:$A$822,0),1)</f>
        <v>% de preços desregulamentados</v>
      </c>
      <c r="P479" s="247">
        <f>INDEX(Translation!$B$1:$B$822,MATCH(PolicyLevers_EN!P479,Translation!$D$1:$D$822,0),1)</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c r="A480" s="247" t="str">
        <f>INDEX(Translation!$B$1:$B$822,MATCH(PolicyLevers_EN!A480,Translation!$A$1:$A$822,0),1)</f>
        <v>Transversal</v>
      </c>
      <c r="B480" s="247" t="str">
        <f>INDEX(Translation!$B$1:$B$822,MATCH(PolicyLevers_EN!B480,Translation!$A$1:$A$822,0),1)</f>
        <v>Desregulamentação do Preço do Combustível</v>
      </c>
      <c r="C480" s="12" t="str">
        <f t="shared" ref="C480" si="336">C$469</f>
        <v>Fuel Price Deregulation</v>
      </c>
      <c r="D480" s="262" t="s">
        <v>467</v>
      </c>
      <c r="E480" s="262"/>
      <c r="F480" s="247" t="str">
        <f>INDEX(Translation!$B$1:$B$822,MATCH(PolicyLevers_EN!F480,Translation!$A$1:$A$822,0),1)</f>
        <v>Uso de Óleo Combustível</v>
      </c>
      <c r="G480" s="247">
        <f>INDEX(Translation!$B$1:$B$822,MATCH(PolicyLevers_EN!G480,Translation!$A$1:$A$822,0),1)</f>
        <v>0</v>
      </c>
      <c r="H480" s="7"/>
      <c r="I480" s="308" t="s">
        <v>76</v>
      </c>
      <c r="J480" s="247" t="str">
        <f>INDEX(Translation!$B$1:$B$822,MATCH(PolicyLevers_EN!J480,Translation!$A$1:$A$822,0),1)</f>
        <v>Desregulamentação do Preço do Combustível</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47" t="str">
        <f>INDEX(Translation!$B$1:$B$822,MATCH(PolicyLevers_EN!O480,Translation!$A$1:$A$822,0),1)</f>
        <v>% de preços desregulamentados</v>
      </c>
      <c r="P480" s="247">
        <f>INDEX(Translation!$B$1:$B$822,MATCH(PolicyLevers_EN!P480,Translation!$D$1:$D$822,0),1)</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c r="A481" s="247" t="str">
        <f>INDEX(Translation!$B$1:$B$822,MATCH(PolicyLevers_EN!A481,Translation!$A$1:$A$822,0),1)</f>
        <v>Transversal</v>
      </c>
      <c r="B481" s="247" t="str">
        <f>INDEX(Translation!$B$1:$B$822,MATCH(PolicyLevers_EN!B481,Translation!$A$1:$A$822,0),1)</f>
        <v>Desregulamentação do Preço do Combustível</v>
      </c>
      <c r="C481" s="12" t="str">
        <f t="shared" ref="C481" si="337">C$469</f>
        <v>Fuel Price Deregulation</v>
      </c>
      <c r="D481" s="262" t="s">
        <v>469</v>
      </c>
      <c r="E481" s="262"/>
      <c r="F481" s="247" t="str">
        <f>INDEX(Translation!$B$1:$B$822,MATCH(PolicyLevers_EN!F481,Translation!$A$1:$A$822,0),1)</f>
        <v>GLP/Propano/Butano</v>
      </c>
      <c r="G481" s="247">
        <f>INDEX(Translation!$B$1:$B$822,MATCH(PolicyLevers_EN!G481,Translation!$A$1:$A$822,0),1)</f>
        <v>0</v>
      </c>
      <c r="H481" s="7"/>
      <c r="I481" s="308" t="s">
        <v>76</v>
      </c>
      <c r="J481" s="247" t="str">
        <f>INDEX(Translation!$B$1:$B$822,MATCH(PolicyLevers_EN!J481,Translation!$A$1:$A$822,0),1)</f>
        <v>Desregulamentação do Preço do Combustível</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47" t="str">
        <f>INDEX(Translation!$B$1:$B$822,MATCH(PolicyLevers_EN!O481,Translation!$A$1:$A$822,0),1)</f>
        <v>% de preços desregulamentados</v>
      </c>
      <c r="P481" s="247">
        <f>INDEX(Translation!$B$1:$B$822,MATCH(PolicyLevers_EN!P481,Translation!$D$1:$D$822,0),1)</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c r="A482" s="247" t="str">
        <f>INDEX(Translation!$B$1:$B$822,MATCH(PolicyLevers_EN!A482,Translation!$A$1:$A$822,0),1)</f>
        <v>Transversal</v>
      </c>
      <c r="B482" s="247" t="str">
        <f>INDEX(Translation!$B$1:$B$822,MATCH(PolicyLevers_EN!B482,Translation!$A$1:$A$822,0),1)</f>
        <v>Desregulamentação do Preço do Combustível</v>
      </c>
      <c r="C482" s="12" t="str">
        <f t="shared" ref="C482" si="338">C$469</f>
        <v>Fuel Price Deregulation</v>
      </c>
      <c r="D482" s="262" t="s">
        <v>584</v>
      </c>
      <c r="E482" s="262"/>
      <c r="F482" s="247" t="str">
        <f>INDEX(Translation!$B$1:$B$822,MATCH(PolicyLevers_EN!F482,Translation!$A$1:$A$822,0),1)</f>
        <v>Resíduos Sólidos Urbanos</v>
      </c>
      <c r="G482" s="247">
        <f>INDEX(Translation!$B$1:$B$822,MATCH(PolicyLevers_EN!G482,Translation!$A$1:$A$822,0),1)</f>
        <v>0</v>
      </c>
      <c r="H482" s="7"/>
      <c r="I482" s="308" t="s">
        <v>76</v>
      </c>
      <c r="J482" s="247" t="str">
        <f>INDEX(Translation!$B$1:$B$822,MATCH(PolicyLevers_EN!J482,Translation!$A$1:$A$822,0),1)</f>
        <v>Desregulamentação do Preço do Combustível</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47" t="str">
        <f>INDEX(Translation!$B$1:$B$822,MATCH(PolicyLevers_EN!O482,Translation!$A$1:$A$822,0),1)</f>
        <v>% de preços desregulamentados</v>
      </c>
      <c r="P482" s="247">
        <f>INDEX(Translation!$B$1:$B$822,MATCH(PolicyLevers_EN!P482,Translation!$D$1:$D$822,0),1)</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c r="A483" s="247" t="str">
        <f>INDEX(Translation!$B$1:$B$822,MATCH(PolicyLevers_EN!A483,Translation!$A$1:$A$822,0),1)</f>
        <v>Transversal</v>
      </c>
      <c r="B483" s="247" t="str">
        <f>INDEX(Translation!$B$1:$B$822,MATCH(PolicyLevers_EN!B483,Translation!$A$1:$A$822,0),1)</f>
        <v>Desregulamentação do Preço do Combustível</v>
      </c>
      <c r="C483" s="12" t="str">
        <f t="shared" ref="C483" si="339">C$469</f>
        <v>Fuel Price Deregulation</v>
      </c>
      <c r="D483" s="262" t="s">
        <v>585</v>
      </c>
      <c r="E483" s="262"/>
      <c r="F483" s="247" t="str">
        <f>INDEX(Translation!$B$1:$B$822,MATCH(PolicyLevers_EN!F483,Translation!$A$1:$A$822,0),1)</f>
        <v>Hidrogênio</v>
      </c>
      <c r="G483" s="247">
        <f>INDEX(Translation!$B$1:$B$822,MATCH(PolicyLevers_EN!G483,Translation!$A$1:$A$822,0),1)</f>
        <v>0</v>
      </c>
      <c r="H483" s="7"/>
      <c r="I483" s="308" t="s">
        <v>76</v>
      </c>
      <c r="J483" s="247" t="str">
        <f>INDEX(Translation!$B$1:$B$822,MATCH(PolicyLevers_EN!J483,Translation!$A$1:$A$822,0),1)</f>
        <v>Desregulamentação do Preço do Combustível</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47" t="str">
        <f>INDEX(Translation!$B$1:$B$822,MATCH(PolicyLevers_EN!O483,Translation!$A$1:$A$822,0),1)</f>
        <v>% de preços desregulamentados</v>
      </c>
      <c r="P483" s="247">
        <f>INDEX(Translation!$B$1:$B$822,MATCH(PolicyLevers_EN!P483,Translation!$D$1:$D$822,0),1)</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c r="A484" s="247" t="str">
        <f>INDEX(Translation!$B$1:$B$822,MATCH(PolicyLevers_EN!A484,Translation!$A$1:$A$822,0),1)</f>
        <v>Transversal</v>
      </c>
      <c r="B484" s="247" t="str">
        <f>INDEX(Translation!$B$1:$B$822,MATCH(PolicyLevers_EN!B484,Translation!$A$1:$A$822,0),1)</f>
        <v>Impostos sobre Combustível</v>
      </c>
      <c r="C484" s="247" t="s">
        <v>599</v>
      </c>
      <c r="D484" s="257" t="s">
        <v>568</v>
      </c>
      <c r="E484" s="257"/>
      <c r="F484" s="247" t="str">
        <f>INDEX(Translation!$B$1:$B$822,MATCH(PolicyLevers_EN!F484,Translation!$A$1:$A$822,0),1)</f>
        <v>Eletricidade</v>
      </c>
      <c r="G484" s="247">
        <f>INDEX(Translation!$B$1:$B$822,MATCH(PolicyLevers_EN!G484,Translation!$A$1:$A$822,0),1)</f>
        <v>0</v>
      </c>
      <c r="H484" s="254">
        <v>78</v>
      </c>
      <c r="I484" s="296" t="s">
        <v>63</v>
      </c>
      <c r="J484" s="247" t="str">
        <f>INDEX(Translation!$B$1:$B$822,MATCH(PolicyLevers_EN!J484,Translation!$A$1:$A$822,0),1)</f>
        <v>Impostos sobre Combustível</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47" t="str">
        <f>INDEX(Translation!$B$1:$B$822,MATCH(PolicyLevers_EN!O484,Translation!$A$1:$A$822,0),1)</f>
        <v>% do preço no cenário BAU</v>
      </c>
      <c r="P484" s="247" t="str">
        <f>INDEX(Translation!$B$1:$B$822,MATCH(PolicyLevers_EN!P484,Translation!$D$1:$D$822,0),1)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c r="A485" s="247" t="str">
        <f>INDEX(Translation!$B$1:$B$822,MATCH(PolicyLevers_EN!A485,Translation!$A$1:$A$822,0),1)</f>
        <v>Transversal</v>
      </c>
      <c r="B485" s="247" t="str">
        <f>INDEX(Translation!$B$1:$B$822,MATCH(PolicyLevers_EN!B485,Translation!$A$1:$A$822,0),1)</f>
        <v>Impostos sobre Combustível</v>
      </c>
      <c r="C485" s="247" t="str">
        <f t="shared" ref="C485:C486" si="340">C$484</f>
        <v>Additional Fuel Tax Rate by Fuel</v>
      </c>
      <c r="D485" s="257" t="s">
        <v>454</v>
      </c>
      <c r="E485" s="257"/>
      <c r="F485" s="247" t="str">
        <f>INDEX(Translation!$B$1:$B$822,MATCH(PolicyLevers_EN!F485,Translation!$A$1:$A$822,0),1)</f>
        <v>Carvão Metalúrgico</v>
      </c>
      <c r="G485" s="247">
        <f>INDEX(Translation!$B$1:$B$822,MATCH(PolicyLevers_EN!G485,Translation!$A$1:$A$822,0),1)</f>
        <v>0</v>
      </c>
      <c r="H485" s="254">
        <v>79</v>
      </c>
      <c r="I485" s="296" t="s">
        <v>63</v>
      </c>
      <c r="J485" s="247" t="str">
        <f>INDEX(Translation!$B$1:$B$822,MATCH(PolicyLevers_EN!J485,Translation!$A$1:$A$822,0),1)</f>
        <v>Impostos sobre Combustível</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47" t="str">
        <f>INDEX(Translation!$B$1:$B$822,MATCH(PolicyLevers_EN!O485,Translation!$A$1:$A$822,0),1)</f>
        <v>% do preço no cenário BAU</v>
      </c>
      <c r="P485" s="247" t="str">
        <f>INDEX(Translation!$B$1:$B$822,MATCH(PolicyLevers_EN!P485,Translation!$D$1:$D$822,0),1)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c r="A486" s="247" t="str">
        <f>INDEX(Translation!$B$1:$B$822,MATCH(PolicyLevers_EN!A486,Translation!$A$1:$A$822,0),1)</f>
        <v>Transversal</v>
      </c>
      <c r="B486" s="247" t="str">
        <f>INDEX(Translation!$B$1:$B$822,MATCH(PolicyLevers_EN!B486,Translation!$A$1:$A$822,0),1)</f>
        <v>Impostos sobre Combustível</v>
      </c>
      <c r="C486" s="247" t="str">
        <f t="shared" si="340"/>
        <v>Additional Fuel Tax Rate by Fuel</v>
      </c>
      <c r="D486" s="257" t="s">
        <v>458</v>
      </c>
      <c r="E486" s="257"/>
      <c r="F486" s="247" t="str">
        <f>INDEX(Translation!$B$1:$B$822,MATCH(PolicyLevers_EN!F486,Translation!$A$1:$A$822,0),1)</f>
        <v>Gás Natural</v>
      </c>
      <c r="G486" s="247">
        <f>INDEX(Translation!$B$1:$B$822,MATCH(PolicyLevers_EN!G486,Translation!$A$1:$A$822,0),1)</f>
        <v>0</v>
      </c>
      <c r="H486" s="254">
        <v>80</v>
      </c>
      <c r="I486" s="296" t="s">
        <v>63</v>
      </c>
      <c r="J486" s="247" t="str">
        <f>INDEX(Translation!$B$1:$B$822,MATCH(PolicyLevers_EN!J486,Translation!$A$1:$A$822,0),1)</f>
        <v>Impostos sobre Combustível</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47" t="str">
        <f>INDEX(Translation!$B$1:$B$822,MATCH(PolicyLevers_EN!O486,Translation!$A$1:$A$822,0),1)</f>
        <v>% do preço no cenário BAU</v>
      </c>
      <c r="P486" s="247" t="str">
        <f>INDEX(Translation!$B$1:$B$822,MATCH(PolicyLevers_EN!P486,Translation!$D$1:$D$822,0),1)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c r="A487" s="247" t="str">
        <f>INDEX(Translation!$B$1:$B$822,MATCH(PolicyLevers_EN!A487,Translation!$A$1:$A$822,0),1)</f>
        <v>Transversal</v>
      </c>
      <c r="B487" s="247" t="str">
        <f>INDEX(Translation!$B$1:$B$822,MATCH(PolicyLevers_EN!B487,Translation!$A$1:$A$822,0),1)</f>
        <v>Impostos sobre Combustível</v>
      </c>
      <c r="C487" s="12" t="str">
        <f t="shared" ref="C487" si="341">C$484</f>
        <v>Additional Fuel Tax Rate by Fuel</v>
      </c>
      <c r="D487" s="262" t="s">
        <v>571</v>
      </c>
      <c r="E487" s="262"/>
      <c r="F487" s="247" t="str">
        <f>INDEX(Translation!$B$1:$B$822,MATCH(PolicyLevers_EN!F487,Translation!$A$1:$A$822,0),1)</f>
        <v>Nuclear</v>
      </c>
      <c r="G487" s="247">
        <f>INDEX(Translation!$B$1:$B$822,MATCH(PolicyLevers_EN!G487,Translation!$A$1:$A$822,0),1)</f>
        <v>0</v>
      </c>
      <c r="H487" s="7" t="s">
        <v>222</v>
      </c>
      <c r="I487" s="308" t="s">
        <v>76</v>
      </c>
      <c r="J487" s="247" t="str">
        <f>INDEX(Translation!$B$1:$B$822,MATCH(PolicyLevers_EN!J487,Translation!$A$1:$A$822,0),1)</f>
        <v>Impostos sobre Combustível</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47" t="str">
        <f>INDEX(Translation!$B$1:$B$822,MATCH(PolicyLevers_EN!O487,Translation!$A$1:$A$822,0),1)</f>
        <v>% do preço no cenário BAU</v>
      </c>
      <c r="P487" s="247" t="str">
        <f>INDEX(Translation!$B$1:$B$822,MATCH(PolicyLevers_EN!P487,Translation!$D$1:$D$822,0),1)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c r="A488" s="247" t="str">
        <f>INDEX(Translation!$B$1:$B$822,MATCH(PolicyLevers_EN!A488,Translation!$A$1:$A$822,0),1)</f>
        <v>Transversal</v>
      </c>
      <c r="B488" s="247" t="str">
        <f>INDEX(Translation!$B$1:$B$822,MATCH(PolicyLevers_EN!B488,Translation!$A$1:$A$822,0),1)</f>
        <v>Impostos sobre Combustível</v>
      </c>
      <c r="C488" s="12" t="str">
        <f t="shared" ref="C488:C490" si="342">C$484</f>
        <v>Additional Fuel Tax Rate by Fuel</v>
      </c>
      <c r="D488" s="262" t="s">
        <v>576</v>
      </c>
      <c r="E488" s="262"/>
      <c r="F488" s="247" t="str">
        <f>INDEX(Translation!$B$1:$B$822,MATCH(PolicyLevers_EN!F488,Translation!$A$1:$A$822,0),1)</f>
        <v>Biomassa</v>
      </c>
      <c r="G488" s="247">
        <f>INDEX(Translation!$B$1:$B$822,MATCH(PolicyLevers_EN!G488,Translation!$A$1:$A$822,0),1)</f>
        <v>0</v>
      </c>
      <c r="H488" s="7" t="s">
        <v>222</v>
      </c>
      <c r="I488" s="308" t="s">
        <v>76</v>
      </c>
      <c r="J488" s="247" t="str">
        <f>INDEX(Translation!$B$1:$B$822,MATCH(PolicyLevers_EN!J488,Translation!$A$1:$A$822,0),1)</f>
        <v>Impostos sobre Combustível</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47" t="str">
        <f>INDEX(Translation!$B$1:$B$822,MATCH(PolicyLevers_EN!O488,Translation!$A$1:$A$822,0),1)</f>
        <v>% do preço no cenário BAU</v>
      </c>
      <c r="P488" s="247" t="str">
        <f>INDEX(Translation!$B$1:$B$822,MATCH(PolicyLevers_EN!P488,Translation!$D$1:$D$822,0),1)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c r="A489" s="247" t="str">
        <f>INDEX(Translation!$B$1:$B$822,MATCH(PolicyLevers_EN!A489,Translation!$A$1:$A$822,0),1)</f>
        <v>Transversal</v>
      </c>
      <c r="B489" s="247" t="str">
        <f>INDEX(Translation!$B$1:$B$822,MATCH(PolicyLevers_EN!B489,Translation!$A$1:$A$822,0),1)</f>
        <v>Impostos sobre Combustível</v>
      </c>
      <c r="C489" s="247" t="str">
        <f t="shared" si="342"/>
        <v>Additional Fuel Tax Rate by Fuel</v>
      </c>
      <c r="D489" s="257" t="s">
        <v>459</v>
      </c>
      <c r="E489" s="257"/>
      <c r="F489" s="247" t="str">
        <f>INDEX(Translation!$B$1:$B$822,MATCH(PolicyLevers_EN!F489,Translation!$A$1:$A$822,0),1)</f>
        <v>Gasolina</v>
      </c>
      <c r="G489" s="247">
        <f>INDEX(Translation!$B$1:$B$822,MATCH(PolicyLevers_EN!G489,Translation!$A$1:$A$822,0),1)</f>
        <v>0</v>
      </c>
      <c r="H489" s="254">
        <v>81</v>
      </c>
      <c r="I489" s="296" t="s">
        <v>63</v>
      </c>
      <c r="J489" s="247" t="str">
        <f>INDEX(Translation!$B$1:$B$822,MATCH(PolicyLevers_EN!J489,Translation!$A$1:$A$822,0),1)</f>
        <v>Impostos sobre Combustível</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47" t="str">
        <f>INDEX(Translation!$B$1:$B$822,MATCH(PolicyLevers_EN!O489,Translation!$A$1:$A$822,0),1)</f>
        <v>% do preço no cenário BAU</v>
      </c>
      <c r="P489" s="247" t="str">
        <f>INDEX(Translation!$B$1:$B$822,MATCH(PolicyLevers_EN!P489,Translation!$D$1:$D$822,0),1)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c r="A490" s="247" t="str">
        <f>INDEX(Translation!$B$1:$B$822,MATCH(PolicyLevers_EN!A490,Translation!$A$1:$A$822,0),1)</f>
        <v>Transversal</v>
      </c>
      <c r="B490" s="247" t="str">
        <f>INDEX(Translation!$B$1:$B$822,MATCH(PolicyLevers_EN!B490,Translation!$A$1:$A$822,0),1)</f>
        <v>Impostos sobre Combustível</v>
      </c>
      <c r="C490" s="247" t="str">
        <f t="shared" si="342"/>
        <v>Additional Fuel Tax Rate by Fuel</v>
      </c>
      <c r="D490" s="257" t="s">
        <v>461</v>
      </c>
      <c r="E490" s="257"/>
      <c r="F490" s="247" t="str">
        <f>INDEX(Translation!$B$1:$B$822,MATCH(PolicyLevers_EN!F490,Translation!$A$1:$A$822,0),1)</f>
        <v>Diesel de Petróleo</v>
      </c>
      <c r="G490" s="247">
        <f>INDEX(Translation!$B$1:$B$822,MATCH(PolicyLevers_EN!G490,Translation!$A$1:$A$822,0),1)</f>
        <v>0</v>
      </c>
      <c r="H490" s="254">
        <v>82</v>
      </c>
      <c r="I490" s="296" t="s">
        <v>63</v>
      </c>
      <c r="J490" s="247" t="str">
        <f>INDEX(Translation!$B$1:$B$822,MATCH(PolicyLevers_EN!J490,Translation!$A$1:$A$822,0),1)</f>
        <v>Impostos sobre Combustível</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47" t="str">
        <f>INDEX(Translation!$B$1:$B$822,MATCH(PolicyLevers_EN!O490,Translation!$A$1:$A$822,0),1)</f>
        <v>% do preço no cenário BAU</v>
      </c>
      <c r="P490" s="247" t="str">
        <f>INDEX(Translation!$B$1:$B$822,MATCH(PolicyLevers_EN!P490,Translation!$D$1:$D$822,0),1)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c r="A491" s="247" t="str">
        <f>INDEX(Translation!$B$1:$B$822,MATCH(PolicyLevers_EN!A491,Translation!$A$1:$A$822,0),1)</f>
        <v>Transversal</v>
      </c>
      <c r="B491" s="247" t="str">
        <f>INDEX(Translation!$B$1:$B$822,MATCH(PolicyLevers_EN!B491,Translation!$A$1:$A$822,0),1)</f>
        <v>Impostos sobre Combustível</v>
      </c>
      <c r="C491" s="12" t="str">
        <f t="shared" ref="C491" si="343">C$484</f>
        <v>Additional Fuel Tax Rate by Fuel</v>
      </c>
      <c r="D491" s="262" t="s">
        <v>577</v>
      </c>
      <c r="E491" s="262"/>
      <c r="F491" s="247" t="str">
        <f>INDEX(Translation!$B$1:$B$822,MATCH(PolicyLevers_EN!F491,Translation!$A$1:$A$822,0),1)</f>
        <v>Gasolina com adição de etanol anidro</v>
      </c>
      <c r="G491" s="247">
        <f>INDEX(Translation!$B$1:$B$822,MATCH(PolicyLevers_EN!G491,Translation!$A$1:$A$822,0),1)</f>
        <v>0</v>
      </c>
      <c r="H491" s="7" t="s">
        <v>222</v>
      </c>
      <c r="I491" s="308" t="s">
        <v>76</v>
      </c>
      <c r="J491" s="247" t="str">
        <f>INDEX(Translation!$B$1:$B$822,MATCH(PolicyLevers_EN!J491,Translation!$A$1:$A$822,0),1)</f>
        <v>Impostos sobre Combustível</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47" t="str">
        <f>INDEX(Translation!$B$1:$B$822,MATCH(PolicyLevers_EN!O491,Translation!$A$1:$A$822,0),1)</f>
        <v>% do preço no cenário BAU</v>
      </c>
      <c r="P491" s="247" t="str">
        <f>INDEX(Translation!$B$1:$B$822,MATCH(PolicyLevers_EN!P491,Translation!$D$1:$D$822,0),1)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c r="A492" s="247" t="str">
        <f>INDEX(Translation!$B$1:$B$822,MATCH(PolicyLevers_EN!A492,Translation!$A$1:$A$822,0),1)</f>
        <v>Transversal</v>
      </c>
      <c r="B492" s="247" t="str">
        <f>INDEX(Translation!$B$1:$B$822,MATCH(PolicyLevers_EN!B492,Translation!$A$1:$A$822,0),1)</f>
        <v>Impostos sobre Combustível</v>
      </c>
      <c r="C492" s="12" t="str">
        <f t="shared" ref="C492" si="344">C$484</f>
        <v>Additional Fuel Tax Rate by Fuel</v>
      </c>
      <c r="D492" s="262" t="s">
        <v>579</v>
      </c>
      <c r="E492" s="262"/>
      <c r="F492" s="247" t="str">
        <f>INDEX(Translation!$B$1:$B$822,MATCH(PolicyLevers_EN!F492,Translation!$A$1:$A$822,0),1)</f>
        <v>Biodiesel</v>
      </c>
      <c r="G492" s="247">
        <f>INDEX(Translation!$B$1:$B$822,MATCH(PolicyLevers_EN!G492,Translation!$A$1:$A$822,0),1)</f>
        <v>0</v>
      </c>
      <c r="H492" s="7" t="s">
        <v>222</v>
      </c>
      <c r="I492" s="308" t="s">
        <v>76</v>
      </c>
      <c r="J492" s="247" t="str">
        <f>INDEX(Translation!$B$1:$B$822,MATCH(PolicyLevers_EN!J492,Translation!$A$1:$A$822,0),1)</f>
        <v>Impostos sobre Combustível</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47" t="str">
        <f>INDEX(Translation!$B$1:$B$822,MATCH(PolicyLevers_EN!O492,Translation!$A$1:$A$822,0),1)</f>
        <v>% do preço no cenário BAU</v>
      </c>
      <c r="P492" s="247" t="str">
        <f>INDEX(Translation!$B$1:$B$822,MATCH(PolicyLevers_EN!P492,Translation!$D$1:$D$822,0),1)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c r="A493" s="247" t="str">
        <f>INDEX(Translation!$B$1:$B$822,MATCH(PolicyLevers_EN!A493,Translation!$A$1:$A$822,0),1)</f>
        <v>Transversal</v>
      </c>
      <c r="B493" s="247" t="str">
        <f>INDEX(Translation!$B$1:$B$822,MATCH(PolicyLevers_EN!B493,Translation!$A$1:$A$822,0),1)</f>
        <v>Impostos sobre Combustível</v>
      </c>
      <c r="C493" s="12" t="str">
        <f t="shared" ref="C493" si="345">C$484</f>
        <v>Additional Fuel Tax Rate by Fuel</v>
      </c>
      <c r="D493" s="262" t="s">
        <v>463</v>
      </c>
      <c r="E493" s="262"/>
      <c r="F493" s="247" t="str">
        <f>INDEX(Translation!$B$1:$B$822,MATCH(PolicyLevers_EN!F493,Translation!$A$1:$A$822,0),1)</f>
        <v>Combustível de aviação/querosene</v>
      </c>
      <c r="G493" s="247">
        <f>INDEX(Translation!$B$1:$B$822,MATCH(PolicyLevers_EN!G493,Translation!$A$1:$A$822,0),1)</f>
        <v>0</v>
      </c>
      <c r="H493" s="7"/>
      <c r="I493" s="308" t="s">
        <v>76</v>
      </c>
      <c r="J493" s="247" t="str">
        <f>INDEX(Translation!$B$1:$B$822,MATCH(PolicyLevers_EN!J493,Translation!$A$1:$A$822,0),1)</f>
        <v>Impostos sobre Combustível</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47" t="str">
        <f>INDEX(Translation!$B$1:$B$822,MATCH(PolicyLevers_EN!O493,Translation!$A$1:$A$822,0),1)</f>
        <v>% do preço no cenário BAU</v>
      </c>
      <c r="P493" s="247" t="str">
        <f>INDEX(Translation!$B$1:$B$822,MATCH(PolicyLevers_EN!P493,Translation!$D$1:$D$822,0),1)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c r="A494" s="247" t="str">
        <f>INDEX(Translation!$B$1:$B$822,MATCH(PolicyLevers_EN!A494,Translation!$A$1:$A$822,0),1)</f>
        <v>Transversal</v>
      </c>
      <c r="B494" s="247" t="str">
        <f>INDEX(Translation!$B$1:$B$822,MATCH(PolicyLevers_EN!B494,Translation!$A$1:$A$822,0),1)</f>
        <v>Impostos sobre Combustível</v>
      </c>
      <c r="C494" s="12" t="str">
        <f t="shared" ref="C494" si="346">C$484</f>
        <v>Additional Fuel Tax Rate by Fuel</v>
      </c>
      <c r="D494" s="262" t="s">
        <v>581</v>
      </c>
      <c r="E494" s="262"/>
      <c r="F494" s="247" t="str">
        <f>INDEX(Translation!$B$1:$B$822,MATCH(PolicyLevers_EN!F494,Translation!$A$1:$A$822,0),1)</f>
        <v>Calor</v>
      </c>
      <c r="G494" s="247">
        <f>INDEX(Translation!$B$1:$B$822,MATCH(PolicyLevers_EN!G494,Translation!$A$1:$A$822,0),1)</f>
        <v>0</v>
      </c>
      <c r="H494" s="7" t="s">
        <v>222</v>
      </c>
      <c r="I494" s="308" t="s">
        <v>76</v>
      </c>
      <c r="J494" s="247" t="str">
        <f>INDEX(Translation!$B$1:$B$822,MATCH(PolicyLevers_EN!J494,Translation!$A$1:$A$822,0),1)</f>
        <v>Impostos sobre Combustível</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47" t="str">
        <f>INDEX(Translation!$B$1:$B$822,MATCH(PolicyLevers_EN!O494,Translation!$A$1:$A$822,0),1)</f>
        <v>% do preço no cenário BAU</v>
      </c>
      <c r="P494" s="247" t="str">
        <f>INDEX(Translation!$B$1:$B$822,MATCH(PolicyLevers_EN!P494,Translation!$D$1:$D$822,0),1)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c r="A495" s="247" t="str">
        <f>INDEX(Translation!$B$1:$B$822,MATCH(PolicyLevers_EN!A495,Translation!$A$1:$A$822,0),1)</f>
        <v>Transversal</v>
      </c>
      <c r="B495" s="247" t="str">
        <f>INDEX(Translation!$B$1:$B$822,MATCH(PolicyLevers_EN!B495,Translation!$A$1:$A$822,0),1)</f>
        <v>Impostos sobre Combustível</v>
      </c>
      <c r="C495" s="12" t="str">
        <f t="shared" ref="C495" si="347">C$484</f>
        <v>Additional Fuel Tax Rate by Fuel</v>
      </c>
      <c r="D495" s="262" t="s">
        <v>465</v>
      </c>
      <c r="E495" s="262"/>
      <c r="F495" s="247" t="str">
        <f>INDEX(Translation!$B$1:$B$822,MATCH(PolicyLevers_EN!F495,Translation!$A$1:$A$822,0),1)</f>
        <v>Linhito</v>
      </c>
      <c r="G495" s="247">
        <f>INDEX(Translation!$B$1:$B$822,MATCH(PolicyLevers_EN!G495,Translation!$A$1:$A$822,0),1)</f>
        <v>0</v>
      </c>
      <c r="H495" s="7"/>
      <c r="I495" s="308" t="s">
        <v>76</v>
      </c>
      <c r="J495" s="247" t="str">
        <f>INDEX(Translation!$B$1:$B$822,MATCH(PolicyLevers_EN!J495,Translation!$A$1:$A$822,0),1)</f>
        <v>Impostos sobre Combustível</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47" t="str">
        <f>INDEX(Translation!$B$1:$B$822,MATCH(PolicyLevers_EN!O495,Translation!$A$1:$A$822,0),1)</f>
        <v>% do preço no cenário BAU</v>
      </c>
      <c r="P495" s="247" t="str">
        <f>INDEX(Translation!$B$1:$B$822,MATCH(PolicyLevers_EN!P495,Translation!$D$1:$D$822,0),1)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c r="A496" s="247" t="str">
        <f>INDEX(Translation!$B$1:$B$822,MATCH(PolicyLevers_EN!A496,Translation!$A$1:$A$822,0),1)</f>
        <v>Transversal</v>
      </c>
      <c r="B496" s="247" t="str">
        <f>INDEX(Translation!$B$1:$B$822,MATCH(PolicyLevers_EN!B496,Translation!$A$1:$A$822,0),1)</f>
        <v>Impostos sobre Combustível</v>
      </c>
      <c r="C496" s="12" t="str">
        <f t="shared" ref="C496" si="348">C$484</f>
        <v>Additional Fuel Tax Rate by Fuel</v>
      </c>
      <c r="D496" s="262" t="s">
        <v>466</v>
      </c>
      <c r="E496" s="262"/>
      <c r="F496" s="247" t="str">
        <f>INDEX(Translation!$B$1:$B$822,MATCH(PolicyLevers_EN!F496,Translation!$A$1:$A$822,0),1)</f>
        <v>Petróleo Bruto</v>
      </c>
      <c r="G496" s="247">
        <f>INDEX(Translation!$B$1:$B$822,MATCH(PolicyLevers_EN!G496,Translation!$A$1:$A$822,0),1)</f>
        <v>0</v>
      </c>
      <c r="H496" s="7"/>
      <c r="I496" s="308" t="s">
        <v>76</v>
      </c>
      <c r="J496" s="247" t="str">
        <f>INDEX(Translation!$B$1:$B$822,MATCH(PolicyLevers_EN!J496,Translation!$A$1:$A$822,0),1)</f>
        <v>Impostos sobre Combustível</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47" t="str">
        <f>INDEX(Translation!$B$1:$B$822,MATCH(PolicyLevers_EN!O496,Translation!$A$1:$A$822,0),1)</f>
        <v>% do preço no cenário BAU</v>
      </c>
      <c r="P496" s="247" t="str">
        <f>INDEX(Translation!$B$1:$B$822,MATCH(PolicyLevers_EN!P496,Translation!$D$1:$D$822,0),1)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c r="A497" s="247" t="str">
        <f>INDEX(Translation!$B$1:$B$822,MATCH(PolicyLevers_EN!A497,Translation!$A$1:$A$822,0),1)</f>
        <v>Transversal</v>
      </c>
      <c r="B497" s="247" t="str">
        <f>INDEX(Translation!$B$1:$B$822,MATCH(PolicyLevers_EN!B497,Translation!$A$1:$A$822,0),1)</f>
        <v>Impostos sobre Combustível</v>
      </c>
      <c r="C497" s="12" t="str">
        <f t="shared" ref="C497" si="349">C$484</f>
        <v>Additional Fuel Tax Rate by Fuel</v>
      </c>
      <c r="D497" s="262" t="s">
        <v>467</v>
      </c>
      <c r="E497" s="262"/>
      <c r="F497" s="247" t="str">
        <f>INDEX(Translation!$B$1:$B$822,MATCH(PolicyLevers_EN!F497,Translation!$A$1:$A$822,0),1)</f>
        <v>Uso de Óleo Combustível</v>
      </c>
      <c r="G497" s="247">
        <f>INDEX(Translation!$B$1:$B$822,MATCH(PolicyLevers_EN!G497,Translation!$A$1:$A$822,0),1)</f>
        <v>0</v>
      </c>
      <c r="H497" s="7"/>
      <c r="I497" s="308" t="s">
        <v>76</v>
      </c>
      <c r="J497" s="247" t="str">
        <f>INDEX(Translation!$B$1:$B$822,MATCH(PolicyLevers_EN!J497,Translation!$A$1:$A$822,0),1)</f>
        <v>Impostos sobre Combustível</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47" t="str">
        <f>INDEX(Translation!$B$1:$B$822,MATCH(PolicyLevers_EN!O497,Translation!$A$1:$A$822,0),1)</f>
        <v>% do preço no cenário BAU</v>
      </c>
      <c r="P497" s="247" t="str">
        <f>INDEX(Translation!$B$1:$B$822,MATCH(PolicyLevers_EN!P497,Translation!$D$1:$D$822,0),1)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c r="A498" s="247" t="str">
        <f>INDEX(Translation!$B$1:$B$822,MATCH(PolicyLevers_EN!A498,Translation!$A$1:$A$822,0),1)</f>
        <v>Transversal</v>
      </c>
      <c r="B498" s="247" t="str">
        <f>INDEX(Translation!$B$1:$B$822,MATCH(PolicyLevers_EN!B498,Translation!$A$1:$A$822,0),1)</f>
        <v>Impostos sobre Combustível</v>
      </c>
      <c r="C498" s="247" t="str">
        <f t="shared" ref="C498" si="350">C$484</f>
        <v>Additional Fuel Tax Rate by Fuel</v>
      </c>
      <c r="D498" s="257" t="s">
        <v>469</v>
      </c>
      <c r="E498" s="257"/>
      <c r="F498" s="247" t="str">
        <f>INDEX(Translation!$B$1:$B$822,MATCH(PolicyLevers_EN!F498,Translation!$A$1:$A$822,0),1)</f>
        <v>GLP/Propano/Butano</v>
      </c>
      <c r="G498" s="247">
        <f>INDEX(Translation!$B$1:$B$822,MATCH(PolicyLevers_EN!G498,Translation!$A$1:$A$822,0),1)</f>
        <v>0</v>
      </c>
      <c r="H498" s="254">
        <v>599</v>
      </c>
      <c r="I498" s="296" t="s">
        <v>63</v>
      </c>
      <c r="J498" s="247" t="str">
        <f>INDEX(Translation!$B$1:$B$822,MATCH(PolicyLevers_EN!J498,Translation!$A$1:$A$822,0),1)</f>
        <v>Impostos sobre Combustível</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47" t="str">
        <f>INDEX(Translation!$B$1:$B$822,MATCH(PolicyLevers_EN!O498,Translation!$A$1:$A$822,0),1)</f>
        <v>% do preço no cenário BAU</v>
      </c>
      <c r="P498" s="247" t="str">
        <f>INDEX(Translation!$B$1:$B$822,MATCH(PolicyLevers_EN!P498,Translation!$D$1:$D$822,0),1)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c r="A499" s="247" t="str">
        <f>INDEX(Translation!$B$1:$B$822,MATCH(PolicyLevers_EN!A499,Translation!$A$1:$A$822,0),1)</f>
        <v>Transversal</v>
      </c>
      <c r="B499" s="247" t="str">
        <f>INDEX(Translation!$B$1:$B$822,MATCH(PolicyLevers_EN!B499,Translation!$A$1:$A$822,0),1)</f>
        <v>Impostos sobre Combustível</v>
      </c>
      <c r="C499" s="12" t="str">
        <f t="shared" ref="C499" si="351">C$484</f>
        <v>Additional Fuel Tax Rate by Fuel</v>
      </c>
      <c r="D499" s="262" t="s">
        <v>584</v>
      </c>
      <c r="E499" s="262"/>
      <c r="F499" s="247" t="str">
        <f>INDEX(Translation!$B$1:$B$822,MATCH(PolicyLevers_EN!F499,Translation!$A$1:$A$822,0),1)</f>
        <v>Resíduos Sólidos Urbanos</v>
      </c>
      <c r="G499" s="247">
        <f>INDEX(Translation!$B$1:$B$822,MATCH(PolicyLevers_EN!G499,Translation!$A$1:$A$822,0),1)</f>
        <v>0</v>
      </c>
      <c r="H499" s="7"/>
      <c r="I499" s="308" t="s">
        <v>76</v>
      </c>
      <c r="J499" s="247" t="str">
        <f>INDEX(Translation!$B$1:$B$822,MATCH(PolicyLevers_EN!J499,Translation!$A$1:$A$822,0),1)</f>
        <v>Impostos sobre Combustível</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47" t="str">
        <f>INDEX(Translation!$B$1:$B$822,MATCH(PolicyLevers_EN!O499,Translation!$A$1:$A$822,0),1)</f>
        <v>% do preço no cenário BAU</v>
      </c>
      <c r="P499" s="247" t="str">
        <f>INDEX(Translation!$B$1:$B$822,MATCH(PolicyLevers_EN!P499,Translation!$D$1:$D$822,0),1)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c r="A500" s="247" t="str">
        <f>INDEX(Translation!$B$1:$B$822,MATCH(PolicyLevers_EN!A500,Translation!$A$1:$A$822,0),1)</f>
        <v>Transversal</v>
      </c>
      <c r="B500" s="247" t="str">
        <f>INDEX(Translation!$B$1:$B$822,MATCH(PolicyLevers_EN!B500,Translation!$A$1:$A$822,0),1)</f>
        <v>Impostos sobre Combustível</v>
      </c>
      <c r="C500" s="12" t="str">
        <f t="shared" ref="C500" si="352">C$484</f>
        <v>Additional Fuel Tax Rate by Fuel</v>
      </c>
      <c r="D500" s="262" t="s">
        <v>585</v>
      </c>
      <c r="E500" s="262"/>
      <c r="F500" s="247" t="str">
        <f>INDEX(Translation!$B$1:$B$822,MATCH(PolicyLevers_EN!F500,Translation!$A$1:$A$822,0),1)</f>
        <v>Hidrogênio</v>
      </c>
      <c r="G500" s="247">
        <f>INDEX(Translation!$B$1:$B$822,MATCH(PolicyLevers_EN!G500,Translation!$A$1:$A$822,0),1)</f>
        <v>0</v>
      </c>
      <c r="H500" s="7"/>
      <c r="I500" s="308" t="s">
        <v>76</v>
      </c>
      <c r="J500" s="247" t="str">
        <f>INDEX(Translation!$B$1:$B$822,MATCH(PolicyLevers_EN!J500,Translation!$A$1:$A$822,0),1)</f>
        <v>Impostos sobre Combustível</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47" t="str">
        <f>INDEX(Translation!$B$1:$B$822,MATCH(PolicyLevers_EN!O500,Translation!$A$1:$A$822,0),1)</f>
        <v>% do preço no cenário BAU</v>
      </c>
      <c r="P500" s="247" t="str">
        <f>INDEX(Translation!$B$1:$B$822,MATCH(PolicyLevers_EN!P500,Translation!$D$1:$D$822,0),1)</f>
        <v>**Descrição:** Esta política aumenta o imposto sobre os combustíveis selecionados. Trata-se de uma porcentagem do preço conforme o cenário BAU, o que inclui impostos sobre vendas e consumo. // **Orientações para estabelecer valores:** // **Eletricidade:** Em 2013, a taxa média nacional do imposto sobre as vendas era de 1,46%, e o imposto sobre a gasolina era de 33%, em dezembro de 2013. // **Carvão Metalúrgico:** Em 2013, a taxa média nacional do imposto sobre as vendas era de 1,46%, e o imposto sobre a gasolina era de 33%, em dezembro de 2013. // **Gás Natural:** Em 2013, a taxa média nacional do imposto sobre as vendas era de 1,46%, e o imposto sobre a gasolina era de 33%, em dezembro de 2013. // **Gasolina:** // **Diesel de Petróleo:** Em 2013, a taxa média nacional do imposto sobre as vendas era de 1,46%, e o imposto sobre a gasolina era de 33%, em dezembro de 2013. // **GLP/Propano/Butano:**</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c r="A501" s="247" t="str">
        <f>INDEX(Translation!$B$1:$B$822,MATCH(PolicyLevers_EN!A501,Translation!$A$1:$A$822,0),1)</f>
        <v>Pesquisa e Desenvolvimento</v>
      </c>
      <c r="B501" s="247" t="str">
        <f>INDEX(Translation!$B$1:$B$822,MATCH(PolicyLevers_EN!B501,Translation!$A$1:$A$822,0),1)</f>
        <v>Redução de Custo de Capital</v>
      </c>
      <c r="C501" s="247" t="s">
        <v>606</v>
      </c>
      <c r="D501" s="257" t="s">
        <v>154</v>
      </c>
      <c r="E501" s="257"/>
      <c r="F501" s="247" t="str">
        <f>INDEX(Translation!$B$1:$B$822,MATCH(PolicyLevers_EN!F501,Translation!$A$1:$A$822,0),1)</f>
        <v>Edificações: Envoltório</v>
      </c>
      <c r="G501" s="247">
        <f>INDEX(Translation!$B$1:$B$822,MATCH(PolicyLevers_EN!G501,Translation!$A$1:$A$822,0),1)</f>
        <v>0</v>
      </c>
      <c r="H501" s="254">
        <v>85</v>
      </c>
      <c r="I501" s="296" t="s">
        <v>76</v>
      </c>
      <c r="J501" s="247" t="str">
        <f>INDEX(Translation!$B$1:$B$822,MATCH(PolicyLevers_EN!J501,Translation!$A$1:$A$822,0),1)</f>
        <v>Reduções de Custos Capitais em face a P&amp;D</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47" t="str">
        <f>INDEX(Translation!$B$1:$B$822,MATCH(PolicyLevers_EN!O501,Translation!$A$1:$A$822,0),1)</f>
        <v>% redução de custos</v>
      </c>
      <c r="P501" s="247" t="str">
        <f>INDEX(Translation!$B$1:$B$822,MATCH(PolicyLevers_EN!P501,Translation!$D$1:$D$822,0),1)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c r="A502" s="247" t="str">
        <f>INDEX(Translation!$B$1:$B$822,MATCH(PolicyLevers_EN!A502,Translation!$A$1:$A$822,0),1)</f>
        <v>Pesquisa e Desenvolvimento</v>
      </c>
      <c r="B502" s="247" t="str">
        <f>INDEX(Translation!$B$1:$B$822,MATCH(PolicyLevers_EN!B502,Translation!$A$1:$A$822,0),1)</f>
        <v>Redução de Custo de Capital</v>
      </c>
      <c r="C502" s="12" t="str">
        <f t="shared" ref="C502" si="353">C$501</f>
        <v>RnD Building Capital Cost Perc Reduction</v>
      </c>
      <c r="D502" s="262" t="s">
        <v>162</v>
      </c>
      <c r="E502" s="262"/>
      <c r="F502" s="247" t="str">
        <f>INDEX(Translation!$B$1:$B$822,MATCH(PolicyLevers_EN!F502,Translation!$A$1:$A$822,0),1)</f>
        <v>Edificações: Eletrodomésticos</v>
      </c>
      <c r="G502" s="247">
        <f>INDEX(Translation!$B$1:$B$822,MATCH(PolicyLevers_EN!G502,Translation!$A$1:$A$822,0),1)</f>
        <v>0</v>
      </c>
      <c r="H502" s="7">
        <v>86</v>
      </c>
      <c r="I502" s="308" t="s">
        <v>63</v>
      </c>
      <c r="J502" s="247" t="str">
        <f>INDEX(Translation!$B$1:$B$822,MATCH(PolicyLevers_EN!J502,Translation!$A$1:$A$822,0),1)</f>
        <v>Reduções de Custos Capitais em face a P&amp;D</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47" t="str">
        <f>INDEX(Translation!$B$1:$B$822,MATCH(PolicyLevers_EN!O502,Translation!$A$1:$A$822,0),1)</f>
        <v>% redução de custos</v>
      </c>
      <c r="P502" s="247" t="str">
        <f>INDEX(Translation!$B$1:$B$822,MATCH(PolicyLevers_EN!P502,Translation!$D$1:$D$822,0),1)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c r="A503" s="247" t="str">
        <f>INDEX(Translation!$B$1:$B$822,MATCH(PolicyLevers_EN!A503,Translation!$A$1:$A$822,0),1)</f>
        <v>Pesquisa e Desenvolvimento</v>
      </c>
      <c r="B503" s="247" t="str">
        <f>INDEX(Translation!$B$1:$B$822,MATCH(PolicyLevers_EN!B503,Translation!$A$1:$A$822,0),1)</f>
        <v>Redução de Custo de Capital</v>
      </c>
      <c r="C503" s="12" t="str">
        <f t="shared" ref="C503" si="354">C$501</f>
        <v>RnD Building Capital Cost Perc Reduction</v>
      </c>
      <c r="D503" s="262" t="s">
        <v>182</v>
      </c>
      <c r="E503" s="262"/>
      <c r="F503" s="247" t="str">
        <f>INDEX(Translation!$B$1:$B$822,MATCH(PolicyLevers_EN!F503,Translation!$A$1:$A$822,0),1)</f>
        <v>Edificações: Uso de Energia</v>
      </c>
      <c r="G503" s="247">
        <f>INDEX(Translation!$B$1:$B$822,MATCH(PolicyLevers_EN!G503,Translation!$A$1:$A$822,0),1)</f>
        <v>0</v>
      </c>
      <c r="H503" s="7">
        <v>87</v>
      </c>
      <c r="I503" s="308" t="s">
        <v>63</v>
      </c>
      <c r="J503" s="247" t="str">
        <f>INDEX(Translation!$B$1:$B$822,MATCH(PolicyLevers_EN!J503,Translation!$A$1:$A$822,0),1)</f>
        <v>Reduções de Custos Capitais em face a P&amp;D</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47" t="str">
        <f>INDEX(Translation!$B$1:$B$822,MATCH(PolicyLevers_EN!O503,Translation!$A$1:$A$822,0),1)</f>
        <v>% redução de custos</v>
      </c>
      <c r="P503" s="247" t="str">
        <f>INDEX(Translation!$B$1:$B$822,MATCH(PolicyLevers_EN!P503,Translation!$D$1:$D$822,0),1)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c r="A504" s="247" t="str">
        <f>INDEX(Translation!$B$1:$B$822,MATCH(PolicyLevers_EN!A504,Translation!$A$1:$A$822,0),1)</f>
        <v>Pesquisa e Desenvolvimento</v>
      </c>
      <c r="B504" s="247" t="str">
        <f>INDEX(Translation!$B$1:$B$822,MATCH(PolicyLevers_EN!B504,Translation!$A$1:$A$822,0),1)</f>
        <v>Redução de Custo de Capital</v>
      </c>
      <c r="C504" s="12" t="str">
        <f t="shared" ref="C504" si="355">C$501</f>
        <v>RnD Building Capital Cost Perc Reduction</v>
      </c>
      <c r="D504" s="262" t="s">
        <v>164</v>
      </c>
      <c r="E504" s="262"/>
      <c r="F504" s="247" t="str">
        <f>INDEX(Translation!$B$1:$B$822,MATCH(PolicyLevers_EN!F504,Translation!$A$1:$A$822,0),1)</f>
        <v>Edificações: Aquecimento</v>
      </c>
      <c r="G504" s="247">
        <f>INDEX(Translation!$B$1:$B$822,MATCH(PolicyLevers_EN!G504,Translation!$A$1:$A$822,0),1)</f>
        <v>0</v>
      </c>
      <c r="H504" s="7">
        <v>88</v>
      </c>
      <c r="I504" s="308" t="s">
        <v>63</v>
      </c>
      <c r="J504" s="247" t="str">
        <f>INDEX(Translation!$B$1:$B$822,MATCH(PolicyLevers_EN!J504,Translation!$A$1:$A$822,0),1)</f>
        <v>Reduções de Custos Capitais em face a P&amp;D</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47" t="str">
        <f>INDEX(Translation!$B$1:$B$822,MATCH(PolicyLevers_EN!O504,Translation!$A$1:$A$822,0),1)</f>
        <v>% redução de custos</v>
      </c>
      <c r="P504" s="247" t="str">
        <f>INDEX(Translation!$B$1:$B$822,MATCH(PolicyLevers_EN!P504,Translation!$D$1:$D$822,0),1)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c r="A505" s="247" t="str">
        <f>INDEX(Translation!$B$1:$B$822,MATCH(PolicyLevers_EN!A505,Translation!$A$1:$A$822,0),1)</f>
        <v>Pesquisa e Desenvolvimento</v>
      </c>
      <c r="B505" s="247" t="str">
        <f>INDEX(Translation!$B$1:$B$822,MATCH(PolicyLevers_EN!B505,Translation!$A$1:$A$822,0),1)</f>
        <v>Redução de Custo de Capital</v>
      </c>
      <c r="C505" s="12" t="str">
        <f t="shared" ref="C505" si="356">C$501</f>
        <v>RnD Building Capital Cost Perc Reduction</v>
      </c>
      <c r="D505" s="262" t="s">
        <v>166</v>
      </c>
      <c r="E505" s="262"/>
      <c r="F505" s="247" t="str">
        <f>INDEX(Translation!$B$1:$B$822,MATCH(PolicyLevers_EN!F505,Translation!$A$1:$A$822,0),1)</f>
        <v>Edificações</v>
      </c>
      <c r="G505" s="247">
        <f>INDEX(Translation!$B$1:$B$822,MATCH(PolicyLevers_EN!G505,Translation!$A$1:$A$822,0),1)</f>
        <v>0</v>
      </c>
      <c r="H505" s="7">
        <v>89</v>
      </c>
      <c r="I505" s="308" t="s">
        <v>63</v>
      </c>
      <c r="J505" s="247" t="str">
        <f>INDEX(Translation!$B$1:$B$822,MATCH(PolicyLevers_EN!J505,Translation!$A$1:$A$822,0),1)</f>
        <v>Reduções de Custos Capitais em face a P&amp;D</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47" t="str">
        <f>INDEX(Translation!$B$1:$B$822,MATCH(PolicyLevers_EN!O505,Translation!$A$1:$A$822,0),1)</f>
        <v>% redução de custos</v>
      </c>
      <c r="P505" s="247" t="str">
        <f>INDEX(Translation!$B$1:$B$822,MATCH(PolicyLevers_EN!P505,Translation!$D$1:$D$822,0),1)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c r="A506" s="247" t="str">
        <f>INDEX(Translation!$B$1:$B$822,MATCH(PolicyLevers_EN!A506,Translation!$A$1:$A$822,0),1)</f>
        <v>Pesquisa e Desenvolvimento</v>
      </c>
      <c r="B506" s="247" t="str">
        <f>INDEX(Translation!$B$1:$B$822,MATCH(PolicyLevers_EN!B506,Translation!$A$1:$A$822,0),1)</f>
        <v>Redução de Custo de Capital</v>
      </c>
      <c r="C506" s="12" t="str">
        <f t="shared" ref="C506" si="357">C$501</f>
        <v>RnD Building Capital Cost Perc Reduction</v>
      </c>
      <c r="D506" s="262" t="s">
        <v>168</v>
      </c>
      <c r="E506" s="262"/>
      <c r="F506" s="247" t="str">
        <f>INDEX(Translation!$B$1:$B$822,MATCH(PolicyLevers_EN!F506,Translation!$A$1:$A$822,0),1)</f>
        <v>Edificações: Iluminação</v>
      </c>
      <c r="G506" s="247">
        <f>INDEX(Translation!$B$1:$B$822,MATCH(PolicyLevers_EN!G506,Translation!$A$1:$A$822,0),1)</f>
        <v>0</v>
      </c>
      <c r="H506" s="7">
        <v>90</v>
      </c>
      <c r="I506" s="308" t="s">
        <v>63</v>
      </c>
      <c r="J506" s="247" t="str">
        <f>INDEX(Translation!$B$1:$B$822,MATCH(PolicyLevers_EN!J506,Translation!$A$1:$A$822,0),1)</f>
        <v>Reduções de Custos Capitais em face a P&amp;D</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47" t="str">
        <f>INDEX(Translation!$B$1:$B$822,MATCH(PolicyLevers_EN!O506,Translation!$A$1:$A$822,0),1)</f>
        <v>% redução de custos</v>
      </c>
      <c r="P506" s="247" t="str">
        <f>INDEX(Translation!$B$1:$B$822,MATCH(PolicyLevers_EN!P506,Translation!$D$1:$D$822,0),1)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c r="A507" s="247" t="str">
        <f>INDEX(Translation!$B$1:$B$822,MATCH(PolicyLevers_EN!A507,Translation!$A$1:$A$822,0),1)</f>
        <v>Pesquisa e Desenvolvimento</v>
      </c>
      <c r="B507" s="247" t="str">
        <f>INDEX(Translation!$B$1:$B$822,MATCH(PolicyLevers_EN!B507,Translation!$A$1:$A$822,0),1)</f>
        <v>Redução de Custo de Capital</v>
      </c>
      <c r="C507" s="248" t="s">
        <v>618</v>
      </c>
      <c r="D507" s="262"/>
      <c r="E507" s="262"/>
      <c r="F507" s="247" t="str">
        <f>INDEX(Translation!$B$1:$B$822,MATCH(PolicyLevers_EN!F507,Translation!$A$1:$A$822,0),1)</f>
        <v>Captura e Armazenamento de Carbono</v>
      </c>
      <c r="G507" s="247">
        <f>INDEX(Translation!$B$1:$B$822,MATCH(PolicyLevers_EN!G507,Translation!$A$1:$A$822,0),1)</f>
        <v>0</v>
      </c>
      <c r="H507" s="7">
        <v>91</v>
      </c>
      <c r="I507" s="308" t="s">
        <v>63</v>
      </c>
      <c r="J507" s="247" t="str">
        <f>INDEX(Translation!$B$1:$B$822,MATCH(PolicyLevers_EN!J507,Translation!$A$1:$A$822,0),1)</f>
        <v>Reduções de Custos Capitais em face a P&amp;D</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47" t="str">
        <f>INDEX(Translation!$B$1:$B$822,MATCH(PolicyLevers_EN!O507,Translation!$A$1:$A$822,0),1)</f>
        <v>% redução de custos</v>
      </c>
      <c r="P507" s="247" t="str">
        <f>INDEX(Translation!$B$1:$B$822,MATCH(PolicyLevers_EN!P507,Translation!$D$1:$D$822,0),1)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c r="A508" s="247" t="str">
        <f>INDEX(Translation!$B$1:$B$822,MATCH(PolicyLevers_EN!A508,Translation!$A$1:$A$822,0),1)</f>
        <v>Pesquisa e Desenvolvimento</v>
      </c>
      <c r="B508" s="247" t="str">
        <f>INDEX(Translation!$B$1:$B$822,MATCH(PolicyLevers_EN!B508,Translation!$A$1:$A$822,0),1)</f>
        <v>Redução de Custo de Capital</v>
      </c>
      <c r="C508" s="247" t="s">
        <v>620</v>
      </c>
      <c r="D508" s="257" t="s">
        <v>226</v>
      </c>
      <c r="E508" s="257"/>
      <c r="F508" s="247" t="str">
        <f>INDEX(Translation!$B$1:$B$822,MATCH(PolicyLevers_EN!F508,Translation!$A$1:$A$822,0),1)</f>
        <v>Eletricidade: Carvão Metalúrgico</v>
      </c>
      <c r="G508" s="247">
        <f>INDEX(Translation!$B$1:$B$822,MATCH(PolicyLevers_EN!G508,Translation!$A$1:$A$822,0),1)</f>
        <v>0</v>
      </c>
      <c r="H508" s="254">
        <v>92</v>
      </c>
      <c r="I508" s="296" t="s">
        <v>76</v>
      </c>
      <c r="J508" s="247" t="str">
        <f>INDEX(Translation!$B$1:$B$822,MATCH(PolicyLevers_EN!J508,Translation!$A$1:$A$822,0),1)</f>
        <v>Reduções de Custos Capitais em face a P&amp;D</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47" t="str">
        <f>INDEX(Translation!$B$1:$B$822,MATCH(PolicyLevers_EN!O508,Translation!$A$1:$A$822,0),1)</f>
        <v>% redução de custos</v>
      </c>
      <c r="P508" s="247" t="str">
        <f>INDEX(Translation!$B$1:$B$822,MATCH(PolicyLevers_EN!P508,Translation!$D$1:$D$822,0),1)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c r="A509" s="247" t="str">
        <f>INDEX(Translation!$B$1:$B$822,MATCH(PolicyLevers_EN!A509,Translation!$A$1:$A$822,0),1)</f>
        <v>Pesquisa e Desenvolvimento</v>
      </c>
      <c r="B509" s="247" t="str">
        <f>INDEX(Translation!$B$1:$B$822,MATCH(PolicyLevers_EN!B509,Translation!$A$1:$A$822,0),1)</f>
        <v>Redução de Custo de Capital</v>
      </c>
      <c r="C509" s="247" t="str">
        <f t="shared" ref="C509" si="358">C$508</f>
        <v>RnD Electricity Capital Cost Perc Reduction</v>
      </c>
      <c r="D509" s="257" t="s">
        <v>231</v>
      </c>
      <c r="E509" s="257"/>
      <c r="F509" s="247" t="str">
        <f>INDEX(Translation!$B$1:$B$822,MATCH(PolicyLevers_EN!F509,Translation!$A$1:$A$822,0),1)</f>
        <v>Eletricidade: Gás Natural Nonpeaker</v>
      </c>
      <c r="G509" s="247">
        <f>INDEX(Translation!$B$1:$B$822,MATCH(PolicyLevers_EN!G509,Translation!$A$1:$A$822,0),1)</f>
        <v>0</v>
      </c>
      <c r="H509" s="254">
        <v>93</v>
      </c>
      <c r="I509" s="296" t="s">
        <v>76</v>
      </c>
      <c r="J509" s="247" t="str">
        <f>INDEX(Translation!$B$1:$B$822,MATCH(PolicyLevers_EN!J509,Translation!$A$1:$A$822,0),1)</f>
        <v>Reduções de Custos Capitais em face a P&amp;D</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47" t="str">
        <f>INDEX(Translation!$B$1:$B$822,MATCH(PolicyLevers_EN!O509,Translation!$A$1:$A$822,0),1)</f>
        <v>% redução de custos</v>
      </c>
      <c r="P509" s="247" t="str">
        <f>INDEX(Translation!$B$1:$B$822,MATCH(PolicyLevers_EN!P509,Translation!$D$1:$D$822,0),1)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c r="A510" s="247" t="str">
        <f>INDEX(Translation!$B$1:$B$822,MATCH(PolicyLevers_EN!A510,Translation!$A$1:$A$822,0),1)</f>
        <v>Pesquisa e Desenvolvimento</v>
      </c>
      <c r="B510" s="247" t="str">
        <f>INDEX(Translation!$B$1:$B$822,MATCH(PolicyLevers_EN!B510,Translation!$A$1:$A$822,0),1)</f>
        <v>Redução de Custo de Capital</v>
      </c>
      <c r="C510" s="247" t="str">
        <f t="shared" ref="C510" si="359">C$508</f>
        <v>RnD Electricity Capital Cost Perc Reduction</v>
      </c>
      <c r="D510" s="257" t="s">
        <v>233</v>
      </c>
      <c r="E510" s="257"/>
      <c r="F510" s="247" t="str">
        <f>INDEX(Translation!$B$1:$B$822,MATCH(PolicyLevers_EN!F510,Translation!$A$1:$A$822,0),1)</f>
        <v>Eletricidade: Nuclear</v>
      </c>
      <c r="G510" s="247">
        <f>INDEX(Translation!$B$1:$B$822,MATCH(PolicyLevers_EN!G510,Translation!$A$1:$A$822,0),1)</f>
        <v>0</v>
      </c>
      <c r="H510" s="254">
        <v>94</v>
      </c>
      <c r="I510" s="296" t="s">
        <v>76</v>
      </c>
      <c r="J510" s="247" t="str">
        <f>INDEX(Translation!$B$1:$B$822,MATCH(PolicyLevers_EN!J510,Translation!$A$1:$A$822,0),1)</f>
        <v>Reduções de Custos Capitais em face a P&amp;D</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47" t="str">
        <f>INDEX(Translation!$B$1:$B$822,MATCH(PolicyLevers_EN!O510,Translation!$A$1:$A$822,0),1)</f>
        <v>% redução de custos</v>
      </c>
      <c r="P510" s="247" t="str">
        <f>INDEX(Translation!$B$1:$B$822,MATCH(PolicyLevers_EN!P510,Translation!$D$1:$D$822,0),1)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c r="A511" s="247" t="str">
        <f>INDEX(Translation!$B$1:$B$822,MATCH(PolicyLevers_EN!A511,Translation!$A$1:$A$822,0),1)</f>
        <v>Pesquisa e Desenvolvimento</v>
      </c>
      <c r="B511" s="247" t="str">
        <f>INDEX(Translation!$B$1:$B$822,MATCH(PolicyLevers_EN!B511,Translation!$A$1:$A$822,0),1)</f>
        <v>Redução de Custo de Capital</v>
      </c>
      <c r="C511" s="12" t="str">
        <f t="shared" ref="C511" si="360">C$508</f>
        <v>RnD Electricity Capital Cost Perc Reduction</v>
      </c>
      <c r="D511" s="262" t="s">
        <v>235</v>
      </c>
      <c r="E511" s="276"/>
      <c r="F511" s="247" t="str">
        <f>INDEX(Translation!$B$1:$B$822,MATCH(PolicyLevers_EN!F511,Translation!$A$1:$A$822,0),1)</f>
        <v>Eletricidade: Hidro</v>
      </c>
      <c r="G511" s="247">
        <f>INDEX(Translation!$B$1:$B$822,MATCH(PolicyLevers_EN!G511,Translation!$A$1:$A$822,0),1)</f>
        <v>0</v>
      </c>
      <c r="H511" s="7">
        <v>95</v>
      </c>
      <c r="I511" s="308" t="s">
        <v>63</v>
      </c>
      <c r="J511" s="247" t="str">
        <f>INDEX(Translation!$B$1:$B$822,MATCH(PolicyLevers_EN!J511,Translation!$A$1:$A$822,0),1)</f>
        <v>Reduções de Custos Capitais em face a P&amp;D</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47" t="str">
        <f>INDEX(Translation!$B$1:$B$822,MATCH(PolicyLevers_EN!O511,Translation!$A$1:$A$822,0),1)</f>
        <v>% redução de custos</v>
      </c>
      <c r="P511" s="247" t="str">
        <f>INDEX(Translation!$B$1:$B$822,MATCH(PolicyLevers_EN!P511,Translation!$D$1:$D$822,0),1)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c r="A512" s="247" t="str">
        <f>INDEX(Translation!$B$1:$B$822,MATCH(PolicyLevers_EN!A512,Translation!$A$1:$A$822,0),1)</f>
        <v>Pesquisa e Desenvolvimento</v>
      </c>
      <c r="B512" s="247" t="str">
        <f>INDEX(Translation!$B$1:$B$822,MATCH(PolicyLevers_EN!B512,Translation!$A$1:$A$822,0),1)</f>
        <v>Redução de Custo de Capital</v>
      </c>
      <c r="C512" s="12" t="str">
        <f t="shared" ref="C512" si="361">C$508</f>
        <v>RnD Electricity Capital Cost Perc Reduction</v>
      </c>
      <c r="D512" s="262" t="s">
        <v>237</v>
      </c>
      <c r="E512" s="276"/>
      <c r="F512" s="247" t="str">
        <f>INDEX(Translation!$B$1:$B$822,MATCH(PolicyLevers_EN!F512,Translation!$A$1:$A$822,0),1)</f>
        <v>Eletricidade: Eólica onshore</v>
      </c>
      <c r="G512" s="247">
        <f>INDEX(Translation!$B$1:$B$822,MATCH(PolicyLevers_EN!G512,Translation!$A$1:$A$822,0),1)</f>
        <v>0</v>
      </c>
      <c r="H512" s="7">
        <v>96</v>
      </c>
      <c r="I512" s="308" t="s">
        <v>63</v>
      </c>
      <c r="J512" s="247" t="str">
        <f>INDEX(Translation!$B$1:$B$822,MATCH(PolicyLevers_EN!J512,Translation!$A$1:$A$822,0),1)</f>
        <v>Reduções de Custos Capitais em face a P&amp;D</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47" t="str">
        <f>INDEX(Translation!$B$1:$B$822,MATCH(PolicyLevers_EN!O512,Translation!$A$1:$A$822,0),1)</f>
        <v>% redução de custos</v>
      </c>
      <c r="P512" s="247" t="str">
        <f>INDEX(Translation!$B$1:$B$822,MATCH(PolicyLevers_EN!P512,Translation!$D$1:$D$822,0),1)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c r="A513" s="247" t="str">
        <f>INDEX(Translation!$B$1:$B$822,MATCH(PolicyLevers_EN!A513,Translation!$A$1:$A$822,0),1)</f>
        <v>Pesquisa e Desenvolvimento</v>
      </c>
      <c r="B513" s="247" t="str">
        <f>INDEX(Translation!$B$1:$B$822,MATCH(PolicyLevers_EN!B513,Translation!$A$1:$A$822,0),1)</f>
        <v>Redução de Custo de Capital</v>
      </c>
      <c r="C513" s="12" t="str">
        <f t="shared" ref="C513" si="362">C$508</f>
        <v>RnD Electricity Capital Cost Perc Reduction</v>
      </c>
      <c r="D513" s="262" t="s">
        <v>239</v>
      </c>
      <c r="E513" s="276"/>
      <c r="F513" s="247" t="str">
        <f>INDEX(Translation!$B$1:$B$822,MATCH(PolicyLevers_EN!F513,Translation!$A$1:$A$822,0),1)</f>
        <v>Eletricidade: Solar Fotovoltaica</v>
      </c>
      <c r="G513" s="247">
        <f>INDEX(Translation!$B$1:$B$822,MATCH(PolicyLevers_EN!G513,Translation!$A$1:$A$822,0),1)</f>
        <v>0</v>
      </c>
      <c r="H513" s="7">
        <v>97</v>
      </c>
      <c r="I513" s="308" t="s">
        <v>63</v>
      </c>
      <c r="J513" s="247" t="str">
        <f>INDEX(Translation!$B$1:$B$822,MATCH(PolicyLevers_EN!J513,Translation!$A$1:$A$822,0),1)</f>
        <v>Reduções de Custos Capitais em face a P&amp;D</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47" t="str">
        <f>INDEX(Translation!$B$1:$B$822,MATCH(PolicyLevers_EN!O513,Translation!$A$1:$A$822,0),1)</f>
        <v>% redução de custos</v>
      </c>
      <c r="P513" s="247" t="str">
        <f>INDEX(Translation!$B$1:$B$822,MATCH(PolicyLevers_EN!P513,Translation!$D$1:$D$822,0),1)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c r="A514" s="247" t="str">
        <f>INDEX(Translation!$B$1:$B$822,MATCH(PolicyLevers_EN!A514,Translation!$A$1:$A$822,0),1)</f>
        <v>Pesquisa e Desenvolvimento</v>
      </c>
      <c r="B514" s="247" t="str">
        <f>INDEX(Translation!$B$1:$B$822,MATCH(PolicyLevers_EN!B514,Translation!$A$1:$A$822,0),1)</f>
        <v>Redução de Custo de Capital</v>
      </c>
      <c r="C514" s="12" t="str">
        <f t="shared" ref="C514" si="363">C$508</f>
        <v>RnD Electricity Capital Cost Perc Reduction</v>
      </c>
      <c r="D514" s="262" t="s">
        <v>241</v>
      </c>
      <c r="E514" s="276"/>
      <c r="F514" s="247" t="str">
        <f>INDEX(Translation!$B$1:$B$822,MATCH(PolicyLevers_EN!F514,Translation!$A$1:$A$822,0),1)</f>
        <v>Eletricidade: Termossolar</v>
      </c>
      <c r="G514" s="247">
        <f>INDEX(Translation!$B$1:$B$822,MATCH(PolicyLevers_EN!G514,Translation!$A$1:$A$822,0),1)</f>
        <v>0</v>
      </c>
      <c r="H514" s="7">
        <v>98</v>
      </c>
      <c r="I514" s="308" t="s">
        <v>63</v>
      </c>
      <c r="J514" s="247" t="str">
        <f>INDEX(Translation!$B$1:$B$822,MATCH(PolicyLevers_EN!J514,Translation!$A$1:$A$822,0),1)</f>
        <v>Reduções de Custos Capitais em face a P&amp;D</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47" t="str">
        <f>INDEX(Translation!$B$1:$B$822,MATCH(PolicyLevers_EN!O514,Translation!$A$1:$A$822,0),1)</f>
        <v>% redução de custos</v>
      </c>
      <c r="P514" s="247" t="str">
        <f>INDEX(Translation!$B$1:$B$822,MATCH(PolicyLevers_EN!P514,Translation!$D$1:$D$822,0),1)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c r="A515" s="247" t="str">
        <f>INDEX(Translation!$B$1:$B$822,MATCH(PolicyLevers_EN!A515,Translation!$A$1:$A$822,0),1)</f>
        <v>Pesquisa e Desenvolvimento</v>
      </c>
      <c r="B515" s="247" t="str">
        <f>INDEX(Translation!$B$1:$B$822,MATCH(PolicyLevers_EN!B515,Translation!$A$1:$A$822,0),1)</f>
        <v>Redução de Custo de Capital</v>
      </c>
      <c r="C515" s="12" t="str">
        <f t="shared" ref="C515" si="364">C$508</f>
        <v>RnD Electricity Capital Cost Perc Reduction</v>
      </c>
      <c r="D515" s="262" t="s">
        <v>243</v>
      </c>
      <c r="E515" s="276"/>
      <c r="F515" s="247" t="str">
        <f>INDEX(Translation!$B$1:$B$822,MATCH(PolicyLevers_EN!F515,Translation!$A$1:$A$822,0),1)</f>
        <v>Eletricidade: Biomassa</v>
      </c>
      <c r="G515" s="247">
        <f>INDEX(Translation!$B$1:$B$822,MATCH(PolicyLevers_EN!G515,Translation!$A$1:$A$822,0),1)</f>
        <v>0</v>
      </c>
      <c r="H515" s="7">
        <v>99</v>
      </c>
      <c r="I515" s="308" t="s">
        <v>63</v>
      </c>
      <c r="J515" s="247" t="str">
        <f>INDEX(Translation!$B$1:$B$822,MATCH(PolicyLevers_EN!J515,Translation!$A$1:$A$822,0),1)</f>
        <v>Reduções de Custos Capitais em face a P&amp;D</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47" t="str">
        <f>INDEX(Translation!$B$1:$B$822,MATCH(PolicyLevers_EN!O515,Translation!$A$1:$A$822,0),1)</f>
        <v>% redução de custos</v>
      </c>
      <c r="P515" s="247" t="str">
        <f>INDEX(Translation!$B$1:$B$822,MATCH(PolicyLevers_EN!P515,Translation!$D$1:$D$822,0),1)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c r="A516" s="247" t="str">
        <f>INDEX(Translation!$B$1:$B$822,MATCH(PolicyLevers_EN!A516,Translation!$A$1:$A$822,0),1)</f>
        <v>Pesquisa e Desenvolvimento</v>
      </c>
      <c r="B516" s="247" t="str">
        <f>INDEX(Translation!$B$1:$B$822,MATCH(PolicyLevers_EN!B516,Translation!$A$1:$A$822,0),1)</f>
        <v>Redução de Custo de Capital</v>
      </c>
      <c r="C516" s="247" t="str">
        <f t="shared" ref="C516" si="365">C$508</f>
        <v>RnD Electricity Capital Cost Perc Reduction</v>
      </c>
      <c r="D516" s="257" t="s">
        <v>249</v>
      </c>
      <c r="E516" s="257"/>
      <c r="F516" s="247" t="str">
        <f>INDEX(Translation!$B$1:$B$822,MATCH(PolicyLevers_EN!F516,Translation!$A$1:$A$822,0),1)</f>
        <v>Eletricidade: Gás Natural Peaker</v>
      </c>
      <c r="G516" s="247">
        <f>INDEX(Translation!$B$1:$B$822,MATCH(PolicyLevers_EN!G516,Translation!$A$1:$A$822,0),1)</f>
        <v>0</v>
      </c>
      <c r="H516" s="254">
        <v>192</v>
      </c>
      <c r="I516" s="296" t="s">
        <v>76</v>
      </c>
      <c r="J516" s="247" t="str">
        <f>INDEX(Translation!$B$1:$B$822,MATCH(PolicyLevers_EN!J516,Translation!$A$1:$A$822,0),1)</f>
        <v>Reduções de Custos Capitais em face a P&amp;D</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47" t="str">
        <f>INDEX(Translation!$B$1:$B$822,MATCH(PolicyLevers_EN!O516,Translation!$A$1:$A$822,0),1)</f>
        <v>% redução de custos</v>
      </c>
      <c r="P516" s="247" t="str">
        <f>INDEX(Translation!$B$1:$B$822,MATCH(PolicyLevers_EN!P516,Translation!$D$1:$D$822,0),1)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c r="A517" s="247" t="str">
        <f>INDEX(Translation!$B$1:$B$822,MATCH(PolicyLevers_EN!A517,Translation!$A$1:$A$822,0),1)</f>
        <v>Pesquisa e Desenvolvimento</v>
      </c>
      <c r="B517" s="247" t="str">
        <f>INDEX(Translation!$B$1:$B$822,MATCH(PolicyLevers_EN!B517,Translation!$A$1:$A$822,0),1)</f>
        <v>Redução de Custo de Capital</v>
      </c>
      <c r="C517" s="247" t="str">
        <f t="shared" ref="C517" si="366">C$508</f>
        <v>RnD Electricity Capital Cost Perc Reduction</v>
      </c>
      <c r="D517" s="257" t="s">
        <v>251</v>
      </c>
      <c r="E517" s="257"/>
      <c r="F517" s="247" t="str">
        <f>INDEX(Translation!$B$1:$B$822,MATCH(PolicyLevers_EN!F517,Translation!$A$1:$A$822,0),1)</f>
        <v>Eletricidade: Linhito</v>
      </c>
      <c r="G517" s="247">
        <f>INDEX(Translation!$B$1:$B$822,MATCH(PolicyLevers_EN!G517,Translation!$A$1:$A$822,0),1)</f>
        <v>0</v>
      </c>
      <c r="H517" s="254">
        <v>180</v>
      </c>
      <c r="I517" s="296" t="s">
        <v>76</v>
      </c>
      <c r="J517" s="247" t="str">
        <f>INDEX(Translation!$B$1:$B$822,MATCH(PolicyLevers_EN!J517,Translation!$A$1:$A$822,0),1)</f>
        <v>Reduções de Custos Capitais em face a P&amp;D</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47" t="str">
        <f>INDEX(Translation!$B$1:$B$822,MATCH(PolicyLevers_EN!O517,Translation!$A$1:$A$822,0),1)</f>
        <v>% redução de custos</v>
      </c>
      <c r="P517" s="247" t="str">
        <f>INDEX(Translation!$B$1:$B$822,MATCH(PolicyLevers_EN!P517,Translation!$D$1:$D$822,0),1)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c r="A518" s="247" t="str">
        <f>INDEX(Translation!$B$1:$B$822,MATCH(PolicyLevers_EN!A518,Translation!$A$1:$A$822,0),1)</f>
        <v>Pesquisa e Desenvolvimento</v>
      </c>
      <c r="B518" s="247" t="str">
        <f>INDEX(Translation!$B$1:$B$822,MATCH(PolicyLevers_EN!B518,Translation!$A$1:$A$822,0),1)</f>
        <v>Redução de Custo de Capital</v>
      </c>
      <c r="C518" s="12" t="str">
        <f t="shared" ref="C518" si="367">C$508</f>
        <v>RnD Electricity Capital Cost Perc Reduction</v>
      </c>
      <c r="D518" s="262" t="s">
        <v>253</v>
      </c>
      <c r="E518" s="276"/>
      <c r="F518" s="247" t="str">
        <f>INDEX(Translation!$B$1:$B$822,MATCH(PolicyLevers_EN!F518,Translation!$A$1:$A$822,0),1)</f>
        <v>Eletricidade: Eólica offshore</v>
      </c>
      <c r="G518" s="247">
        <f>INDEX(Translation!$B$1:$B$822,MATCH(PolicyLevers_EN!G518,Translation!$A$1:$A$822,0),1)</f>
        <v>0</v>
      </c>
      <c r="H518" s="7">
        <v>183</v>
      </c>
      <c r="I518" s="308" t="s">
        <v>63</v>
      </c>
      <c r="J518" s="247" t="str">
        <f>INDEX(Translation!$B$1:$B$822,MATCH(PolicyLevers_EN!J518,Translation!$A$1:$A$822,0),1)</f>
        <v>Reduções de Custos Capitais em face a P&amp;D</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47" t="str">
        <f>INDEX(Translation!$B$1:$B$822,MATCH(PolicyLevers_EN!O518,Translation!$A$1:$A$822,0),1)</f>
        <v>% redução de custos</v>
      </c>
      <c r="P518" s="247" t="str">
        <f>INDEX(Translation!$B$1:$B$822,MATCH(PolicyLevers_EN!P518,Translation!$D$1:$D$822,0),1)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c r="A519" s="247" t="str">
        <f>INDEX(Translation!$B$1:$B$822,MATCH(PolicyLevers_EN!A519,Translation!$A$1:$A$822,0),1)</f>
        <v>Pesquisa e Desenvolvimento</v>
      </c>
      <c r="B519" s="247" t="str">
        <f>INDEX(Translation!$B$1:$B$822,MATCH(PolicyLevers_EN!B519,Translation!$A$1:$A$822,0),1)</f>
        <v>Redução de Custo de Capital</v>
      </c>
      <c r="C519" s="248" t="s">
        <v>633</v>
      </c>
      <c r="D519" s="262" t="s">
        <v>370</v>
      </c>
      <c r="E519" s="262"/>
      <c r="F519" s="247" t="str">
        <f>INDEX(Translation!$B$1:$B$822,MATCH(PolicyLevers_EN!F519,Translation!$A$1:$A$822,0),1)</f>
        <v>Indústria: Cimento</v>
      </c>
      <c r="G519" s="247">
        <f>INDEX(Translation!$B$1:$B$822,MATCH(PolicyLevers_EN!G519,Translation!$A$1:$A$822,0),1)</f>
        <v>0</v>
      </c>
      <c r="H519" s="7">
        <v>100</v>
      </c>
      <c r="I519" s="308" t="s">
        <v>63</v>
      </c>
      <c r="J519" s="247" t="str">
        <f>INDEX(Translation!$B$1:$B$822,MATCH(PolicyLevers_EN!J519,Translation!$A$1:$A$822,0),1)</f>
        <v>Reduções de Custos Capitais em face a P&amp;D</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47" t="str">
        <f>INDEX(Translation!$B$1:$B$822,MATCH(PolicyLevers_EN!O519,Translation!$A$1:$A$822,0),1)</f>
        <v>% redução de custos</v>
      </c>
      <c r="P519" s="247" t="str">
        <f>INDEX(Translation!$B$1:$B$822,MATCH(PolicyLevers_EN!P519,Translation!$D$1:$D$822,0),1)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c r="A520" s="247" t="str">
        <f>INDEX(Translation!$B$1:$B$822,MATCH(PolicyLevers_EN!A520,Translation!$A$1:$A$822,0),1)</f>
        <v>Pesquisa e Desenvolvimento</v>
      </c>
      <c r="B520" s="247" t="str">
        <f>INDEX(Translation!$B$1:$B$822,MATCH(PolicyLevers_EN!B520,Translation!$A$1:$A$822,0),1)</f>
        <v>Redução de Custo de Capital</v>
      </c>
      <c r="C520" s="12" t="str">
        <f t="shared" ref="C520" si="368">C$519</f>
        <v>RnD Industry Capital Cost Perc Reduction</v>
      </c>
      <c r="D520" s="262" t="s">
        <v>375</v>
      </c>
      <c r="E520" s="262"/>
      <c r="F520" s="247" t="str">
        <f>INDEX(Translation!$B$1:$B$822,MATCH(PolicyLevers_EN!F520,Translation!$A$1:$A$822,0),1)</f>
        <v>Indústria: Petróleo e Gás Natural</v>
      </c>
      <c r="G520" s="247">
        <f>INDEX(Translation!$B$1:$B$822,MATCH(PolicyLevers_EN!G520,Translation!$A$1:$A$822,0),1)</f>
        <v>0</v>
      </c>
      <c r="H520" s="7">
        <v>101</v>
      </c>
      <c r="I520" s="308" t="s">
        <v>63</v>
      </c>
      <c r="J520" s="247" t="str">
        <f>INDEX(Translation!$B$1:$B$822,MATCH(PolicyLevers_EN!J520,Translation!$A$1:$A$822,0),1)</f>
        <v>Reduções de Custos Capitais em face a P&amp;D</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47" t="str">
        <f>INDEX(Translation!$B$1:$B$822,MATCH(PolicyLevers_EN!O520,Translation!$A$1:$A$822,0),1)</f>
        <v>% redução de custos</v>
      </c>
      <c r="P520" s="247" t="str">
        <f>INDEX(Translation!$B$1:$B$822,MATCH(PolicyLevers_EN!P520,Translation!$D$1:$D$822,0),1)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c r="A521" s="247" t="str">
        <f>INDEX(Translation!$B$1:$B$822,MATCH(PolicyLevers_EN!A521,Translation!$A$1:$A$822,0),1)</f>
        <v>Pesquisa e Desenvolvimento</v>
      </c>
      <c r="B521" s="247" t="str">
        <f>INDEX(Translation!$B$1:$B$822,MATCH(PolicyLevers_EN!B521,Translation!$A$1:$A$822,0),1)</f>
        <v>Redução de Custo de Capital</v>
      </c>
      <c r="C521" s="12" t="str">
        <f t="shared" ref="C521" si="369">C$519</f>
        <v>RnD Industry Capital Cost Perc Reduction</v>
      </c>
      <c r="D521" s="262" t="s">
        <v>377</v>
      </c>
      <c r="E521" s="262"/>
      <c r="F521" s="247" t="str">
        <f>INDEX(Translation!$B$1:$B$822,MATCH(PolicyLevers_EN!F521,Translation!$A$1:$A$822,0),1)</f>
        <v>Indústria: Ferro-gusa e Aço</v>
      </c>
      <c r="G521" s="247">
        <f>INDEX(Translation!$B$1:$B$822,MATCH(PolicyLevers_EN!G521,Translation!$A$1:$A$822,0),1)</f>
        <v>0</v>
      </c>
      <c r="H521" s="7">
        <v>102</v>
      </c>
      <c r="I521" s="308" t="s">
        <v>63</v>
      </c>
      <c r="J521" s="247" t="str">
        <f>INDEX(Translation!$B$1:$B$822,MATCH(PolicyLevers_EN!J521,Translation!$A$1:$A$822,0),1)</f>
        <v>Reduções de Custos Capitais em face a P&amp;D</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47" t="str">
        <f>INDEX(Translation!$B$1:$B$822,MATCH(PolicyLevers_EN!O521,Translation!$A$1:$A$822,0),1)</f>
        <v>% redução de custos</v>
      </c>
      <c r="P521" s="247" t="str">
        <f>INDEX(Translation!$B$1:$B$822,MATCH(PolicyLevers_EN!P521,Translation!$D$1:$D$822,0),1)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c r="A522" s="247" t="str">
        <f>INDEX(Translation!$B$1:$B$822,MATCH(PolicyLevers_EN!A522,Translation!$A$1:$A$822,0),1)</f>
        <v>Pesquisa e Desenvolvimento</v>
      </c>
      <c r="B522" s="247" t="str">
        <f>INDEX(Translation!$B$1:$B$822,MATCH(PolicyLevers_EN!B522,Translation!$A$1:$A$822,0),1)</f>
        <v>Redução de Custo de Capital</v>
      </c>
      <c r="C522" s="12" t="str">
        <f t="shared" ref="C522" si="370">C$519</f>
        <v>RnD Industry Capital Cost Perc Reduction</v>
      </c>
      <c r="D522" s="262" t="s">
        <v>379</v>
      </c>
      <c r="E522" s="262"/>
      <c r="F522" s="247" t="str">
        <f>INDEX(Translation!$B$1:$B$822,MATCH(PolicyLevers_EN!F522,Translation!$A$1:$A$822,0),1)</f>
        <v>Indústria: Produtos Químicos</v>
      </c>
      <c r="G522" s="247">
        <f>INDEX(Translation!$B$1:$B$822,MATCH(PolicyLevers_EN!G522,Translation!$A$1:$A$822,0),1)</f>
        <v>0</v>
      </c>
      <c r="H522" s="7">
        <v>103</v>
      </c>
      <c r="I522" s="308" t="s">
        <v>63</v>
      </c>
      <c r="J522" s="247" t="str">
        <f>INDEX(Translation!$B$1:$B$822,MATCH(PolicyLevers_EN!J522,Translation!$A$1:$A$822,0),1)</f>
        <v>Reduções de Custos Capitais em face a P&amp;D</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47" t="str">
        <f>INDEX(Translation!$B$1:$B$822,MATCH(PolicyLevers_EN!O522,Translation!$A$1:$A$822,0),1)</f>
        <v>% redução de custos</v>
      </c>
      <c r="P522" s="247" t="str">
        <f>INDEX(Translation!$B$1:$B$822,MATCH(PolicyLevers_EN!P522,Translation!$D$1:$D$822,0),1)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c r="A523" s="247" t="str">
        <f>INDEX(Translation!$B$1:$B$822,MATCH(PolicyLevers_EN!A523,Translation!$A$1:$A$822,0),1)</f>
        <v>Pesquisa e Desenvolvimento</v>
      </c>
      <c r="B523" s="247" t="str">
        <f>INDEX(Translation!$B$1:$B$822,MATCH(PolicyLevers_EN!B523,Translation!$A$1:$A$822,0),1)</f>
        <v>Redução de Custo de Capital</v>
      </c>
      <c r="C523" s="12" t="str">
        <f t="shared" ref="C523" si="371">C$519</f>
        <v>RnD Industry Capital Cost Perc Reduction</v>
      </c>
      <c r="D523" s="262" t="s">
        <v>381</v>
      </c>
      <c r="E523" s="262"/>
      <c r="F523" s="247" t="str">
        <f>INDEX(Translation!$B$1:$B$822,MATCH(PolicyLevers_EN!F523,Translation!$A$1:$A$822,0),1)</f>
        <v>Indústria: Mineração</v>
      </c>
      <c r="G523" s="247">
        <f>INDEX(Translation!$B$1:$B$822,MATCH(PolicyLevers_EN!G523,Translation!$A$1:$A$822,0),1)</f>
        <v>0</v>
      </c>
      <c r="H523" s="7">
        <v>104</v>
      </c>
      <c r="I523" s="308" t="s">
        <v>63</v>
      </c>
      <c r="J523" s="247" t="str">
        <f>INDEX(Translation!$B$1:$B$822,MATCH(PolicyLevers_EN!J523,Translation!$A$1:$A$822,0),1)</f>
        <v>Reduções de Custos Capitais em face a P&amp;D</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47" t="str">
        <f>INDEX(Translation!$B$1:$B$822,MATCH(PolicyLevers_EN!O523,Translation!$A$1:$A$822,0),1)</f>
        <v>% redução de custos</v>
      </c>
      <c r="P523" s="247" t="str">
        <f>INDEX(Translation!$B$1:$B$822,MATCH(PolicyLevers_EN!P523,Translation!$D$1:$D$822,0),1)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c r="A524" s="247" t="str">
        <f>INDEX(Translation!$B$1:$B$822,MATCH(PolicyLevers_EN!A524,Translation!$A$1:$A$822,0),1)</f>
        <v>Pesquisa e Desenvolvimento</v>
      </c>
      <c r="B524" s="247" t="str">
        <f>INDEX(Translation!$B$1:$B$822,MATCH(PolicyLevers_EN!B524,Translation!$A$1:$A$822,0),1)</f>
        <v>Redução de Custo de Capital</v>
      </c>
      <c r="C524" s="12" t="str">
        <f t="shared" ref="C524" si="372">C$519</f>
        <v>RnD Industry Capital Cost Perc Reduction</v>
      </c>
      <c r="D524" s="262" t="s">
        <v>383</v>
      </c>
      <c r="E524" s="262"/>
      <c r="F524" s="247" t="str">
        <f>INDEX(Translation!$B$1:$B$822,MATCH(PolicyLevers_EN!F524,Translation!$A$1:$A$822,0),1)</f>
        <v>Indústria: Água &amp; Resíduos</v>
      </c>
      <c r="G524" s="247">
        <f>INDEX(Translation!$B$1:$B$822,MATCH(PolicyLevers_EN!G524,Translation!$A$1:$A$822,0),1)</f>
        <v>0</v>
      </c>
      <c r="H524" s="7">
        <v>105</v>
      </c>
      <c r="I524" s="308" t="s">
        <v>63</v>
      </c>
      <c r="J524" s="247" t="str">
        <f>INDEX(Translation!$B$1:$B$822,MATCH(PolicyLevers_EN!J524,Translation!$A$1:$A$822,0),1)</f>
        <v>Reduções de Custos Capitais em face a P&amp;D</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47" t="str">
        <f>INDEX(Translation!$B$1:$B$822,MATCH(PolicyLevers_EN!O524,Translation!$A$1:$A$822,0),1)</f>
        <v>% redução de custos</v>
      </c>
      <c r="P524" s="247" t="str">
        <f>INDEX(Translation!$B$1:$B$822,MATCH(PolicyLevers_EN!P524,Translation!$D$1:$D$822,0),1)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c r="A525" s="247" t="str">
        <f>INDEX(Translation!$B$1:$B$822,MATCH(PolicyLevers_EN!A525,Translation!$A$1:$A$822,0),1)</f>
        <v>Pesquisa e Desenvolvimento</v>
      </c>
      <c r="B525" s="247" t="str">
        <f>INDEX(Translation!$B$1:$B$822,MATCH(PolicyLevers_EN!B525,Translation!$A$1:$A$822,0),1)</f>
        <v>Redução de Custo de Capital</v>
      </c>
      <c r="C525" s="12" t="str">
        <f t="shared" ref="C525" si="373">C$519</f>
        <v>RnD Industry Capital Cost Perc Reduction</v>
      </c>
      <c r="D525" s="262" t="s">
        <v>385</v>
      </c>
      <c r="E525" s="262"/>
      <c r="F525" s="247" t="str">
        <f>INDEX(Translation!$B$1:$B$822,MATCH(PolicyLevers_EN!F525,Translation!$A$1:$A$822,0),1)</f>
        <v>Indústria: Agricultura</v>
      </c>
      <c r="G525" s="247">
        <f>INDEX(Translation!$B$1:$B$822,MATCH(PolicyLevers_EN!G525,Translation!$A$1:$A$822,0),1)</f>
        <v>0</v>
      </c>
      <c r="H525" s="7">
        <v>106</v>
      </c>
      <c r="I525" s="308" t="s">
        <v>63</v>
      </c>
      <c r="J525" s="247" t="str">
        <f>INDEX(Translation!$B$1:$B$822,MATCH(PolicyLevers_EN!J525,Translation!$A$1:$A$822,0),1)</f>
        <v>Reduções de Custos Capitais em face a P&amp;D</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47" t="str">
        <f>INDEX(Translation!$B$1:$B$822,MATCH(PolicyLevers_EN!O525,Translation!$A$1:$A$822,0),1)</f>
        <v>% redução de custos</v>
      </c>
      <c r="P525" s="247" t="str">
        <f>INDEX(Translation!$B$1:$B$822,MATCH(PolicyLevers_EN!P525,Translation!$D$1:$D$822,0),1)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c r="A526" s="247" t="str">
        <f>INDEX(Translation!$B$1:$B$822,MATCH(PolicyLevers_EN!A526,Translation!$A$1:$A$822,0),1)</f>
        <v>Pesquisa e Desenvolvimento</v>
      </c>
      <c r="B526" s="247" t="str">
        <f>INDEX(Translation!$B$1:$B$822,MATCH(PolicyLevers_EN!B526,Translation!$A$1:$A$822,0),1)</f>
        <v>Redução de Custo de Capital</v>
      </c>
      <c r="C526" s="12" t="str">
        <f t="shared" ref="C526" si="374">C$519</f>
        <v>RnD Industry Capital Cost Perc Reduction</v>
      </c>
      <c r="D526" s="262" t="s">
        <v>387</v>
      </c>
      <c r="E526" s="262"/>
      <c r="F526" s="247" t="str">
        <f>INDEX(Translation!$B$1:$B$822,MATCH(PolicyLevers_EN!F526,Translation!$A$1:$A$822,0),1)</f>
        <v>Indústria: Outras Indústrias</v>
      </c>
      <c r="G526" s="247">
        <f>INDEX(Translation!$B$1:$B$822,MATCH(PolicyLevers_EN!G526,Translation!$A$1:$A$822,0),1)</f>
        <v>0</v>
      </c>
      <c r="H526" s="7">
        <v>107</v>
      </c>
      <c r="I526" s="308" t="s">
        <v>63</v>
      </c>
      <c r="J526" s="247" t="str">
        <f>INDEX(Translation!$B$1:$B$822,MATCH(PolicyLevers_EN!J526,Translation!$A$1:$A$822,0),1)</f>
        <v>Reduções de Custos Capitais em face a P&amp;D</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47" t="str">
        <f>INDEX(Translation!$B$1:$B$822,MATCH(PolicyLevers_EN!O526,Translation!$A$1:$A$822,0),1)</f>
        <v>% redução de custos</v>
      </c>
      <c r="P526" s="247" t="str">
        <f>INDEX(Translation!$B$1:$B$822,MATCH(PolicyLevers_EN!P526,Translation!$D$1:$D$822,0),1)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c r="A527" s="247" t="str">
        <f>INDEX(Translation!$B$1:$B$822,MATCH(PolicyLevers_EN!A527,Translation!$A$1:$A$822,0),1)</f>
        <v>Pesquisa e Desenvolvimento</v>
      </c>
      <c r="B527" s="247" t="str">
        <f>INDEX(Translation!$B$1:$B$822,MATCH(PolicyLevers_EN!B527,Translation!$A$1:$A$822,0),1)</f>
        <v>Redução de Custo de Capital</v>
      </c>
      <c r="C527" s="248" t="s">
        <v>643</v>
      </c>
      <c r="D527" s="262" t="s">
        <v>644</v>
      </c>
      <c r="E527" s="262"/>
      <c r="F527" s="247" t="str">
        <f>INDEX(Translation!$B$1:$B$822,MATCH(PolicyLevers_EN!F527,Translation!$A$1:$A$822,0),1)</f>
        <v>Veículos: Elétrico a Bateria</v>
      </c>
      <c r="G527" s="247">
        <f>INDEX(Translation!$B$1:$B$822,MATCH(PolicyLevers_EN!G527,Translation!$A$1:$A$822,0),1)</f>
        <v>0</v>
      </c>
      <c r="H527" s="7">
        <v>108</v>
      </c>
      <c r="I527" s="308" t="s">
        <v>63</v>
      </c>
      <c r="J527" s="247" t="str">
        <f>INDEX(Translation!$B$1:$B$822,MATCH(PolicyLevers_EN!J527,Translation!$A$1:$A$822,0),1)</f>
        <v>Reduções de Custos Capitais em face a P&amp;D</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47" t="str">
        <f>INDEX(Translation!$B$1:$B$822,MATCH(PolicyLevers_EN!O527,Translation!$A$1:$A$822,0),1)</f>
        <v>% redução de custos</v>
      </c>
      <c r="P527" s="247" t="str">
        <f>INDEX(Translation!$B$1:$B$822,MATCH(PolicyLevers_EN!P527,Translation!$D$1:$D$822,0),1)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c r="A528" s="247" t="str">
        <f>INDEX(Translation!$B$1:$B$822,MATCH(PolicyLevers_EN!A528,Translation!$A$1:$A$822,0),1)</f>
        <v>Pesquisa e Desenvolvimento</v>
      </c>
      <c r="B528" s="247" t="str">
        <f>INDEX(Translation!$B$1:$B$822,MATCH(PolicyLevers_EN!B528,Translation!$A$1:$A$822,0),1)</f>
        <v>Redução de Custo de Capital</v>
      </c>
      <c r="C528" s="247" t="str">
        <f t="shared" ref="C528" si="375">C$527</f>
        <v>RnD Transportation Capital Cost Perc Reduction</v>
      </c>
      <c r="D528" s="257" t="s">
        <v>647</v>
      </c>
      <c r="E528" s="257"/>
      <c r="F528" s="247" t="str">
        <f>INDEX(Translation!$B$1:$B$822,MATCH(PolicyLevers_EN!F528,Translation!$A$1:$A$822,0),1)</f>
        <v>Veículos: Gás Natural</v>
      </c>
      <c r="G528" s="247">
        <f>INDEX(Translation!$B$1:$B$822,MATCH(PolicyLevers_EN!G528,Translation!$A$1:$A$822,0),1)</f>
        <v>0</v>
      </c>
      <c r="H528" s="254">
        <v>109</v>
      </c>
      <c r="I528" s="296" t="s">
        <v>76</v>
      </c>
      <c r="J528" s="247" t="str">
        <f>INDEX(Translation!$B$1:$B$822,MATCH(PolicyLevers_EN!J528,Translation!$A$1:$A$822,0),1)</f>
        <v>Reduções de Custos Capitais em face a P&amp;D</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47" t="str">
        <f>INDEX(Translation!$B$1:$B$822,MATCH(PolicyLevers_EN!O528,Translation!$A$1:$A$822,0),1)</f>
        <v>% redução de custos</v>
      </c>
      <c r="P528" s="247" t="str">
        <f>INDEX(Translation!$B$1:$B$822,MATCH(PolicyLevers_EN!P528,Translation!$D$1:$D$822,0),1)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c r="A529" s="247" t="str">
        <f>INDEX(Translation!$B$1:$B$822,MATCH(PolicyLevers_EN!A529,Translation!$A$1:$A$822,0),1)</f>
        <v>Pesquisa e Desenvolvimento</v>
      </c>
      <c r="B529" s="247" t="str">
        <f>INDEX(Translation!$B$1:$B$822,MATCH(PolicyLevers_EN!B529,Translation!$A$1:$A$822,0),1)</f>
        <v>Redução de Custo de Capital</v>
      </c>
      <c r="C529" s="247" t="str">
        <f t="shared" ref="C529" si="376">C$527</f>
        <v>RnD Transportation Capital Cost Perc Reduction</v>
      </c>
      <c r="D529" s="257" t="s">
        <v>649</v>
      </c>
      <c r="E529" s="257"/>
      <c r="F529" s="247" t="str">
        <f>INDEX(Translation!$B$1:$B$822,MATCH(PolicyLevers_EN!F529,Translation!$A$1:$A$822,0),1)</f>
        <v>Veículos: Motor a Gasolina</v>
      </c>
      <c r="G529" s="247">
        <f>INDEX(Translation!$B$1:$B$822,MATCH(PolicyLevers_EN!G529,Translation!$A$1:$A$822,0),1)</f>
        <v>0</v>
      </c>
      <c r="H529" s="254">
        <v>110</v>
      </c>
      <c r="I529" s="296" t="s">
        <v>76</v>
      </c>
      <c r="J529" s="247" t="str">
        <f>INDEX(Translation!$B$1:$B$822,MATCH(PolicyLevers_EN!J529,Translation!$A$1:$A$822,0),1)</f>
        <v>Reduções de Custos Capitais em face a P&amp;D</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47" t="str">
        <f>INDEX(Translation!$B$1:$B$822,MATCH(PolicyLevers_EN!O529,Translation!$A$1:$A$822,0),1)</f>
        <v>% redução de custos</v>
      </c>
      <c r="P529" s="247" t="str">
        <f>INDEX(Translation!$B$1:$B$822,MATCH(PolicyLevers_EN!P529,Translation!$D$1:$D$822,0),1)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c r="A530" s="247" t="str">
        <f>INDEX(Translation!$B$1:$B$822,MATCH(PolicyLevers_EN!A530,Translation!$A$1:$A$822,0),1)</f>
        <v>Pesquisa e Desenvolvimento</v>
      </c>
      <c r="B530" s="247" t="str">
        <f>INDEX(Translation!$B$1:$B$822,MATCH(PolicyLevers_EN!B530,Translation!$A$1:$A$822,0),1)</f>
        <v>Redução de Custo de Capital</v>
      </c>
      <c r="C530" s="247" t="str">
        <f t="shared" ref="C530" si="377">C$527</f>
        <v>RnD Transportation Capital Cost Perc Reduction</v>
      </c>
      <c r="D530" s="257" t="s">
        <v>651</v>
      </c>
      <c r="E530" s="257"/>
      <c r="F530" s="247" t="str">
        <f>INDEX(Translation!$B$1:$B$822,MATCH(PolicyLevers_EN!F530,Translation!$A$1:$A$822,0),1)</f>
        <v>Veículos: Motor a Diesel</v>
      </c>
      <c r="G530" s="247">
        <f>INDEX(Translation!$B$1:$B$822,MATCH(PolicyLevers_EN!G530,Translation!$A$1:$A$822,0),1)</f>
        <v>0</v>
      </c>
      <c r="H530" s="254">
        <v>111</v>
      </c>
      <c r="I530" s="296" t="s">
        <v>76</v>
      </c>
      <c r="J530" s="247" t="str">
        <f>INDEX(Translation!$B$1:$B$822,MATCH(PolicyLevers_EN!J530,Translation!$A$1:$A$822,0),1)</f>
        <v>Reduções de Custos Capitais em face a P&amp;D</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47" t="str">
        <f>INDEX(Translation!$B$1:$B$822,MATCH(PolicyLevers_EN!O530,Translation!$A$1:$A$822,0),1)</f>
        <v>% redução de custos</v>
      </c>
      <c r="P530" s="247" t="str">
        <f>INDEX(Translation!$B$1:$B$822,MATCH(PolicyLevers_EN!P530,Translation!$D$1:$D$822,0),1)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c r="A531" s="247" t="str">
        <f>INDEX(Translation!$B$1:$B$822,MATCH(PolicyLevers_EN!A531,Translation!$A$1:$A$822,0),1)</f>
        <v>Pesquisa e Desenvolvimento</v>
      </c>
      <c r="B531" s="247" t="str">
        <f>INDEX(Translation!$B$1:$B$822,MATCH(PolicyLevers_EN!B531,Translation!$A$1:$A$822,0),1)</f>
        <v>Redução de Custo de Capital</v>
      </c>
      <c r="C531" s="12" t="str">
        <f t="shared" ref="C531" si="378">C$527</f>
        <v>RnD Transportation Capital Cost Perc Reduction</v>
      </c>
      <c r="D531" s="262" t="s">
        <v>653</v>
      </c>
      <c r="E531" s="262"/>
      <c r="F531" s="247" t="str">
        <f>INDEX(Translation!$B$1:$B$822,MATCH(PolicyLevers_EN!F531,Translation!$A$1:$A$822,0),1)</f>
        <v>Veículos: Híbrido Plug-in</v>
      </c>
      <c r="G531" s="247">
        <f>INDEX(Translation!$B$1:$B$822,MATCH(PolicyLevers_EN!G531,Translation!$A$1:$A$822,0),1)</f>
        <v>0</v>
      </c>
      <c r="H531" s="7">
        <v>112</v>
      </c>
      <c r="I531" s="308" t="s">
        <v>63</v>
      </c>
      <c r="J531" s="247" t="str">
        <f>INDEX(Translation!$B$1:$B$822,MATCH(PolicyLevers_EN!J531,Translation!$A$1:$A$822,0),1)</f>
        <v>Reduções de Custos Capitais em face a P&amp;D</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47" t="str">
        <f>INDEX(Translation!$B$1:$B$822,MATCH(PolicyLevers_EN!O531,Translation!$A$1:$A$822,0),1)</f>
        <v>% redução de custos</v>
      </c>
      <c r="P531" s="247" t="str">
        <f>INDEX(Translation!$B$1:$B$822,MATCH(PolicyLevers_EN!P531,Translation!$D$1:$D$822,0),1)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c r="A532" s="247" t="str">
        <f>INDEX(Translation!$B$1:$B$822,MATCH(PolicyLevers_EN!A532,Translation!$A$1:$A$822,0),1)</f>
        <v>Pesquisa e Desenvolvimento</v>
      </c>
      <c r="B532" s="247" t="str">
        <f>INDEX(Translation!$B$1:$B$822,MATCH(PolicyLevers_EN!B532,Translation!$A$1:$A$822,0),1)</f>
        <v>Redução de Custo de Capital</v>
      </c>
      <c r="C532" s="247" t="str">
        <f t="shared" ref="C532" si="379">C$527</f>
        <v>RnD Transportation Capital Cost Perc Reduction</v>
      </c>
      <c r="D532" s="257" t="s">
        <v>655</v>
      </c>
      <c r="E532" s="257"/>
      <c r="F532" s="247" t="str">
        <f>INDEX(Translation!$B$1:$B$822,MATCH(PolicyLevers_EN!F532,Translation!$A$1:$A$822,0),1)</f>
        <v>Veículos: GLP</v>
      </c>
      <c r="G532" s="247">
        <f>INDEX(Translation!$B$1:$B$822,MATCH(PolicyLevers_EN!G532,Translation!$A$1:$A$822,0),1)</f>
        <v>0</v>
      </c>
      <c r="H532" s="254">
        <v>113</v>
      </c>
      <c r="I532" s="296" t="s">
        <v>76</v>
      </c>
      <c r="J532" s="247" t="str">
        <f>INDEX(Translation!$B$1:$B$822,MATCH(PolicyLevers_EN!J532,Translation!$A$1:$A$822,0),1)</f>
        <v>Reduções de Custos Capitais em face a P&amp;D</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47" t="str">
        <f>INDEX(Translation!$B$1:$B$822,MATCH(PolicyLevers_EN!O532,Translation!$A$1:$A$822,0),1)</f>
        <v>% redução de custos</v>
      </c>
      <c r="P532" s="247" t="str">
        <f>INDEX(Translation!$B$1:$B$822,MATCH(PolicyLevers_EN!P532,Translation!$D$1:$D$822,0),1)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c r="A533" s="247" t="str">
        <f>INDEX(Translation!$B$1:$B$822,MATCH(PolicyLevers_EN!A533,Translation!$A$1:$A$822,0),1)</f>
        <v>Pesquisa e Desenvolvimento</v>
      </c>
      <c r="B533" s="247" t="str">
        <f>INDEX(Translation!$B$1:$B$822,MATCH(PolicyLevers_EN!B533,Translation!$A$1:$A$822,0),1)</f>
        <v>Redução de Custo de Capital</v>
      </c>
      <c r="C533" s="12" t="str">
        <f t="shared" ref="C533" si="380">C$527</f>
        <v>RnD Transportation Capital Cost Perc Reduction</v>
      </c>
      <c r="D533" s="262" t="s">
        <v>657</v>
      </c>
      <c r="E533" s="262"/>
      <c r="F533" s="247" t="str">
        <f>INDEX(Translation!$B$1:$B$822,MATCH(PolicyLevers_EN!F533,Translation!$A$1:$A$822,0),1)</f>
        <v>Veículos: Hidrogênio</v>
      </c>
      <c r="G533" s="247">
        <f>INDEX(Translation!$B$1:$B$822,MATCH(PolicyLevers_EN!G533,Translation!$A$1:$A$822,0),1)</f>
        <v>0</v>
      </c>
      <c r="H533" s="7">
        <v>523</v>
      </c>
      <c r="I533" s="308" t="s">
        <v>63</v>
      </c>
      <c r="J533" s="247" t="str">
        <f>INDEX(Translation!$B$1:$B$822,MATCH(PolicyLevers_EN!J533,Translation!$A$1:$A$822,0),1)</f>
        <v>Reduções de Custos Capitais em face a P&amp;D</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47" t="str">
        <f>INDEX(Translation!$B$1:$B$822,MATCH(PolicyLevers_EN!O533,Translation!$A$1:$A$822,0),1)</f>
        <v>% redução de custos</v>
      </c>
      <c r="P533" s="247" t="str">
        <f>INDEX(Translation!$B$1:$B$822,MATCH(PolicyLevers_EN!P533,Translation!$D$1:$D$822,0),1)</f>
        <v>**Descrição:** Esta política faz com que o custo de capital dos componentes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Edificações: Refrigeração e Ventilação: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Edificações: Envoltório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Edificações: iluminação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Equipamentos: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 ** // ** Edificações: Outros Componentes: ** **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c r="A534" s="247" t="str">
        <f>INDEX(Translation!$B$1:$B$822,MATCH(PolicyLevers_EN!A534,Translation!$A$1:$A$822,0),1)</f>
        <v>Pesquisa e Desenvolvimento</v>
      </c>
      <c r="B534" s="247" t="str">
        <f>INDEX(Translation!$B$1:$B$822,MATCH(PolicyLevers_EN!B534,Translation!$A$1:$A$822,0),1)</f>
        <v>Captura Direta do Ar</v>
      </c>
      <c r="C534" s="247" t="s">
        <v>660</v>
      </c>
      <c r="D534" s="257"/>
      <c r="E534" s="257"/>
      <c r="F534" s="247">
        <f>INDEX(Translation!$B$1:$B$822,MATCH(PolicyLevers_EN!F534,Translation!$A$1:$A$822,0),1)</f>
        <v>0</v>
      </c>
      <c r="G534" s="247">
        <f>INDEX(Translation!$B$1:$B$822,MATCH(PolicyLevers_EN!G534,Translation!$A$1:$A$822,0),1)</f>
        <v>0</v>
      </c>
      <c r="H534" s="254">
        <v>525</v>
      </c>
      <c r="I534" s="296" t="s">
        <v>63</v>
      </c>
      <c r="J534" s="247" t="str">
        <f>INDEX(Translation!$B$1:$B$822,MATCH(PolicyLevers_EN!J534,Translation!$A$1:$A$822,0),1)</f>
        <v>Captura Direta do Ar</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47" t="str">
        <f>INDEX(Translation!$B$1:$B$822,MATCH(PolicyLevers_EN!O534,Translation!$A$1:$A$822,0),1)</f>
        <v>% de potencial atingido</v>
      </c>
      <c r="P534" s="247" t="str">
        <f>INDEX(Translation!$B$1:$B$822,MATCH(PolicyLevers_EN!P534,Translation!$D$1:$D$822,0),1)</f>
        <v>**Descrição:** Esta política faz com que a tecnologia de captura direta de ar (CDA) seja usada para remover o dióxido de carbono da atmosfera. A tecnologia modelada é baseada em adsorventes hidróxidos, por ser a tecnologia CDA mais madura. As alternativas (como as tecnologias baseadas em aminas) provavelmente não terão um impacto perceptível até 2050. Observe que todas as tecnologias CDA, mesmo adsorventes hidróxidos, têm seus maiores efeitos potenciais após 2050, o que não pode ser previsto em um modelo que termina em 2050. (CDA refere-se apenas a métodos mecânicos de remoção de dióxido de carbono, não ao florestamento e outras medidas de uso da terra. Para essas medidas, consulte as alavancas de política na categoria "Agricultura, Uso da Terra e Florestas".) // **Orientações para estabelecer valores:** Estabelecer um valor de 100% implica amplos investimentos em pesquisa e desenvolvimento em CDA a partir de hoje, além de implementação veemente, em linha com uma trajetória global compatível à meta de 1,5°C, a partir de um artigo de 2019 de Realmonte et al., publicado na revista Nature. Segundo o artigo, a taxa de implantação global foi dimensionada para os Estados Unidos a partir da participação do Brasil no PIB mundial em 2017 (cerca de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 customHeight="1">
      <c r="A535" s="247" t="str">
        <f>INDEX(Translation!$B$1:$B$822,MATCH(PolicyLevers_EN!A535,Translation!$A$1:$A$822,0),1)</f>
        <v>Pesquisa e Desenvolvimento</v>
      </c>
      <c r="B535" s="247" t="str">
        <f>INDEX(Translation!$B$1:$B$822,MATCH(PolicyLevers_EN!B535,Translation!$A$1:$A$822,0),1)</f>
        <v>Redução do Uso de Combustível</v>
      </c>
      <c r="C535" s="247" t="s">
        <v>666</v>
      </c>
      <c r="D535" s="257" t="s">
        <v>154</v>
      </c>
      <c r="E535" s="257"/>
      <c r="F535" s="247" t="str">
        <f>INDEX(Translation!$B$1:$B$822,MATCH(PolicyLevers_EN!F535,Translation!$A$1:$A$822,0),1)</f>
        <v>Edificações: Envoltório</v>
      </c>
      <c r="G535" s="247">
        <f>INDEX(Translation!$B$1:$B$822,MATCH(PolicyLevers_EN!G535,Translation!$A$1:$A$822,0),1)</f>
        <v>0</v>
      </c>
      <c r="H535" s="254">
        <v>114</v>
      </c>
      <c r="I535" s="296" t="s">
        <v>76</v>
      </c>
      <c r="J535" s="247" t="str">
        <f>INDEX(Translation!$B$1:$B$822,MATCH(PolicyLevers_EN!J535,Translation!$A$1:$A$822,0),1)</f>
        <v>Reduções de Uso de Combustível em face a P&amp;D</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47" t="str">
        <f>INDEX(Translation!$B$1:$B$822,MATCH(PolicyLevers_EN!O535,Translation!$A$1:$A$822,0),1)</f>
        <v>% redução de uso de combustível</v>
      </c>
      <c r="P535" s="247" t="str">
        <f>INDEX(Translation!$B$1:$B$822,MATCH(PolicyLevers_EN!P535,Translation!$D$1:$D$822,0),1)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 customHeight="1">
      <c r="A536" s="247" t="str">
        <f>INDEX(Translation!$B$1:$B$822,MATCH(PolicyLevers_EN!A536,Translation!$A$1:$A$822,0),1)</f>
        <v>Pesquisa e Desenvolvimento</v>
      </c>
      <c r="B536" s="247" t="str">
        <f>INDEX(Translation!$B$1:$B$822,MATCH(PolicyLevers_EN!B536,Translation!$A$1:$A$822,0),1)</f>
        <v>Redução do Uso de Combustível</v>
      </c>
      <c r="C536" s="12" t="str">
        <f t="shared" ref="C536" si="381">C$535</f>
        <v>RnD Building Fuel Use Perc Reduction</v>
      </c>
      <c r="D536" s="262" t="s">
        <v>162</v>
      </c>
      <c r="E536" s="262"/>
      <c r="F536" s="247" t="str">
        <f>INDEX(Translation!$B$1:$B$822,MATCH(PolicyLevers_EN!F536,Translation!$A$1:$A$822,0),1)</f>
        <v>Edificações: Eletrodomésticos</v>
      </c>
      <c r="G536" s="247">
        <f>INDEX(Translation!$B$1:$B$822,MATCH(PolicyLevers_EN!G536,Translation!$A$1:$A$822,0),1)</f>
        <v>0</v>
      </c>
      <c r="H536" s="7">
        <v>115</v>
      </c>
      <c r="I536" s="308" t="s">
        <v>63</v>
      </c>
      <c r="J536" s="247" t="str">
        <f>INDEX(Translation!$B$1:$B$822,MATCH(PolicyLevers_EN!J536,Translation!$A$1:$A$822,0),1)</f>
        <v>Reduções de Uso de Combustível em face a P&amp;D</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47" t="str">
        <f>INDEX(Translation!$B$1:$B$822,MATCH(PolicyLevers_EN!O536,Translation!$A$1:$A$822,0),1)</f>
        <v>% redução de uso de combustível</v>
      </c>
      <c r="P536" s="247" t="str">
        <f>INDEX(Translation!$B$1:$B$822,MATCH(PolicyLevers_EN!P536,Translation!$D$1:$D$822,0),1)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 customHeight="1">
      <c r="A537" s="247" t="str">
        <f>INDEX(Translation!$B$1:$B$822,MATCH(PolicyLevers_EN!A537,Translation!$A$1:$A$822,0),1)</f>
        <v>Pesquisa e Desenvolvimento</v>
      </c>
      <c r="B537" s="247" t="str">
        <f>INDEX(Translation!$B$1:$B$822,MATCH(PolicyLevers_EN!B537,Translation!$A$1:$A$822,0),1)</f>
        <v>Redução do Uso de Combustível</v>
      </c>
      <c r="C537" s="12" t="str">
        <f t="shared" ref="C537" si="382">C$535</f>
        <v>RnD Building Fuel Use Perc Reduction</v>
      </c>
      <c r="D537" s="262" t="s">
        <v>182</v>
      </c>
      <c r="E537" s="262"/>
      <c r="F537" s="247" t="str">
        <f>INDEX(Translation!$B$1:$B$822,MATCH(PolicyLevers_EN!F537,Translation!$A$1:$A$822,0),1)</f>
        <v>Edificações: Uso de Energia</v>
      </c>
      <c r="G537" s="247">
        <f>INDEX(Translation!$B$1:$B$822,MATCH(PolicyLevers_EN!G537,Translation!$A$1:$A$822,0),1)</f>
        <v>0</v>
      </c>
      <c r="H537" s="7"/>
      <c r="I537" s="308" t="s">
        <v>76</v>
      </c>
      <c r="J537" s="247" t="str">
        <f>INDEX(Translation!$B$1:$B$822,MATCH(PolicyLevers_EN!J537,Translation!$A$1:$A$822,0),1)</f>
        <v>Reduções de Uso de Combustível em face a P&amp;D</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47" t="str">
        <f>INDEX(Translation!$B$1:$B$822,MATCH(PolicyLevers_EN!O537,Translation!$A$1:$A$822,0),1)</f>
        <v>% redução de uso de combustível</v>
      </c>
      <c r="P537" s="247" t="str">
        <f>INDEX(Translation!$B$1:$B$822,MATCH(PolicyLevers_EN!P537,Translation!$D$1:$D$822,0),1)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00000000000001" customHeight="1">
      <c r="A538" s="247" t="str">
        <f>INDEX(Translation!$B$1:$B$822,MATCH(PolicyLevers_EN!A538,Translation!$A$1:$A$822,0),1)</f>
        <v>Pesquisa e Desenvolvimento</v>
      </c>
      <c r="B538" s="247" t="str">
        <f>INDEX(Translation!$B$1:$B$822,MATCH(PolicyLevers_EN!B538,Translation!$A$1:$A$822,0),1)</f>
        <v>Redução do Uso de Combustível</v>
      </c>
      <c r="C538" s="12" t="str">
        <f t="shared" ref="C538" si="383">C$535</f>
        <v>RnD Building Fuel Use Perc Reduction</v>
      </c>
      <c r="D538" s="262" t="s">
        <v>164</v>
      </c>
      <c r="E538" s="262"/>
      <c r="F538" s="247" t="str">
        <f>INDEX(Translation!$B$1:$B$822,MATCH(PolicyLevers_EN!F538,Translation!$A$1:$A$822,0),1)</f>
        <v>Edificações: Aquecimento</v>
      </c>
      <c r="G538" s="247">
        <f>INDEX(Translation!$B$1:$B$822,MATCH(PolicyLevers_EN!G538,Translation!$A$1:$A$822,0),1)</f>
        <v>0</v>
      </c>
      <c r="H538" s="7">
        <v>117</v>
      </c>
      <c r="I538" s="308" t="s">
        <v>63</v>
      </c>
      <c r="J538" s="247" t="str">
        <f>INDEX(Translation!$B$1:$B$822,MATCH(PolicyLevers_EN!J538,Translation!$A$1:$A$822,0),1)</f>
        <v>Reduções de Uso de Combustível em face a P&amp;D</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47" t="str">
        <f>INDEX(Translation!$B$1:$B$822,MATCH(PolicyLevers_EN!O538,Translation!$A$1:$A$822,0),1)</f>
        <v>% redução de uso de combustível</v>
      </c>
      <c r="P538" s="247" t="str">
        <f>INDEX(Translation!$B$1:$B$822,MATCH(PolicyLevers_EN!P538,Translation!$D$1:$D$822,0),1)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00000000000001" customHeight="1">
      <c r="A539" s="247" t="str">
        <f>INDEX(Translation!$B$1:$B$822,MATCH(PolicyLevers_EN!A539,Translation!$A$1:$A$822,0),1)</f>
        <v>Pesquisa e Desenvolvimento</v>
      </c>
      <c r="B539" s="247" t="str">
        <f>INDEX(Translation!$B$1:$B$822,MATCH(PolicyLevers_EN!B539,Translation!$A$1:$A$822,0),1)</f>
        <v>Redução do Uso de Combustível</v>
      </c>
      <c r="C539" s="12" t="str">
        <f t="shared" ref="C539" si="384">C$535</f>
        <v>RnD Building Fuel Use Perc Reduction</v>
      </c>
      <c r="D539" s="262" t="s">
        <v>166</v>
      </c>
      <c r="E539" s="262"/>
      <c r="F539" s="247" t="str">
        <f>INDEX(Translation!$B$1:$B$822,MATCH(PolicyLevers_EN!F539,Translation!$A$1:$A$822,0),1)</f>
        <v>Edificações</v>
      </c>
      <c r="G539" s="247">
        <f>INDEX(Translation!$B$1:$B$822,MATCH(PolicyLevers_EN!G539,Translation!$A$1:$A$822,0),1)</f>
        <v>0</v>
      </c>
      <c r="H539" s="7">
        <v>118</v>
      </c>
      <c r="I539" s="308" t="s">
        <v>63</v>
      </c>
      <c r="J539" s="247" t="str">
        <f>INDEX(Translation!$B$1:$B$822,MATCH(PolicyLevers_EN!J539,Translation!$A$1:$A$822,0),1)</f>
        <v>Reduções de Uso de Combustível em face a P&amp;D</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47" t="str">
        <f>INDEX(Translation!$B$1:$B$822,MATCH(PolicyLevers_EN!O539,Translation!$A$1:$A$822,0),1)</f>
        <v>% redução de uso de combustível</v>
      </c>
      <c r="P539" s="247" t="str">
        <f>INDEX(Translation!$B$1:$B$822,MATCH(PolicyLevers_EN!P539,Translation!$D$1:$D$822,0),1)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00000000000001" customHeight="1">
      <c r="A540" s="247" t="str">
        <f>INDEX(Translation!$B$1:$B$822,MATCH(PolicyLevers_EN!A540,Translation!$A$1:$A$822,0),1)</f>
        <v>Pesquisa e Desenvolvimento</v>
      </c>
      <c r="B540" s="247" t="str">
        <f>INDEX(Translation!$B$1:$B$822,MATCH(PolicyLevers_EN!B540,Translation!$A$1:$A$822,0),1)</f>
        <v>Redução do Uso de Combustível</v>
      </c>
      <c r="C540" s="12" t="str">
        <f t="shared" ref="C540" si="385">C$535</f>
        <v>RnD Building Fuel Use Perc Reduction</v>
      </c>
      <c r="D540" s="262" t="s">
        <v>168</v>
      </c>
      <c r="E540" s="262"/>
      <c r="F540" s="247" t="str">
        <f>INDEX(Translation!$B$1:$B$822,MATCH(PolicyLevers_EN!F540,Translation!$A$1:$A$822,0),1)</f>
        <v>Edificações: Iluminação</v>
      </c>
      <c r="G540" s="247">
        <f>INDEX(Translation!$B$1:$B$822,MATCH(PolicyLevers_EN!G540,Translation!$A$1:$A$822,0),1)</f>
        <v>0</v>
      </c>
      <c r="H540" s="7">
        <v>119</v>
      </c>
      <c r="I540" s="308" t="s">
        <v>63</v>
      </c>
      <c r="J540" s="247" t="str">
        <f>INDEX(Translation!$B$1:$B$822,MATCH(PolicyLevers_EN!J540,Translation!$A$1:$A$822,0),1)</f>
        <v>Reduções de Uso de Combustível em face a P&amp;D</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47" t="str">
        <f>INDEX(Translation!$B$1:$B$822,MATCH(PolicyLevers_EN!O540,Translation!$A$1:$A$822,0),1)</f>
        <v>% redução de uso de combustível</v>
      </c>
      <c r="P540" s="247" t="str">
        <f>INDEX(Translation!$B$1:$B$822,MATCH(PolicyLevers_EN!P540,Translation!$D$1:$D$822,0),1)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00000000000001" customHeight="1">
      <c r="A541" s="247" t="str">
        <f>INDEX(Translation!$B$1:$B$822,MATCH(PolicyLevers_EN!A541,Translation!$A$1:$A$822,0),1)</f>
        <v>Pesquisa e Desenvolvimento</v>
      </c>
      <c r="B541" s="247" t="str">
        <f>INDEX(Translation!$B$1:$B$822,MATCH(PolicyLevers_EN!B541,Translation!$A$1:$A$822,0),1)</f>
        <v>Redução do Uso de Combustível</v>
      </c>
      <c r="C541" s="248" t="s">
        <v>670</v>
      </c>
      <c r="D541" s="262"/>
      <c r="E541" s="262"/>
      <c r="F541" s="247" t="str">
        <f>INDEX(Translation!$B$1:$B$822,MATCH(PolicyLevers_EN!F541,Translation!$A$1:$A$822,0),1)</f>
        <v>Captura e Armazenamento de Carbono</v>
      </c>
      <c r="G541" s="247">
        <f>INDEX(Translation!$B$1:$B$822,MATCH(PolicyLevers_EN!G541,Translation!$A$1:$A$822,0),1)</f>
        <v>0</v>
      </c>
      <c r="H541" s="7">
        <v>120</v>
      </c>
      <c r="I541" s="308" t="s">
        <v>63</v>
      </c>
      <c r="J541" s="247" t="str">
        <f>INDEX(Translation!$B$1:$B$822,MATCH(PolicyLevers_EN!J541,Translation!$A$1:$A$822,0),1)</f>
        <v>Reduções de Uso de Combustível em face a P&amp;D</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47" t="str">
        <f>INDEX(Translation!$B$1:$B$822,MATCH(PolicyLevers_EN!O541,Translation!$A$1:$A$822,0),1)</f>
        <v>% redução de uso de combustível</v>
      </c>
      <c r="P541" s="247" t="str">
        <f>INDEX(Translation!$B$1:$B$822,MATCH(PolicyLevers_EN!P541,Translation!$D$1:$D$822,0),1)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00000000000001" customHeight="1">
      <c r="A542" s="247" t="str">
        <f>INDEX(Translation!$B$1:$B$822,MATCH(PolicyLevers_EN!A542,Translation!$A$1:$A$822,0),1)</f>
        <v>Pesquisa e Desenvolvimento</v>
      </c>
      <c r="B542" s="247" t="str">
        <f>INDEX(Translation!$B$1:$B$822,MATCH(PolicyLevers_EN!B542,Translation!$A$1:$A$822,0),1)</f>
        <v>Redução do Uso de Combustível</v>
      </c>
      <c r="C542" s="248" t="s">
        <v>672</v>
      </c>
      <c r="D542" s="262" t="s">
        <v>226</v>
      </c>
      <c r="E542" s="262"/>
      <c r="F542" s="247" t="str">
        <f>INDEX(Translation!$B$1:$B$822,MATCH(PolicyLevers_EN!F542,Translation!$A$1:$A$822,0),1)</f>
        <v>Eletricidade: Carvão Metalúrgico</v>
      </c>
      <c r="G542" s="247">
        <f>INDEX(Translation!$B$1:$B$822,MATCH(PolicyLevers_EN!G542,Translation!$A$1:$A$822,0),1)</f>
        <v>0</v>
      </c>
      <c r="H542" s="7">
        <v>121</v>
      </c>
      <c r="I542" s="308" t="s">
        <v>63</v>
      </c>
      <c r="J542" s="247" t="str">
        <f>INDEX(Translation!$B$1:$B$822,MATCH(PolicyLevers_EN!J542,Translation!$A$1:$A$822,0),1)</f>
        <v>Reduções de Uso de Combustível em face a P&amp;D</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47" t="str">
        <f>INDEX(Translation!$B$1:$B$822,MATCH(PolicyLevers_EN!O542,Translation!$A$1:$A$822,0),1)</f>
        <v>% redução de uso de combustível</v>
      </c>
      <c r="P542" s="247" t="str">
        <f>INDEX(Translation!$B$1:$B$822,MATCH(PolicyLevers_EN!P542,Translation!$D$1:$D$822,0),1)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00000000000001" customHeight="1">
      <c r="A543" s="247" t="str">
        <f>INDEX(Translation!$B$1:$B$822,MATCH(PolicyLevers_EN!A543,Translation!$A$1:$A$822,0),1)</f>
        <v>Pesquisa e Desenvolvimento</v>
      </c>
      <c r="B543" s="247" t="str">
        <f>INDEX(Translation!$B$1:$B$822,MATCH(PolicyLevers_EN!B543,Translation!$A$1:$A$822,0),1)</f>
        <v>Redução do Uso de Combustível</v>
      </c>
      <c r="C543" s="12" t="str">
        <f t="shared" ref="C543" si="386">C$542</f>
        <v>RnD Electricity Fuel Use Perc Reduction</v>
      </c>
      <c r="D543" s="262" t="s">
        <v>231</v>
      </c>
      <c r="E543" s="276"/>
      <c r="F543" s="247" t="str">
        <f>INDEX(Translation!$B$1:$B$822,MATCH(PolicyLevers_EN!F543,Translation!$A$1:$A$822,0),1)</f>
        <v>Eletricidade: Gás Natural Nonpeaker</v>
      </c>
      <c r="G543" s="247">
        <f>INDEX(Translation!$B$1:$B$822,MATCH(PolicyLevers_EN!G543,Translation!$A$1:$A$822,0),1)</f>
        <v>0</v>
      </c>
      <c r="H543" s="7">
        <v>122</v>
      </c>
      <c r="I543" s="308" t="s">
        <v>63</v>
      </c>
      <c r="J543" s="247" t="str">
        <f>INDEX(Translation!$B$1:$B$822,MATCH(PolicyLevers_EN!J543,Translation!$A$1:$A$822,0),1)</f>
        <v>Reduções de Uso de Combustível em face a P&amp;D</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47" t="str">
        <f>INDEX(Translation!$B$1:$B$822,MATCH(PolicyLevers_EN!O543,Translation!$A$1:$A$822,0),1)</f>
        <v>% redução de uso de combustível</v>
      </c>
      <c r="P543" s="247" t="str">
        <f>INDEX(Translation!$B$1:$B$822,MATCH(PolicyLevers_EN!P543,Translation!$D$1:$D$822,0),1)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00000000000001" customHeight="1">
      <c r="A544" s="247" t="str">
        <f>INDEX(Translation!$B$1:$B$822,MATCH(PolicyLevers_EN!A544,Translation!$A$1:$A$822,0),1)</f>
        <v>Pesquisa e Desenvolvimento</v>
      </c>
      <c r="B544" s="247" t="str">
        <f>INDEX(Translation!$B$1:$B$822,MATCH(PolicyLevers_EN!B544,Translation!$A$1:$A$822,0),1)</f>
        <v>Redução do Uso de Combustível</v>
      </c>
      <c r="C544" s="12" t="str">
        <f t="shared" ref="C544" si="387">C$542</f>
        <v>RnD Electricity Fuel Use Perc Reduction</v>
      </c>
      <c r="D544" s="262" t="s">
        <v>233</v>
      </c>
      <c r="E544" s="276"/>
      <c r="F544" s="247" t="str">
        <f>INDEX(Translation!$B$1:$B$822,MATCH(PolicyLevers_EN!F544,Translation!$A$1:$A$822,0),1)</f>
        <v>Eletricidade: Nuclear</v>
      </c>
      <c r="G544" s="247">
        <f>INDEX(Translation!$B$1:$B$822,MATCH(PolicyLevers_EN!G544,Translation!$A$1:$A$822,0),1)</f>
        <v>0</v>
      </c>
      <c r="H544" s="7">
        <v>123</v>
      </c>
      <c r="I544" s="308" t="s">
        <v>63</v>
      </c>
      <c r="J544" s="247" t="str">
        <f>INDEX(Translation!$B$1:$B$822,MATCH(PolicyLevers_EN!J544,Translation!$A$1:$A$822,0),1)</f>
        <v>Reduções de Uso de Combustível em face a P&amp;D</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47" t="str">
        <f>INDEX(Translation!$B$1:$B$822,MATCH(PolicyLevers_EN!O544,Translation!$A$1:$A$822,0),1)</f>
        <v>% redução de uso de combustível</v>
      </c>
      <c r="P544" s="247" t="str">
        <f>INDEX(Translation!$B$1:$B$822,MATCH(PolicyLevers_EN!P544,Translation!$D$1:$D$822,0),1)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00000000000001" customHeight="1">
      <c r="A545" s="247" t="str">
        <f>INDEX(Translation!$B$1:$B$822,MATCH(PolicyLevers_EN!A545,Translation!$A$1:$A$822,0),1)</f>
        <v>Pesquisa e Desenvolvimento</v>
      </c>
      <c r="B545" s="247" t="str">
        <f>INDEX(Translation!$B$1:$B$822,MATCH(PolicyLevers_EN!B545,Translation!$A$1:$A$822,0),1)</f>
        <v>Redução do Uso de Combustível</v>
      </c>
      <c r="C545" s="12" t="str">
        <f t="shared" ref="C545" si="388">C$542</f>
        <v>RnD Electricity Fuel Use Perc Reduction</v>
      </c>
      <c r="D545" s="262" t="s">
        <v>235</v>
      </c>
      <c r="E545" s="276"/>
      <c r="F545" s="247" t="str">
        <f>INDEX(Translation!$B$1:$B$822,MATCH(PolicyLevers_EN!F545,Translation!$A$1:$A$822,0),1)</f>
        <v>Eletricidade: Hidro</v>
      </c>
      <c r="G545" s="247">
        <f>INDEX(Translation!$B$1:$B$822,MATCH(PolicyLevers_EN!G545,Translation!$A$1:$A$822,0),1)</f>
        <v>0</v>
      </c>
      <c r="H545" s="7" t="s">
        <v>222</v>
      </c>
      <c r="I545" s="308" t="s">
        <v>76</v>
      </c>
      <c r="J545" s="247" t="str">
        <f>INDEX(Translation!$B$1:$B$822,MATCH(PolicyLevers_EN!J545,Translation!$A$1:$A$822,0),1)</f>
        <v>Reduções de Uso de Combustível em face a P&amp;D</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47" t="str">
        <f>INDEX(Translation!$B$1:$B$822,MATCH(PolicyLevers_EN!O545,Translation!$A$1:$A$822,0),1)</f>
        <v>% redução de uso de combustível</v>
      </c>
      <c r="P545" s="247" t="str">
        <f>INDEX(Translation!$B$1:$B$822,MATCH(PolicyLevers_EN!P545,Translation!$D$1:$D$822,0),1)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00000000000001" customHeight="1">
      <c r="A546" s="247" t="str">
        <f>INDEX(Translation!$B$1:$B$822,MATCH(PolicyLevers_EN!A546,Translation!$A$1:$A$822,0),1)</f>
        <v>Pesquisa e Desenvolvimento</v>
      </c>
      <c r="B546" s="247" t="str">
        <f>INDEX(Translation!$B$1:$B$822,MATCH(PolicyLevers_EN!B546,Translation!$A$1:$A$822,0),1)</f>
        <v>Redução do Uso de Combustível</v>
      </c>
      <c r="C546" s="12" t="str">
        <f t="shared" ref="C546" si="389">C$542</f>
        <v>RnD Electricity Fuel Use Perc Reduction</v>
      </c>
      <c r="D546" s="262" t="s">
        <v>237</v>
      </c>
      <c r="E546" s="276"/>
      <c r="F546" s="247" t="str">
        <f>INDEX(Translation!$B$1:$B$822,MATCH(PolicyLevers_EN!F546,Translation!$A$1:$A$822,0),1)</f>
        <v>Eletricidade: Eólica onshore</v>
      </c>
      <c r="G546" s="247">
        <f>INDEX(Translation!$B$1:$B$822,MATCH(PolicyLevers_EN!G546,Translation!$A$1:$A$822,0),1)</f>
        <v>0</v>
      </c>
      <c r="H546" s="7" t="s">
        <v>222</v>
      </c>
      <c r="I546" s="308" t="s">
        <v>76</v>
      </c>
      <c r="J546" s="247" t="str">
        <f>INDEX(Translation!$B$1:$B$822,MATCH(PolicyLevers_EN!J546,Translation!$A$1:$A$822,0),1)</f>
        <v>Reduções de Uso de Combustível em face a P&amp;D</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47" t="str">
        <f>INDEX(Translation!$B$1:$B$822,MATCH(PolicyLevers_EN!O546,Translation!$A$1:$A$822,0),1)</f>
        <v>% redução de uso de combustível</v>
      </c>
      <c r="P546" s="247" t="str">
        <f>INDEX(Translation!$B$1:$B$822,MATCH(PolicyLevers_EN!P546,Translation!$D$1:$D$822,0),1)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00000000000001" customHeight="1">
      <c r="A547" s="247" t="str">
        <f>INDEX(Translation!$B$1:$B$822,MATCH(PolicyLevers_EN!A547,Translation!$A$1:$A$822,0),1)</f>
        <v>Pesquisa e Desenvolvimento</v>
      </c>
      <c r="B547" s="247" t="str">
        <f>INDEX(Translation!$B$1:$B$822,MATCH(PolicyLevers_EN!B547,Translation!$A$1:$A$822,0),1)</f>
        <v>Redução do Uso de Combustível</v>
      </c>
      <c r="C547" s="12" t="str">
        <f t="shared" ref="C547" si="390">C$542</f>
        <v>RnD Electricity Fuel Use Perc Reduction</v>
      </c>
      <c r="D547" s="262" t="s">
        <v>239</v>
      </c>
      <c r="E547" s="276"/>
      <c r="F547" s="247" t="str">
        <f>INDEX(Translation!$B$1:$B$822,MATCH(PolicyLevers_EN!F547,Translation!$A$1:$A$822,0),1)</f>
        <v>Eletricidade: Solar Fotovoltaica</v>
      </c>
      <c r="G547" s="247">
        <f>INDEX(Translation!$B$1:$B$822,MATCH(PolicyLevers_EN!G547,Translation!$A$1:$A$822,0),1)</f>
        <v>0</v>
      </c>
      <c r="H547" s="7" t="s">
        <v>222</v>
      </c>
      <c r="I547" s="308" t="s">
        <v>76</v>
      </c>
      <c r="J547" s="247" t="str">
        <f>INDEX(Translation!$B$1:$B$822,MATCH(PolicyLevers_EN!J547,Translation!$A$1:$A$822,0),1)</f>
        <v>Reduções de Uso de Combustível em face a P&amp;D</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47" t="str">
        <f>INDEX(Translation!$B$1:$B$822,MATCH(PolicyLevers_EN!O547,Translation!$A$1:$A$822,0),1)</f>
        <v>% redução de uso de combustível</v>
      </c>
      <c r="P547" s="247" t="str">
        <f>INDEX(Translation!$B$1:$B$822,MATCH(PolicyLevers_EN!P547,Translation!$D$1:$D$822,0),1)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00000000000001" customHeight="1">
      <c r="A548" s="247" t="str">
        <f>INDEX(Translation!$B$1:$B$822,MATCH(PolicyLevers_EN!A548,Translation!$A$1:$A$822,0),1)</f>
        <v>Pesquisa e Desenvolvimento</v>
      </c>
      <c r="B548" s="247" t="str">
        <f>INDEX(Translation!$B$1:$B$822,MATCH(PolicyLevers_EN!B548,Translation!$A$1:$A$822,0),1)</f>
        <v>Redução do Uso de Combustível</v>
      </c>
      <c r="C548" s="12" t="str">
        <f t="shared" ref="C548" si="391">C$542</f>
        <v>RnD Electricity Fuel Use Perc Reduction</v>
      </c>
      <c r="D548" s="262" t="s">
        <v>241</v>
      </c>
      <c r="E548" s="276"/>
      <c r="F548" s="247" t="str">
        <f>INDEX(Translation!$B$1:$B$822,MATCH(PolicyLevers_EN!F548,Translation!$A$1:$A$822,0),1)</f>
        <v>Eletricidade: Termossolar</v>
      </c>
      <c r="G548" s="247">
        <f>INDEX(Translation!$B$1:$B$822,MATCH(PolicyLevers_EN!G548,Translation!$A$1:$A$822,0),1)</f>
        <v>0</v>
      </c>
      <c r="H548" s="7" t="s">
        <v>222</v>
      </c>
      <c r="I548" s="308" t="s">
        <v>76</v>
      </c>
      <c r="J548" s="247" t="str">
        <f>INDEX(Translation!$B$1:$B$822,MATCH(PolicyLevers_EN!J548,Translation!$A$1:$A$822,0),1)</f>
        <v>Reduções de Uso de Combustível em face a P&amp;D</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47" t="str">
        <f>INDEX(Translation!$B$1:$B$822,MATCH(PolicyLevers_EN!O548,Translation!$A$1:$A$822,0),1)</f>
        <v>% redução de uso de combustível</v>
      </c>
      <c r="P548" s="247" t="str">
        <f>INDEX(Translation!$B$1:$B$822,MATCH(PolicyLevers_EN!P548,Translation!$D$1:$D$822,0),1)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00000000000001" customHeight="1">
      <c r="A549" s="247" t="str">
        <f>INDEX(Translation!$B$1:$B$822,MATCH(PolicyLevers_EN!A549,Translation!$A$1:$A$822,0),1)</f>
        <v>Pesquisa e Desenvolvimento</v>
      </c>
      <c r="B549" s="247" t="str">
        <f>INDEX(Translation!$B$1:$B$822,MATCH(PolicyLevers_EN!B549,Translation!$A$1:$A$822,0),1)</f>
        <v>Redução do Uso de Combustível</v>
      </c>
      <c r="C549" s="247" t="str">
        <f t="shared" ref="C549" si="392">C$542</f>
        <v>RnD Electricity Fuel Use Perc Reduction</v>
      </c>
      <c r="D549" s="257" t="s">
        <v>243</v>
      </c>
      <c r="E549" s="257"/>
      <c r="F549" s="247" t="str">
        <f>INDEX(Translation!$B$1:$B$822,MATCH(PolicyLevers_EN!F549,Translation!$A$1:$A$822,0),1)</f>
        <v>Eletricidade: Biomassa</v>
      </c>
      <c r="G549" s="247">
        <f>INDEX(Translation!$B$1:$B$822,MATCH(PolicyLevers_EN!G549,Translation!$A$1:$A$822,0),1)</f>
        <v>0</v>
      </c>
      <c r="H549" s="254">
        <v>124</v>
      </c>
      <c r="I549" s="296" t="s">
        <v>76</v>
      </c>
      <c r="J549" s="247" t="str">
        <f>INDEX(Translation!$B$1:$B$822,MATCH(PolicyLevers_EN!J549,Translation!$A$1:$A$822,0),1)</f>
        <v>Reduções de Uso de Combustível em face a P&amp;D</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47" t="str">
        <f>INDEX(Translation!$B$1:$B$822,MATCH(PolicyLevers_EN!O549,Translation!$A$1:$A$822,0),1)</f>
        <v>% redução de uso de combustível</v>
      </c>
      <c r="P549" s="247" t="str">
        <f>INDEX(Translation!$B$1:$B$822,MATCH(PolicyLevers_EN!P549,Translation!$D$1:$D$822,0),1)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00000000000001" customHeight="1">
      <c r="A550" s="247" t="str">
        <f>INDEX(Translation!$B$1:$B$822,MATCH(PolicyLevers_EN!A550,Translation!$A$1:$A$822,0),1)</f>
        <v>Pesquisa e Desenvolvimento</v>
      </c>
      <c r="B550" s="247" t="str">
        <f>INDEX(Translation!$B$1:$B$822,MATCH(PolicyLevers_EN!B550,Translation!$A$1:$A$822,0),1)</f>
        <v>Redução do Uso de Combustível</v>
      </c>
      <c r="C550" s="12" t="str">
        <f t="shared" ref="C550" si="393">C$542</f>
        <v>RnD Electricity Fuel Use Perc Reduction</v>
      </c>
      <c r="D550" s="262" t="s">
        <v>249</v>
      </c>
      <c r="E550" s="276"/>
      <c r="F550" s="247" t="str">
        <f>INDEX(Translation!$B$1:$B$822,MATCH(PolicyLevers_EN!F550,Translation!$A$1:$A$822,0),1)</f>
        <v>Eletricidade: Gás Natural Peaker</v>
      </c>
      <c r="G550" s="247">
        <f>INDEX(Translation!$B$1:$B$822,MATCH(PolicyLevers_EN!G550,Translation!$A$1:$A$822,0),1)</f>
        <v>0</v>
      </c>
      <c r="H550" s="7">
        <v>193</v>
      </c>
      <c r="I550" s="308" t="s">
        <v>63</v>
      </c>
      <c r="J550" s="247" t="str">
        <f>INDEX(Translation!$B$1:$B$822,MATCH(PolicyLevers_EN!J550,Translation!$A$1:$A$822,0),1)</f>
        <v>Reduções de Uso de Combustível em face a P&amp;D</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47" t="str">
        <f>INDEX(Translation!$B$1:$B$822,MATCH(PolicyLevers_EN!O550,Translation!$A$1:$A$822,0),1)</f>
        <v>% redução de uso de combustível</v>
      </c>
      <c r="P550" s="247" t="str">
        <f>INDEX(Translation!$B$1:$B$822,MATCH(PolicyLevers_EN!P550,Translation!$D$1:$D$822,0),1)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00000000000001" customHeight="1">
      <c r="A551" s="247" t="str">
        <f>INDEX(Translation!$B$1:$B$822,MATCH(PolicyLevers_EN!A551,Translation!$A$1:$A$822,0),1)</f>
        <v>Pesquisa e Desenvolvimento</v>
      </c>
      <c r="B551" s="247" t="str">
        <f>INDEX(Translation!$B$1:$B$822,MATCH(PolicyLevers_EN!B551,Translation!$A$1:$A$822,0),1)</f>
        <v>Redução do Uso de Combustível</v>
      </c>
      <c r="C551" s="12" t="str">
        <f t="shared" ref="C551" si="394">C$542</f>
        <v>RnD Electricity Fuel Use Perc Reduction</v>
      </c>
      <c r="D551" s="262" t="s">
        <v>251</v>
      </c>
      <c r="E551" s="276"/>
      <c r="F551" s="247" t="str">
        <f>INDEX(Translation!$B$1:$B$822,MATCH(PolicyLevers_EN!F551,Translation!$A$1:$A$822,0),1)</f>
        <v>Eletricidade: Linhito</v>
      </c>
      <c r="G551" s="247">
        <f>INDEX(Translation!$B$1:$B$822,MATCH(PolicyLevers_EN!G551,Translation!$A$1:$A$822,0),1)</f>
        <v>0</v>
      </c>
      <c r="H551" s="7">
        <v>181</v>
      </c>
      <c r="I551" s="308" t="s">
        <v>63</v>
      </c>
      <c r="J551" s="247" t="str">
        <f>INDEX(Translation!$B$1:$B$822,MATCH(PolicyLevers_EN!J551,Translation!$A$1:$A$822,0),1)</f>
        <v>Reduções de Uso de Combustível em face a P&amp;D</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47" t="str">
        <f>INDEX(Translation!$B$1:$B$822,MATCH(PolicyLevers_EN!O551,Translation!$A$1:$A$822,0),1)</f>
        <v>% redução de uso de combustível</v>
      </c>
      <c r="P551" s="247" t="str">
        <f>INDEX(Translation!$B$1:$B$822,MATCH(PolicyLevers_EN!P551,Translation!$D$1:$D$822,0),1)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00000000000001" customHeight="1">
      <c r="A552" s="247" t="str">
        <f>INDEX(Translation!$B$1:$B$822,MATCH(PolicyLevers_EN!A552,Translation!$A$1:$A$822,0),1)</f>
        <v>Pesquisa e Desenvolvimento</v>
      </c>
      <c r="B552" s="247" t="str">
        <f>INDEX(Translation!$B$1:$B$822,MATCH(PolicyLevers_EN!B552,Translation!$A$1:$A$822,0),1)</f>
        <v>Redução do Uso de Combustível</v>
      </c>
      <c r="C552" s="12" t="str">
        <f t="shared" ref="C552" si="395">C$542</f>
        <v>RnD Electricity Fuel Use Perc Reduction</v>
      </c>
      <c r="D552" s="262" t="s">
        <v>253</v>
      </c>
      <c r="E552" s="276"/>
      <c r="F552" s="247" t="str">
        <f>INDEX(Translation!$B$1:$B$822,MATCH(PolicyLevers_EN!F552,Translation!$A$1:$A$822,0),1)</f>
        <v>Eletricidade: Eólica offshore</v>
      </c>
      <c r="G552" s="247">
        <f>INDEX(Translation!$B$1:$B$822,MATCH(PolicyLevers_EN!G552,Translation!$A$1:$A$822,0),1)</f>
        <v>0</v>
      </c>
      <c r="H552" s="7"/>
      <c r="I552" s="308" t="s">
        <v>76</v>
      </c>
      <c r="J552" s="247" t="str">
        <f>INDEX(Translation!$B$1:$B$822,MATCH(PolicyLevers_EN!J552,Translation!$A$1:$A$822,0),1)</f>
        <v>Reduções de Uso de Combustível em face a P&amp;D</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47" t="str">
        <f>INDEX(Translation!$B$1:$B$822,MATCH(PolicyLevers_EN!O552,Translation!$A$1:$A$822,0),1)</f>
        <v>% redução de uso de combustível</v>
      </c>
      <c r="P552" s="247" t="str">
        <f>INDEX(Translation!$B$1:$B$822,MATCH(PolicyLevers_EN!P552,Translation!$D$1:$D$822,0),1)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00000000000001" customHeight="1">
      <c r="A553" s="247" t="str">
        <f>INDEX(Translation!$B$1:$B$822,MATCH(PolicyLevers_EN!A553,Translation!$A$1:$A$822,0),1)</f>
        <v>Pesquisa e Desenvolvimento</v>
      </c>
      <c r="B553" s="247" t="str">
        <f>INDEX(Translation!$B$1:$B$822,MATCH(PolicyLevers_EN!B553,Translation!$A$1:$A$822,0),1)</f>
        <v>Redução do Uso de Combustível</v>
      </c>
      <c r="C553" s="248" t="s">
        <v>674</v>
      </c>
      <c r="D553" s="262" t="s">
        <v>370</v>
      </c>
      <c r="E553" s="262"/>
      <c r="F553" s="247" t="str">
        <f>INDEX(Translation!$B$1:$B$822,MATCH(PolicyLevers_EN!F553,Translation!$A$1:$A$822,0),1)</f>
        <v>Indústria: Cimento</v>
      </c>
      <c r="G553" s="247">
        <f>INDEX(Translation!$B$1:$B$822,MATCH(PolicyLevers_EN!G553,Translation!$A$1:$A$822,0),1)</f>
        <v>0</v>
      </c>
      <c r="H553" s="7">
        <v>125</v>
      </c>
      <c r="I553" s="308" t="s">
        <v>63</v>
      </c>
      <c r="J553" s="247" t="str">
        <f>INDEX(Translation!$B$1:$B$822,MATCH(PolicyLevers_EN!J553,Translation!$A$1:$A$822,0),1)</f>
        <v>Reduções de Uso de Combustível em face a P&amp;D</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47" t="str">
        <f>INDEX(Translation!$B$1:$B$822,MATCH(PolicyLevers_EN!O553,Translation!$A$1:$A$822,0),1)</f>
        <v>% redução de uso de combustível</v>
      </c>
      <c r="P553" s="247" t="str">
        <f>INDEX(Translation!$B$1:$B$822,MATCH(PolicyLevers_EN!P553,Translation!$D$1:$D$822,0),1)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00000000000001" customHeight="1">
      <c r="A554" s="247" t="str">
        <f>INDEX(Translation!$B$1:$B$822,MATCH(PolicyLevers_EN!A554,Translation!$A$1:$A$822,0),1)</f>
        <v>Pesquisa e Desenvolvimento</v>
      </c>
      <c r="B554" s="247" t="str">
        <f>INDEX(Translation!$B$1:$B$822,MATCH(PolicyLevers_EN!B554,Translation!$A$1:$A$822,0),1)</f>
        <v>Redução do Uso de Combustível</v>
      </c>
      <c r="C554" s="12" t="str">
        <f t="shared" ref="C554" si="396">C$553</f>
        <v>RnD Industry Fuel Use Perc Reduction</v>
      </c>
      <c r="D554" s="262" t="s">
        <v>375</v>
      </c>
      <c r="E554" s="262"/>
      <c r="F554" s="247" t="str">
        <f>INDEX(Translation!$B$1:$B$822,MATCH(PolicyLevers_EN!F554,Translation!$A$1:$A$822,0),1)</f>
        <v>Indústria: Petróleo e Gás Natural</v>
      </c>
      <c r="G554" s="247">
        <f>INDEX(Translation!$B$1:$B$822,MATCH(PolicyLevers_EN!G554,Translation!$A$1:$A$822,0),1)</f>
        <v>0</v>
      </c>
      <c r="H554" s="7">
        <v>126</v>
      </c>
      <c r="I554" s="308" t="s">
        <v>63</v>
      </c>
      <c r="J554" s="247" t="str">
        <f>INDEX(Translation!$B$1:$B$822,MATCH(PolicyLevers_EN!J554,Translation!$A$1:$A$822,0),1)</f>
        <v>Reduções de Uso de Combustível em face a P&amp;D</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47" t="str">
        <f>INDEX(Translation!$B$1:$B$822,MATCH(PolicyLevers_EN!O554,Translation!$A$1:$A$822,0),1)</f>
        <v>% redução de uso de combustível</v>
      </c>
      <c r="P554" s="247" t="str">
        <f>INDEX(Translation!$B$1:$B$822,MATCH(PolicyLevers_EN!P554,Translation!$D$1:$D$822,0),1)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00000000000001" customHeight="1">
      <c r="A555" s="247" t="str">
        <f>INDEX(Translation!$B$1:$B$822,MATCH(PolicyLevers_EN!A555,Translation!$A$1:$A$822,0),1)</f>
        <v>Pesquisa e Desenvolvimento</v>
      </c>
      <c r="B555" s="247" t="str">
        <f>INDEX(Translation!$B$1:$B$822,MATCH(PolicyLevers_EN!B555,Translation!$A$1:$A$822,0),1)</f>
        <v>Redução do Uso de Combustível</v>
      </c>
      <c r="C555" s="12" t="str">
        <f t="shared" ref="C555" si="397">C$553</f>
        <v>RnD Industry Fuel Use Perc Reduction</v>
      </c>
      <c r="D555" s="262" t="s">
        <v>377</v>
      </c>
      <c r="E555" s="262"/>
      <c r="F555" s="247" t="str">
        <f>INDEX(Translation!$B$1:$B$822,MATCH(PolicyLevers_EN!F555,Translation!$A$1:$A$822,0),1)</f>
        <v>Indústria: Ferro-gusa e Aço</v>
      </c>
      <c r="G555" s="247">
        <f>INDEX(Translation!$B$1:$B$822,MATCH(PolicyLevers_EN!G555,Translation!$A$1:$A$822,0),1)</f>
        <v>0</v>
      </c>
      <c r="H555" s="7">
        <v>127</v>
      </c>
      <c r="I555" s="308" t="s">
        <v>63</v>
      </c>
      <c r="J555" s="247" t="str">
        <f>INDEX(Translation!$B$1:$B$822,MATCH(PolicyLevers_EN!J555,Translation!$A$1:$A$822,0),1)</f>
        <v>Reduções de Uso de Combustível em face a P&amp;D</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47" t="str">
        <f>INDEX(Translation!$B$1:$B$822,MATCH(PolicyLevers_EN!O555,Translation!$A$1:$A$822,0),1)</f>
        <v>% redução de uso de combustível</v>
      </c>
      <c r="P555" s="247" t="str">
        <f>INDEX(Translation!$B$1:$B$822,MATCH(PolicyLevers_EN!P555,Translation!$D$1:$D$822,0),1)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00000000000001" customHeight="1">
      <c r="A556" s="247" t="str">
        <f>INDEX(Translation!$B$1:$B$822,MATCH(PolicyLevers_EN!A556,Translation!$A$1:$A$822,0),1)</f>
        <v>Pesquisa e Desenvolvimento</v>
      </c>
      <c r="B556" s="247" t="str">
        <f>INDEX(Translation!$B$1:$B$822,MATCH(PolicyLevers_EN!B556,Translation!$A$1:$A$822,0),1)</f>
        <v>Redução do Uso de Combustível</v>
      </c>
      <c r="C556" s="12" t="str">
        <f t="shared" ref="C556" si="398">C$553</f>
        <v>RnD Industry Fuel Use Perc Reduction</v>
      </c>
      <c r="D556" s="262" t="s">
        <v>379</v>
      </c>
      <c r="E556" s="262"/>
      <c r="F556" s="247" t="str">
        <f>INDEX(Translation!$B$1:$B$822,MATCH(PolicyLevers_EN!F556,Translation!$A$1:$A$822,0),1)</f>
        <v>Indústria: Produtos Químicos</v>
      </c>
      <c r="G556" s="247">
        <f>INDEX(Translation!$B$1:$B$822,MATCH(PolicyLevers_EN!G556,Translation!$A$1:$A$822,0),1)</f>
        <v>0</v>
      </c>
      <c r="H556" s="7">
        <v>128</v>
      </c>
      <c r="I556" s="308" t="s">
        <v>63</v>
      </c>
      <c r="J556" s="247" t="str">
        <f>INDEX(Translation!$B$1:$B$822,MATCH(PolicyLevers_EN!J556,Translation!$A$1:$A$822,0),1)</f>
        <v>Reduções de Uso de Combustível em face a P&amp;D</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47" t="str">
        <f>INDEX(Translation!$B$1:$B$822,MATCH(PolicyLevers_EN!O556,Translation!$A$1:$A$822,0),1)</f>
        <v>% redução de uso de combustível</v>
      </c>
      <c r="P556" s="247" t="str">
        <f>INDEX(Translation!$B$1:$B$822,MATCH(PolicyLevers_EN!P556,Translation!$D$1:$D$822,0),1)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00000000000001" customHeight="1">
      <c r="A557" s="247" t="str">
        <f>INDEX(Translation!$B$1:$B$822,MATCH(PolicyLevers_EN!A557,Translation!$A$1:$A$822,0),1)</f>
        <v>Pesquisa e Desenvolvimento</v>
      </c>
      <c r="B557" s="247" t="str">
        <f>INDEX(Translation!$B$1:$B$822,MATCH(PolicyLevers_EN!B557,Translation!$A$1:$A$822,0),1)</f>
        <v>Redução do Uso de Combustível</v>
      </c>
      <c r="C557" s="12" t="str">
        <f t="shared" ref="C557" si="399">C$553</f>
        <v>RnD Industry Fuel Use Perc Reduction</v>
      </c>
      <c r="D557" s="262" t="s">
        <v>381</v>
      </c>
      <c r="E557" s="262"/>
      <c r="F557" s="247" t="str">
        <f>INDEX(Translation!$B$1:$B$822,MATCH(PolicyLevers_EN!F557,Translation!$A$1:$A$822,0),1)</f>
        <v>Indústria: Mineração</v>
      </c>
      <c r="G557" s="247">
        <f>INDEX(Translation!$B$1:$B$822,MATCH(PolicyLevers_EN!G557,Translation!$A$1:$A$822,0),1)</f>
        <v>0</v>
      </c>
      <c r="H557" s="7">
        <v>129</v>
      </c>
      <c r="I557" s="308" t="s">
        <v>63</v>
      </c>
      <c r="J557" s="247" t="str">
        <f>INDEX(Translation!$B$1:$B$822,MATCH(PolicyLevers_EN!J557,Translation!$A$1:$A$822,0),1)</f>
        <v>Reduções de Uso de Combustível em face a P&amp;D</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47" t="str">
        <f>INDEX(Translation!$B$1:$B$822,MATCH(PolicyLevers_EN!O557,Translation!$A$1:$A$822,0),1)</f>
        <v>% redução de uso de combustível</v>
      </c>
      <c r="P557" s="247" t="str">
        <f>INDEX(Translation!$B$1:$B$822,MATCH(PolicyLevers_EN!P557,Translation!$D$1:$D$822,0),1)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00000000000001" customHeight="1">
      <c r="A558" s="247" t="str">
        <f>INDEX(Translation!$B$1:$B$822,MATCH(PolicyLevers_EN!A558,Translation!$A$1:$A$822,0),1)</f>
        <v>Pesquisa e Desenvolvimento</v>
      </c>
      <c r="B558" s="247" t="str">
        <f>INDEX(Translation!$B$1:$B$822,MATCH(PolicyLevers_EN!B558,Translation!$A$1:$A$822,0),1)</f>
        <v>Redução do Uso de Combustível</v>
      </c>
      <c r="C558" s="12" t="str">
        <f t="shared" ref="C558" si="400">C$553</f>
        <v>RnD Industry Fuel Use Perc Reduction</v>
      </c>
      <c r="D558" s="262" t="s">
        <v>383</v>
      </c>
      <c r="E558" s="262"/>
      <c r="F558" s="247" t="str">
        <f>INDEX(Translation!$B$1:$B$822,MATCH(PolicyLevers_EN!F558,Translation!$A$1:$A$822,0),1)</f>
        <v>Indústria: Água &amp; Resíduos</v>
      </c>
      <c r="G558" s="247">
        <f>INDEX(Translation!$B$1:$B$822,MATCH(PolicyLevers_EN!G558,Translation!$A$1:$A$822,0),1)</f>
        <v>0</v>
      </c>
      <c r="H558" s="7">
        <v>130</v>
      </c>
      <c r="I558" s="308" t="s">
        <v>63</v>
      </c>
      <c r="J558" s="247" t="str">
        <f>INDEX(Translation!$B$1:$B$822,MATCH(PolicyLevers_EN!J558,Translation!$A$1:$A$822,0),1)</f>
        <v>Reduções de Uso de Combustível em face a P&amp;D</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47" t="str">
        <f>INDEX(Translation!$B$1:$B$822,MATCH(PolicyLevers_EN!O558,Translation!$A$1:$A$822,0),1)</f>
        <v>% redução de uso de combustível</v>
      </c>
      <c r="P558" s="247" t="str">
        <f>INDEX(Translation!$B$1:$B$822,MATCH(PolicyLevers_EN!P558,Translation!$D$1:$D$822,0),1)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00000000000001" customHeight="1">
      <c r="A559" s="247" t="str">
        <f>INDEX(Translation!$B$1:$B$822,MATCH(PolicyLevers_EN!A559,Translation!$A$1:$A$822,0),1)</f>
        <v>Pesquisa e Desenvolvimento</v>
      </c>
      <c r="B559" s="247" t="str">
        <f>INDEX(Translation!$B$1:$B$822,MATCH(PolicyLevers_EN!B559,Translation!$A$1:$A$822,0),1)</f>
        <v>Redução do Uso de Combustível</v>
      </c>
      <c r="C559" s="12" t="str">
        <f t="shared" ref="C559" si="401">C$553</f>
        <v>RnD Industry Fuel Use Perc Reduction</v>
      </c>
      <c r="D559" s="262" t="s">
        <v>385</v>
      </c>
      <c r="E559" s="262"/>
      <c r="F559" s="247" t="str">
        <f>INDEX(Translation!$B$1:$B$822,MATCH(PolicyLevers_EN!F559,Translation!$A$1:$A$822,0),1)</f>
        <v>Indústria: Agricultura</v>
      </c>
      <c r="G559" s="247">
        <f>INDEX(Translation!$B$1:$B$822,MATCH(PolicyLevers_EN!G559,Translation!$A$1:$A$822,0),1)</f>
        <v>0</v>
      </c>
      <c r="H559" s="7">
        <v>131</v>
      </c>
      <c r="I559" s="308" t="s">
        <v>63</v>
      </c>
      <c r="J559" s="247" t="str">
        <f>INDEX(Translation!$B$1:$B$822,MATCH(PolicyLevers_EN!J559,Translation!$A$1:$A$822,0),1)</f>
        <v>Reduções de Uso de Combustível em face a P&amp;D</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47" t="str">
        <f>INDEX(Translation!$B$1:$B$822,MATCH(PolicyLevers_EN!O559,Translation!$A$1:$A$822,0),1)</f>
        <v>% redução de uso de combustível</v>
      </c>
      <c r="P559" s="247" t="str">
        <f>INDEX(Translation!$B$1:$B$822,MATCH(PolicyLevers_EN!P559,Translation!$D$1:$D$822,0),1)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00000000000001" customHeight="1">
      <c r="A560" s="247" t="str">
        <f>INDEX(Translation!$B$1:$B$822,MATCH(PolicyLevers_EN!A560,Translation!$A$1:$A$822,0),1)</f>
        <v>Pesquisa e Desenvolvimento</v>
      </c>
      <c r="B560" s="247" t="str">
        <f>INDEX(Translation!$B$1:$B$822,MATCH(PolicyLevers_EN!B560,Translation!$A$1:$A$822,0),1)</f>
        <v>Redução do Uso de Combustível</v>
      </c>
      <c r="C560" s="12" t="str">
        <f t="shared" ref="C560" si="402">C$553</f>
        <v>RnD Industry Fuel Use Perc Reduction</v>
      </c>
      <c r="D560" s="262" t="s">
        <v>387</v>
      </c>
      <c r="E560" s="262"/>
      <c r="F560" s="247" t="str">
        <f>INDEX(Translation!$B$1:$B$822,MATCH(PolicyLevers_EN!F560,Translation!$A$1:$A$822,0),1)</f>
        <v>Indústria: Outras Indústrias</v>
      </c>
      <c r="G560" s="247">
        <f>INDEX(Translation!$B$1:$B$822,MATCH(PolicyLevers_EN!G560,Translation!$A$1:$A$822,0),1)</f>
        <v>0</v>
      </c>
      <c r="H560" s="7">
        <v>132</v>
      </c>
      <c r="I560" s="308" t="s">
        <v>63</v>
      </c>
      <c r="J560" s="247" t="str">
        <f>INDEX(Translation!$B$1:$B$822,MATCH(PolicyLevers_EN!J560,Translation!$A$1:$A$822,0),1)</f>
        <v>Reduções de Uso de Combustível em face a P&amp;D</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47" t="str">
        <f>INDEX(Translation!$B$1:$B$822,MATCH(PolicyLevers_EN!O560,Translation!$A$1:$A$822,0),1)</f>
        <v>% redução de uso de combustível</v>
      </c>
      <c r="P560" s="247" t="str">
        <f>INDEX(Translation!$B$1:$B$822,MATCH(PolicyLevers_EN!P560,Translation!$D$1:$D$822,0),1)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00000000000001" customHeight="1">
      <c r="A561" s="247" t="str">
        <f>INDEX(Translation!$B$1:$B$822,MATCH(PolicyLevers_EN!A561,Translation!$A$1:$A$822,0),1)</f>
        <v>Pesquisa e Desenvolvimento</v>
      </c>
      <c r="B561" s="247" t="str">
        <f>INDEX(Translation!$B$1:$B$822,MATCH(PolicyLevers_EN!B561,Translation!$A$1:$A$822,0),1)</f>
        <v>Redução do Uso de Combustível</v>
      </c>
      <c r="C561" s="247" t="s">
        <v>676</v>
      </c>
      <c r="D561" s="257" t="s">
        <v>644</v>
      </c>
      <c r="E561" s="257"/>
      <c r="F561" s="247" t="str">
        <f>INDEX(Translation!$B$1:$B$822,MATCH(PolicyLevers_EN!F561,Translation!$A$1:$A$822,0),1)</f>
        <v>Veículos: Elétrico a Bateria</v>
      </c>
      <c r="G561" s="247">
        <f>INDEX(Translation!$B$1:$B$822,MATCH(PolicyLevers_EN!G561,Translation!$A$1:$A$822,0),1)</f>
        <v>0</v>
      </c>
      <c r="H561" s="254">
        <v>133</v>
      </c>
      <c r="I561" s="296" t="s">
        <v>76</v>
      </c>
      <c r="J561" s="247" t="str">
        <f>INDEX(Translation!$B$1:$B$822,MATCH(PolicyLevers_EN!J561,Translation!$A$1:$A$822,0),1)</f>
        <v>Reduções de Uso de Combustível em face a P&amp;D</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47" t="str">
        <f>INDEX(Translation!$B$1:$B$822,MATCH(PolicyLevers_EN!O561,Translation!$A$1:$A$822,0),1)</f>
        <v>% redução de uso de combustível</v>
      </c>
      <c r="P561" s="247" t="str">
        <f>INDEX(Translation!$B$1:$B$822,MATCH(PolicyLevers_EN!P561,Translation!$D$1:$D$822,0),1)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00000000000001" customHeight="1">
      <c r="A562" s="247" t="str">
        <f>INDEX(Translation!$B$1:$B$822,MATCH(PolicyLevers_EN!A562,Translation!$A$1:$A$822,0),1)</f>
        <v>Pesquisa e Desenvolvimento</v>
      </c>
      <c r="B562" s="247" t="str">
        <f>INDEX(Translation!$B$1:$B$822,MATCH(PolicyLevers_EN!B562,Translation!$A$1:$A$822,0),1)</f>
        <v>Redução do Uso de Combustível</v>
      </c>
      <c r="C562" s="247" t="str">
        <f t="shared" ref="C562" si="403">C$561</f>
        <v>RnD Transportation Fuel Use Perc Reduction</v>
      </c>
      <c r="D562" s="257" t="s">
        <v>647</v>
      </c>
      <c r="E562" s="257"/>
      <c r="F562" s="247" t="str">
        <f>INDEX(Translation!$B$1:$B$822,MATCH(PolicyLevers_EN!F562,Translation!$A$1:$A$822,0),1)</f>
        <v>Veículos: Gás Natural</v>
      </c>
      <c r="G562" s="247">
        <f>INDEX(Translation!$B$1:$B$822,MATCH(PolicyLevers_EN!G562,Translation!$A$1:$A$822,0),1)</f>
        <v>0</v>
      </c>
      <c r="H562" s="254">
        <v>134</v>
      </c>
      <c r="I562" s="296" t="s">
        <v>76</v>
      </c>
      <c r="J562" s="247" t="str">
        <f>INDEX(Translation!$B$1:$B$822,MATCH(PolicyLevers_EN!J562,Translation!$A$1:$A$822,0),1)</f>
        <v>Reduções de Uso de Combustível em face a P&amp;D</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47" t="str">
        <f>INDEX(Translation!$B$1:$B$822,MATCH(PolicyLevers_EN!O562,Translation!$A$1:$A$822,0),1)</f>
        <v>% redução de uso de combustível</v>
      </c>
      <c r="P562" s="247" t="str">
        <f>INDEX(Translation!$B$1:$B$822,MATCH(PolicyLevers_EN!P562,Translation!$D$1:$D$822,0),1)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00000000000001" customHeight="1">
      <c r="A563" s="247" t="str">
        <f>INDEX(Translation!$B$1:$B$822,MATCH(PolicyLevers_EN!A563,Translation!$A$1:$A$822,0),1)</f>
        <v>Pesquisa e Desenvolvimento</v>
      </c>
      <c r="B563" s="247" t="str">
        <f>INDEX(Translation!$B$1:$B$822,MATCH(PolicyLevers_EN!B563,Translation!$A$1:$A$822,0),1)</f>
        <v>Redução do Uso de Combustível</v>
      </c>
      <c r="C563" s="12" t="str">
        <f t="shared" ref="C563" si="404">C$561</f>
        <v>RnD Transportation Fuel Use Perc Reduction</v>
      </c>
      <c r="D563" s="262" t="s">
        <v>649</v>
      </c>
      <c r="E563" s="262"/>
      <c r="F563" s="247" t="str">
        <f>INDEX(Translation!$B$1:$B$822,MATCH(PolicyLevers_EN!F563,Translation!$A$1:$A$822,0),1)</f>
        <v>Veículos: Motor a Gasolina</v>
      </c>
      <c r="G563" s="247">
        <f>INDEX(Translation!$B$1:$B$822,MATCH(PolicyLevers_EN!G563,Translation!$A$1:$A$822,0),1)</f>
        <v>0</v>
      </c>
      <c r="H563" s="7">
        <v>135</v>
      </c>
      <c r="I563" s="308" t="s">
        <v>63</v>
      </c>
      <c r="J563" s="247" t="str">
        <f>INDEX(Translation!$B$1:$B$822,MATCH(PolicyLevers_EN!J563,Translation!$A$1:$A$822,0),1)</f>
        <v>Reduções de Uso de Combustível em face a P&amp;D</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47" t="str">
        <f>INDEX(Translation!$B$1:$B$822,MATCH(PolicyLevers_EN!O563,Translation!$A$1:$A$822,0),1)</f>
        <v>% redução de uso de combustível</v>
      </c>
      <c r="P563" s="247" t="str">
        <f>INDEX(Translation!$B$1:$B$822,MATCH(PolicyLevers_EN!P563,Translation!$D$1:$D$822,0),1)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00000000000001" customHeight="1">
      <c r="A564" s="247" t="str">
        <f>INDEX(Translation!$B$1:$B$822,MATCH(PolicyLevers_EN!A564,Translation!$A$1:$A$822,0),1)</f>
        <v>Pesquisa e Desenvolvimento</v>
      </c>
      <c r="B564" s="247" t="str">
        <f>INDEX(Translation!$B$1:$B$822,MATCH(PolicyLevers_EN!B564,Translation!$A$1:$A$822,0),1)</f>
        <v>Redução do Uso de Combustível</v>
      </c>
      <c r="C564" s="12" t="str">
        <f t="shared" ref="C564" si="405">C$561</f>
        <v>RnD Transportation Fuel Use Perc Reduction</v>
      </c>
      <c r="D564" s="262" t="s">
        <v>651</v>
      </c>
      <c r="E564" s="262"/>
      <c r="F564" s="247" t="str">
        <f>INDEX(Translation!$B$1:$B$822,MATCH(PolicyLevers_EN!F564,Translation!$A$1:$A$822,0),1)</f>
        <v>Veículos: Motor a Diesel</v>
      </c>
      <c r="G564" s="247">
        <f>INDEX(Translation!$B$1:$B$822,MATCH(PolicyLevers_EN!G564,Translation!$A$1:$A$822,0),1)</f>
        <v>0</v>
      </c>
      <c r="H564" s="7">
        <v>136</v>
      </c>
      <c r="I564" s="308" t="s">
        <v>63</v>
      </c>
      <c r="J564" s="247" t="str">
        <f>INDEX(Translation!$B$1:$B$822,MATCH(PolicyLevers_EN!J564,Translation!$A$1:$A$822,0),1)</f>
        <v>Reduções de Uso de Combustível em face a P&amp;D</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47" t="str">
        <f>INDEX(Translation!$B$1:$B$822,MATCH(PolicyLevers_EN!O564,Translation!$A$1:$A$822,0),1)</f>
        <v>% redução de uso de combustível</v>
      </c>
      <c r="P564" s="247" t="str">
        <f>INDEX(Translation!$B$1:$B$822,MATCH(PolicyLevers_EN!P564,Translation!$D$1:$D$822,0),1)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00000000000001" customHeight="1">
      <c r="A565" s="247" t="str">
        <f>INDEX(Translation!$B$1:$B$822,MATCH(PolicyLevers_EN!A565,Translation!$A$1:$A$822,0),1)</f>
        <v>Pesquisa e Desenvolvimento</v>
      </c>
      <c r="B565" s="247" t="str">
        <f>INDEX(Translation!$B$1:$B$822,MATCH(PolicyLevers_EN!B565,Translation!$A$1:$A$822,0),1)</f>
        <v>Redução do Uso de Combustível</v>
      </c>
      <c r="C565" s="247" t="str">
        <f t="shared" ref="C565" si="406">C$561</f>
        <v>RnD Transportation Fuel Use Perc Reduction</v>
      </c>
      <c r="D565" s="257" t="s">
        <v>653</v>
      </c>
      <c r="E565" s="257"/>
      <c r="F565" s="247" t="str">
        <f>INDEX(Translation!$B$1:$B$822,MATCH(PolicyLevers_EN!F565,Translation!$A$1:$A$822,0),1)</f>
        <v>Veículos: Híbrido Plug-in</v>
      </c>
      <c r="G565" s="247">
        <f>INDEX(Translation!$B$1:$B$822,MATCH(PolicyLevers_EN!G565,Translation!$A$1:$A$822,0),1)</f>
        <v>0</v>
      </c>
      <c r="H565" s="254">
        <v>137</v>
      </c>
      <c r="I565" s="296" t="s">
        <v>76</v>
      </c>
      <c r="J565" s="247" t="str">
        <f>INDEX(Translation!$B$1:$B$822,MATCH(PolicyLevers_EN!J565,Translation!$A$1:$A$822,0),1)</f>
        <v>Reduções de Uso de Combustível em face a P&amp;D</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47" t="str">
        <f>INDEX(Translation!$B$1:$B$822,MATCH(PolicyLevers_EN!O565,Translation!$A$1:$A$822,0),1)</f>
        <v>% redução de uso de combustível</v>
      </c>
      <c r="P565" s="247" t="str">
        <f>INDEX(Translation!$B$1:$B$822,MATCH(PolicyLevers_EN!P565,Translation!$D$1:$D$822,0),1)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00000000000001" customHeight="1">
      <c r="A566" s="247" t="str">
        <f>INDEX(Translation!$B$1:$B$822,MATCH(PolicyLevers_EN!A566,Translation!$A$1:$A$822,0),1)</f>
        <v>Pesquisa e Desenvolvimento</v>
      </c>
      <c r="B566" s="247" t="str">
        <f>INDEX(Translation!$B$1:$B$822,MATCH(PolicyLevers_EN!B566,Translation!$A$1:$A$822,0),1)</f>
        <v>Redução do Uso de Combustível</v>
      </c>
      <c r="C566" s="12" t="str">
        <f t="shared" ref="C566" si="407">C$561</f>
        <v>RnD Transportation Fuel Use Perc Reduction</v>
      </c>
      <c r="D566" s="262" t="s">
        <v>655</v>
      </c>
      <c r="E566" s="262"/>
      <c r="F566" s="247" t="str">
        <f>INDEX(Translation!$B$1:$B$822,MATCH(PolicyLevers_EN!F566,Translation!$A$1:$A$822,0),1)</f>
        <v>Veículos: GLP</v>
      </c>
      <c r="G566" s="247">
        <f>INDEX(Translation!$B$1:$B$822,MATCH(PolicyLevers_EN!G566,Translation!$A$1:$A$822,0),1)</f>
        <v>0</v>
      </c>
      <c r="H566" s="7">
        <v>138</v>
      </c>
      <c r="I566" s="308" t="s">
        <v>63</v>
      </c>
      <c r="J566" s="247" t="str">
        <f>INDEX(Translation!$B$1:$B$822,MATCH(PolicyLevers_EN!J566,Translation!$A$1:$A$822,0),1)</f>
        <v>Reduções de Uso de Combustível em face a P&amp;D</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47" t="str">
        <f>INDEX(Translation!$B$1:$B$822,MATCH(PolicyLevers_EN!O566,Translation!$A$1:$A$822,0),1)</f>
        <v>% redução de uso de combustível</v>
      </c>
      <c r="P566" s="247" t="str">
        <f>INDEX(Translation!$B$1:$B$822,MATCH(PolicyLevers_EN!P566,Translation!$D$1:$D$822,0),1)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00000000000001" customHeight="1">
      <c r="A567" s="247" t="str">
        <f>INDEX(Translation!$B$1:$B$822,MATCH(PolicyLevers_EN!A567,Translation!$A$1:$A$822,0),1)</f>
        <v>Pesquisa e Desenvolvimento</v>
      </c>
      <c r="B567" s="247" t="str">
        <f>INDEX(Translation!$B$1:$B$822,MATCH(PolicyLevers_EN!B567,Translation!$A$1:$A$822,0),1)</f>
        <v>Redução do Uso de Combustível</v>
      </c>
      <c r="C567" s="247" t="str">
        <f t="shared" ref="C567" si="408">C$561</f>
        <v>RnD Transportation Fuel Use Perc Reduction</v>
      </c>
      <c r="D567" s="257" t="s">
        <v>657</v>
      </c>
      <c r="E567" s="257"/>
      <c r="F567" s="247" t="str">
        <f>INDEX(Translation!$B$1:$B$822,MATCH(PolicyLevers_EN!F567,Translation!$A$1:$A$822,0),1)</f>
        <v>Veículos: Hidrogênio</v>
      </c>
      <c r="G567" s="247">
        <f>INDEX(Translation!$B$1:$B$822,MATCH(PolicyLevers_EN!G567,Translation!$A$1:$A$822,0),1)</f>
        <v>0</v>
      </c>
      <c r="H567" s="254">
        <v>524</v>
      </c>
      <c r="I567" s="257" t="s">
        <v>76</v>
      </c>
      <c r="J567" s="247" t="str">
        <f>INDEX(Translation!$B$1:$B$822,MATCH(PolicyLevers_EN!J567,Translation!$A$1:$A$822,0),1)</f>
        <v>Reduções de Uso de Combustível em face a P&amp;D</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47" t="str">
        <f>INDEX(Translation!$B$1:$B$822,MATCH(PolicyLevers_EN!O567,Translation!$A$1:$A$822,0),1)</f>
        <v>% redução de uso de combustível</v>
      </c>
      <c r="P567" s="247" t="str">
        <f>INDEX(Translation!$B$1:$B$822,MATCH(PolicyLevers_EN!P567,Translation!$D$1:$D$822,0),1)</f>
        <v>**Descrição:** Esta política faz com que o uso de combustível dos tipos de equipamentos selecionados diminua na porcentagem definida no modelo. O progresso em P&amp;D causado por esta política é adicional a qualquer P&amp;D necessário para cumprir outras políticas, como padrões mais rígidos de economia de combustível. Nenhum custo associado à condução dessa P&amp;D adicional (como investimentos em laboratórios ou salários de engenheiros) está incluído no modelo. // **Orientações para estabelecer valores:** Em geral, esta política deve ser definida como zero, a menos que você esteja explorando um cenário com um avanço tecnológico incomum e inesperado. Se definir um valor diferente de zero, tecnologias maduras, como carvão, devem ter valores mais baixos do que tecnologias mais recentes, como a solar. Uma configuração de 30% implica uma melhora anual média de cerca de 1%, o que é bastante considerável.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00000000000001" customHeight="1">
      <c r="A568" s="247" t="str">
        <f>INDEX(Translation!$B$1:$B$822,MATCH(PolicyLevers_EN!A568,Translation!$A$1:$A$822,0),1)</f>
        <v>Configurações de Controle</v>
      </c>
      <c r="B568" s="247" t="str">
        <f>INDEX(Translation!$B$1:$B$822,MATCH(PolicyLevers_EN!B568,Translation!$A$1:$A$822,0),1)</f>
        <v>Recessão Econômica em face da Covid-19</v>
      </c>
      <c r="C568" s="248" t="s">
        <v>680</v>
      </c>
      <c r="D568" s="248"/>
      <c r="E568" s="248"/>
      <c r="F568" s="247">
        <f>INDEX(Translation!$B$1:$B$822,MATCH(PolicyLevers_EN!F568,Translation!$A$1:$A$822,0),1)</f>
        <v>0</v>
      </c>
      <c r="G568" s="247">
        <f>INDEX(Translation!$B$1:$B$822,MATCH(PolicyLevers_EN!G568,Translation!$A$1:$A$822,0),1)</f>
        <v>0</v>
      </c>
      <c r="H568" s="7">
        <v>543</v>
      </c>
      <c r="I568" s="248" t="s">
        <v>76</v>
      </c>
      <c r="J568" s="247">
        <f>INDEX(Translation!$B$1:$B$822,MATCH(PolicyLevers_EN!J568,Translation!$A$1:$A$822,0),1)</f>
        <v>0</v>
      </c>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7" t="str">
        <f>INDEX(Translation!$B$1:$B$822,MATCH(PolicyLevers_EN!O568,Translation!$A$1:$A$822,0),1)</f>
        <v>Taxa de Crescimento do PIB (%)</v>
      </c>
      <c r="P568" s="247" t="str">
        <f>INDEX(Translation!$B$1:$B$822,MATCH(PolicyLevers_EN!P568,Translation!$D$1:$D$822,0),1)</f>
        <v>** Descrição:** Esta configuração ajusta o impacto no PIB da recessão econômica causada pelo SARS-CoV-2 (Covid-19). Está configurada em termos da taxa de crescimento do PIB para 2020 em relação a 2019 (com os valores negativos indicando retração econômica). Os impactos da recessão se estendem para além de 2020 e podem ser ajustados usando a ferramenta "Cronograma de implementação".  // **Orientações para estabelecer valores:**</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00000000000001" customHeight="1">
      <c r="A569" s="247" t="str">
        <f>INDEX(Translation!$B$1:$B$822,MATCH(PolicyLevers_EN!A569,Translation!$A$1:$A$822,0),1)</f>
        <v>Receita do Governo</v>
      </c>
      <c r="B569" s="247" t="str">
        <f>INDEX(Translation!$B$1:$B$822,MATCH(PolicyLevers_EN!B569,Translation!$A$1:$A$822,0),1)</f>
        <v>Receita do Imposto sobre o Carbono</v>
      </c>
      <c r="C569" s="247" t="s">
        <v>686</v>
      </c>
      <c r="D569" s="247" t="s">
        <v>687</v>
      </c>
      <c r="E569" s="247"/>
      <c r="F569" s="247" t="str">
        <f>INDEX(Translation!$B$1:$B$822,MATCH(PolicyLevers_EN!F569,Translation!$A$1:$A$822,0),1)</f>
        <v>Gastos Regulares</v>
      </c>
      <c r="G569" s="247">
        <f>INDEX(Translation!$B$1:$B$822,MATCH(PolicyLevers_EN!G569,Translation!$A$1:$A$822,0),1)</f>
        <v>0</v>
      </c>
      <c r="H569" s="254">
        <v>545</v>
      </c>
      <c r="I569" s="247" t="s">
        <v>76</v>
      </c>
      <c r="J569" s="247">
        <f>INDEX(Translation!$B$1:$B$822,MATCH(PolicyLevers_EN!J569,Translation!$A$1:$A$822,0),1)</f>
        <v>0</v>
      </c>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INDEX(Translation!$B$1:$B$822,MATCH(PolicyLevers_EN!O569,Translation!$A$1:$A$822,0),1)</f>
        <v>peso</v>
      </c>
      <c r="P569" s="247" t="str">
        <f>INDEX(Translation!$B$1:$B$822,MATCH(PolicyLevers_EN!P569,Translation!$D$1:$D$822,0),1)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00000000000001" customHeight="1">
      <c r="A570" s="247" t="str">
        <f>INDEX(Translation!$B$1:$B$822,MATCH(PolicyLevers_EN!A570,Translation!$A$1:$A$822,0),1)</f>
        <v>Receita do Governo</v>
      </c>
      <c r="B570" s="247" t="str">
        <f>INDEX(Translation!$B$1:$B$822,MATCH(PolicyLevers_EN!B570,Translation!$A$1:$A$822,0),1)</f>
        <v>Receita do Imposto sobre o Carbono</v>
      </c>
      <c r="C570" s="247" t="str">
        <f t="shared" ref="C570" si="409">C$569</f>
        <v>GRA for Carbon Tax Revenue</v>
      </c>
      <c r="D570" s="247" t="s">
        <v>691</v>
      </c>
      <c r="E570" s="247"/>
      <c r="F570" s="247" t="str">
        <f>INDEX(Translation!$B$1:$B$822,MATCH(PolicyLevers_EN!F570,Translation!$A$1:$A$822,0),1)</f>
        <v>Gastos Deficitários</v>
      </c>
      <c r="G570" s="247">
        <f>INDEX(Translation!$B$1:$B$822,MATCH(PolicyLevers_EN!G570,Translation!$A$1:$A$822,0),1)</f>
        <v>0</v>
      </c>
      <c r="H570" s="254">
        <v>546</v>
      </c>
      <c r="I570" s="247" t="s">
        <v>76</v>
      </c>
      <c r="J570" s="247">
        <f>INDEX(Translation!$B$1:$B$822,MATCH(PolicyLevers_EN!J570,Translation!$A$1:$A$822,0),1)</f>
        <v>0</v>
      </c>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INDEX(Translation!$B$1:$B$822,MATCH(PolicyLevers_EN!O570,Translation!$A$1:$A$822,0),1)</f>
        <v>peso</v>
      </c>
      <c r="P570" s="247" t="str">
        <f>INDEX(Translation!$B$1:$B$822,MATCH(PolicyLevers_EN!P570,Translation!$D$1:$D$822,0),1)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00000000000001" customHeight="1">
      <c r="A571" s="247" t="str">
        <f>INDEX(Translation!$B$1:$B$822,MATCH(PolicyLevers_EN!A571,Translation!$A$1:$A$822,0),1)</f>
        <v>Receita do Governo</v>
      </c>
      <c r="B571" s="247" t="str">
        <f>INDEX(Translation!$B$1:$B$822,MATCH(PolicyLevers_EN!B571,Translation!$A$1:$A$822,0),1)</f>
        <v>Receita do Imposto sobre o Carbono</v>
      </c>
      <c r="C571" s="247" t="str">
        <f t="shared" ref="C571" si="410">C$569</f>
        <v>GRA for Carbon Tax Revenue</v>
      </c>
      <c r="D571" s="247" t="s">
        <v>693</v>
      </c>
      <c r="E571" s="247"/>
      <c r="F571" s="247" t="str">
        <f>INDEX(Translation!$B$1:$B$822,MATCH(PolicyLevers_EN!F571,Translation!$A$1:$A$822,0),1)</f>
        <v>Óleo Combustível</v>
      </c>
      <c r="G571" s="247">
        <f>INDEX(Translation!$B$1:$B$822,MATCH(PolicyLevers_EN!G571,Translation!$A$1:$A$822,0),1)</f>
        <v>0</v>
      </c>
      <c r="H571" s="254">
        <v>547</v>
      </c>
      <c r="I571" s="247" t="s">
        <v>76</v>
      </c>
      <c r="J571" s="247">
        <f>INDEX(Translation!$B$1:$B$822,MATCH(PolicyLevers_EN!J571,Translation!$A$1:$A$822,0),1)</f>
        <v>0</v>
      </c>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INDEX(Translation!$B$1:$B$822,MATCH(PolicyLevers_EN!O571,Translation!$A$1:$A$822,0),1)</f>
        <v>peso</v>
      </c>
      <c r="P571" s="247" t="str">
        <f>INDEX(Translation!$B$1:$B$822,MATCH(PolicyLevers_EN!P571,Translation!$D$1:$D$822,0),1)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00000000000001" customHeight="1">
      <c r="A572" s="247" t="str">
        <f>INDEX(Translation!$B$1:$B$822,MATCH(PolicyLevers_EN!A572,Translation!$A$1:$A$822,0),1)</f>
        <v>Receita do Governo</v>
      </c>
      <c r="B572" s="247" t="str">
        <f>INDEX(Translation!$B$1:$B$822,MATCH(PolicyLevers_EN!B572,Translation!$A$1:$A$822,0),1)</f>
        <v>Receita do Imposto sobre o Carbono</v>
      </c>
      <c r="C572" s="247" t="str">
        <f t="shared" ref="C572" si="411">C$569</f>
        <v>GRA for Carbon Tax Revenue</v>
      </c>
      <c r="D572" s="247" t="s">
        <v>695</v>
      </c>
      <c r="E572" s="247"/>
      <c r="F572" s="247" t="str">
        <f>INDEX(Translation!$B$1:$B$822,MATCH(PolicyLevers_EN!F572,Translation!$A$1:$A$822,0),1)</f>
        <v>Impostos sobre Salários</v>
      </c>
      <c r="G572" s="247">
        <f>INDEX(Translation!$B$1:$B$822,MATCH(PolicyLevers_EN!G572,Translation!$A$1:$A$822,0),1)</f>
        <v>0</v>
      </c>
      <c r="H572" s="254">
        <v>548</v>
      </c>
      <c r="I572" s="247" t="s">
        <v>76</v>
      </c>
      <c r="J572" s="247">
        <f>INDEX(Translation!$B$1:$B$822,MATCH(PolicyLevers_EN!J572,Translation!$A$1:$A$822,0),1)</f>
        <v>0</v>
      </c>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INDEX(Translation!$B$1:$B$822,MATCH(PolicyLevers_EN!O572,Translation!$A$1:$A$822,0),1)</f>
        <v>peso</v>
      </c>
      <c r="P572" s="247" t="str">
        <f>INDEX(Translation!$B$1:$B$822,MATCH(PolicyLevers_EN!P572,Translation!$D$1:$D$822,0),1)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00000000000001" customHeight="1">
      <c r="A573" s="247" t="str">
        <f>INDEX(Translation!$B$1:$B$822,MATCH(PolicyLevers_EN!A573,Translation!$A$1:$A$822,0),1)</f>
        <v>Receita do Governo</v>
      </c>
      <c r="B573" s="247" t="str">
        <f>INDEX(Translation!$B$1:$B$822,MATCH(PolicyLevers_EN!B573,Translation!$A$1:$A$822,0),1)</f>
        <v>Receita do Imposto sobre o Carbono</v>
      </c>
      <c r="C573" s="247" t="str">
        <f t="shared" ref="C573" si="412">C$569</f>
        <v>GRA for Carbon Tax Revenue</v>
      </c>
      <c r="D573" s="247" t="s">
        <v>697</v>
      </c>
      <c r="E573" s="247"/>
      <c r="F573" s="247" t="str">
        <f>INDEX(Translation!$B$1:$B$822,MATCH(PolicyLevers_EN!F573,Translation!$A$1:$A$822,0),1)</f>
        <v>Imposto de Renda</v>
      </c>
      <c r="G573" s="247">
        <f>INDEX(Translation!$B$1:$B$822,MATCH(PolicyLevers_EN!G573,Translation!$A$1:$A$822,0),1)</f>
        <v>0</v>
      </c>
      <c r="H573" s="254">
        <v>549</v>
      </c>
      <c r="I573" s="247" t="s">
        <v>76</v>
      </c>
      <c r="J573" s="247">
        <f>INDEX(Translation!$B$1:$B$822,MATCH(PolicyLevers_EN!J573,Translation!$A$1:$A$822,0),1)</f>
        <v>0</v>
      </c>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INDEX(Translation!$B$1:$B$822,MATCH(PolicyLevers_EN!O573,Translation!$A$1:$A$822,0),1)</f>
        <v>peso</v>
      </c>
      <c r="P573" s="247" t="str">
        <f>INDEX(Translation!$B$1:$B$822,MATCH(PolicyLevers_EN!P573,Translation!$D$1:$D$822,0),1)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00000000000001" customHeight="1">
      <c r="A574" s="247" t="str">
        <f>INDEX(Translation!$B$1:$B$822,MATCH(PolicyLevers_EN!A574,Translation!$A$1:$A$822,0),1)</f>
        <v>Receita do Governo</v>
      </c>
      <c r="B574" s="247" t="str">
        <f>INDEX(Translation!$B$1:$B$822,MATCH(PolicyLevers_EN!B574,Translation!$A$1:$A$822,0),1)</f>
        <v>Receita Tributária de Combustível</v>
      </c>
      <c r="C574" s="247" t="s">
        <v>700</v>
      </c>
      <c r="D574" s="247" t="s">
        <v>687</v>
      </c>
      <c r="E574" s="247"/>
      <c r="F574" s="247" t="str">
        <f>INDEX(Translation!$B$1:$B$822,MATCH(PolicyLevers_EN!F574,Translation!$A$1:$A$822,0),1)</f>
        <v>Gastos Regulares</v>
      </c>
      <c r="G574" s="247">
        <f>INDEX(Translation!$B$1:$B$822,MATCH(PolicyLevers_EN!G574,Translation!$A$1:$A$822,0),1)</f>
        <v>0</v>
      </c>
      <c r="H574" s="254">
        <v>550</v>
      </c>
      <c r="I574" s="247" t="s">
        <v>76</v>
      </c>
      <c r="J574" s="247">
        <f>INDEX(Translation!$B$1:$B$822,MATCH(PolicyLevers_EN!J574,Translation!$A$1:$A$822,0),1)</f>
        <v>0</v>
      </c>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INDEX(Translation!$B$1:$B$822,MATCH(PolicyLevers_EN!O574,Translation!$A$1:$A$822,0),1)</f>
        <v>peso</v>
      </c>
      <c r="P574" s="247" t="str">
        <f>INDEX(Translation!$B$1:$B$822,MATCH(PolicyLevers_EN!P574,Translation!$D$1:$D$822,0),1)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00000000000001" customHeight="1">
      <c r="A575" s="247" t="str">
        <f>INDEX(Translation!$B$1:$B$822,MATCH(PolicyLevers_EN!A575,Translation!$A$1:$A$822,0),1)</f>
        <v>Receita do Governo</v>
      </c>
      <c r="B575" s="247" t="str">
        <f>INDEX(Translation!$B$1:$B$822,MATCH(PolicyLevers_EN!B575,Translation!$A$1:$A$822,0),1)</f>
        <v>Receita Tributária de Combustível</v>
      </c>
      <c r="C575" s="247" t="str">
        <f t="shared" ref="C575" si="413">C$574</f>
        <v>GRA for Fuel Tax Revenue</v>
      </c>
      <c r="D575" s="247" t="s">
        <v>691</v>
      </c>
      <c r="E575" s="247"/>
      <c r="F575" s="247" t="str">
        <f>INDEX(Translation!$B$1:$B$822,MATCH(PolicyLevers_EN!F575,Translation!$A$1:$A$822,0),1)</f>
        <v>Gastos Deficitários</v>
      </c>
      <c r="G575" s="247">
        <f>INDEX(Translation!$B$1:$B$822,MATCH(PolicyLevers_EN!G575,Translation!$A$1:$A$822,0),1)</f>
        <v>0</v>
      </c>
      <c r="H575" s="254">
        <v>551</v>
      </c>
      <c r="I575" s="247" t="s">
        <v>76</v>
      </c>
      <c r="J575" s="247">
        <f>INDEX(Translation!$B$1:$B$822,MATCH(PolicyLevers_EN!J575,Translation!$A$1:$A$822,0),1)</f>
        <v>0</v>
      </c>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INDEX(Translation!$B$1:$B$822,MATCH(PolicyLevers_EN!O575,Translation!$A$1:$A$822,0),1)</f>
        <v>peso</v>
      </c>
      <c r="P575" s="247" t="str">
        <f>INDEX(Translation!$B$1:$B$822,MATCH(PolicyLevers_EN!P575,Translation!$D$1:$D$822,0),1)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00000000000001" customHeight="1">
      <c r="A576" s="247" t="str">
        <f>INDEX(Translation!$B$1:$B$822,MATCH(PolicyLevers_EN!A576,Translation!$A$1:$A$822,0),1)</f>
        <v>Receita do Governo</v>
      </c>
      <c r="B576" s="247" t="str">
        <f>INDEX(Translation!$B$1:$B$822,MATCH(PolicyLevers_EN!B576,Translation!$A$1:$A$822,0),1)</f>
        <v>Receita Tributária de Combustível</v>
      </c>
      <c r="C576" s="247" t="str">
        <f t="shared" ref="C576" si="414">C$574</f>
        <v>GRA for Fuel Tax Revenue</v>
      </c>
      <c r="D576" s="247" t="s">
        <v>693</v>
      </c>
      <c r="E576" s="247"/>
      <c r="F576" s="247" t="str">
        <f>INDEX(Translation!$B$1:$B$822,MATCH(PolicyLevers_EN!F576,Translation!$A$1:$A$822,0),1)</f>
        <v>Óleo Combustível</v>
      </c>
      <c r="G576" s="247">
        <f>INDEX(Translation!$B$1:$B$822,MATCH(PolicyLevers_EN!G576,Translation!$A$1:$A$822,0),1)</f>
        <v>0</v>
      </c>
      <c r="H576" s="254">
        <v>552</v>
      </c>
      <c r="I576" s="247" t="s">
        <v>76</v>
      </c>
      <c r="J576" s="247">
        <f>INDEX(Translation!$B$1:$B$822,MATCH(PolicyLevers_EN!J576,Translation!$A$1:$A$822,0),1)</f>
        <v>0</v>
      </c>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INDEX(Translation!$B$1:$B$822,MATCH(PolicyLevers_EN!O576,Translation!$A$1:$A$822,0),1)</f>
        <v>peso</v>
      </c>
      <c r="P576" s="247" t="str">
        <f>INDEX(Translation!$B$1:$B$822,MATCH(PolicyLevers_EN!P576,Translation!$D$1:$D$822,0),1)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00000000000001" customHeight="1">
      <c r="A577" s="247" t="str">
        <f>INDEX(Translation!$B$1:$B$822,MATCH(PolicyLevers_EN!A577,Translation!$A$1:$A$822,0),1)</f>
        <v>Receita do Governo</v>
      </c>
      <c r="B577" s="247" t="str">
        <f>INDEX(Translation!$B$1:$B$822,MATCH(PolicyLevers_EN!B577,Translation!$A$1:$A$822,0),1)</f>
        <v>Receita Tributária de Combustível</v>
      </c>
      <c r="C577" s="247" t="str">
        <f t="shared" ref="C577" si="415">C$574</f>
        <v>GRA for Fuel Tax Revenue</v>
      </c>
      <c r="D577" s="247" t="s">
        <v>695</v>
      </c>
      <c r="E577" s="247"/>
      <c r="F577" s="247" t="str">
        <f>INDEX(Translation!$B$1:$B$822,MATCH(PolicyLevers_EN!F577,Translation!$A$1:$A$822,0),1)</f>
        <v>Impostos sobre Salários</v>
      </c>
      <c r="G577" s="247">
        <f>INDEX(Translation!$B$1:$B$822,MATCH(PolicyLevers_EN!G577,Translation!$A$1:$A$822,0),1)</f>
        <v>0</v>
      </c>
      <c r="H577" s="254">
        <v>553</v>
      </c>
      <c r="I577" s="247" t="s">
        <v>76</v>
      </c>
      <c r="J577" s="247">
        <f>INDEX(Translation!$B$1:$B$822,MATCH(PolicyLevers_EN!J577,Translation!$A$1:$A$822,0),1)</f>
        <v>0</v>
      </c>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INDEX(Translation!$B$1:$B$822,MATCH(PolicyLevers_EN!O577,Translation!$A$1:$A$822,0),1)</f>
        <v>peso</v>
      </c>
      <c r="P577" s="247" t="str">
        <f>INDEX(Translation!$B$1:$B$822,MATCH(PolicyLevers_EN!P577,Translation!$D$1:$D$822,0),1)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00000000000001" customHeight="1">
      <c r="A578" s="247" t="str">
        <f>INDEX(Translation!$B$1:$B$822,MATCH(PolicyLevers_EN!A578,Translation!$A$1:$A$822,0),1)</f>
        <v>Receita do Governo</v>
      </c>
      <c r="B578" s="247" t="str">
        <f>INDEX(Translation!$B$1:$B$822,MATCH(PolicyLevers_EN!B578,Translation!$A$1:$A$822,0),1)</f>
        <v>Receita Tributária de Combustível</v>
      </c>
      <c r="C578" s="247" t="str">
        <f t="shared" ref="C578" si="416">C$574</f>
        <v>GRA for Fuel Tax Revenue</v>
      </c>
      <c r="D578" s="247" t="s">
        <v>697</v>
      </c>
      <c r="E578" s="247"/>
      <c r="F578" s="247" t="str">
        <f>INDEX(Translation!$B$1:$B$822,MATCH(PolicyLevers_EN!F578,Translation!$A$1:$A$822,0),1)</f>
        <v>Imposto de Renda</v>
      </c>
      <c r="G578" s="247">
        <f>INDEX(Translation!$B$1:$B$822,MATCH(PolicyLevers_EN!G578,Translation!$A$1:$A$822,0),1)</f>
        <v>0</v>
      </c>
      <c r="H578" s="254">
        <v>554</v>
      </c>
      <c r="I578" s="247" t="s">
        <v>76</v>
      </c>
      <c r="J578" s="247">
        <f>INDEX(Translation!$B$1:$B$822,MATCH(PolicyLevers_EN!J578,Translation!$A$1:$A$822,0),1)</f>
        <v>0</v>
      </c>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INDEX(Translation!$B$1:$B$822,MATCH(PolicyLevers_EN!O578,Translation!$A$1:$A$822,0),1)</f>
        <v>peso</v>
      </c>
      <c r="P578" s="247" t="str">
        <f>INDEX(Translation!$B$1:$B$822,MATCH(PolicyLevers_EN!P578,Translation!$D$1:$D$822,0),1)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00000000000001" customHeight="1">
      <c r="A579" s="247" t="str">
        <f>INDEX(Translation!$B$1:$B$822,MATCH(PolicyLevers_EN!A579,Translation!$A$1:$A$822,0),1)</f>
        <v>Receita do Governo</v>
      </c>
      <c r="B579" s="247" t="str">
        <f>INDEX(Translation!$B$1:$B$822,MATCH(PolicyLevers_EN!B579,Translation!$A$1:$A$822,0),1)</f>
        <v>Subsídio para Veículos Elétricos (VEs)</v>
      </c>
      <c r="C579" s="247" t="s">
        <v>701</v>
      </c>
      <c r="D579" s="247" t="s">
        <v>687</v>
      </c>
      <c r="E579" s="247"/>
      <c r="F579" s="247" t="str">
        <f>INDEX(Translation!$B$1:$B$822,MATCH(PolicyLevers_EN!F579,Translation!$A$1:$A$822,0),1)</f>
        <v>Gastos Regulares</v>
      </c>
      <c r="G579" s="247">
        <f>INDEX(Translation!$B$1:$B$822,MATCH(PolicyLevers_EN!G579,Translation!$A$1:$A$822,0),1)</f>
        <v>0</v>
      </c>
      <c r="H579" s="254">
        <v>555</v>
      </c>
      <c r="I579" s="247" t="s">
        <v>76</v>
      </c>
      <c r="J579" s="247">
        <f>INDEX(Translation!$B$1:$B$822,MATCH(PolicyLevers_EN!J579,Translation!$A$1:$A$822,0),1)</f>
        <v>0</v>
      </c>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INDEX(Translation!$B$1:$B$822,MATCH(PolicyLevers_EN!O579,Translation!$A$1:$A$822,0),1)</f>
        <v>peso</v>
      </c>
      <c r="P579" s="247" t="str">
        <f>INDEX(Translation!$B$1:$B$822,MATCH(PolicyLevers_EN!P579,Translation!$D$1:$D$822,0),1)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00000000000001" customHeight="1">
      <c r="A580" s="247" t="str">
        <f>INDEX(Translation!$B$1:$B$822,MATCH(PolicyLevers_EN!A580,Translation!$A$1:$A$822,0),1)</f>
        <v>Receita do Governo</v>
      </c>
      <c r="B580" s="247" t="str">
        <f>INDEX(Translation!$B$1:$B$822,MATCH(PolicyLevers_EN!B580,Translation!$A$1:$A$822,0),1)</f>
        <v>Subsídio para Veículos Elétricos (VEs)</v>
      </c>
      <c r="C580" s="247" t="str">
        <f t="shared" ref="C580" si="417">C$579</f>
        <v>GRA for EV Subsidy</v>
      </c>
      <c r="D580" s="247" t="s">
        <v>691</v>
      </c>
      <c r="E580" s="247"/>
      <c r="F580" s="247" t="str">
        <f>INDEX(Translation!$B$1:$B$822,MATCH(PolicyLevers_EN!F580,Translation!$A$1:$A$822,0),1)</f>
        <v>Gastos Deficitários</v>
      </c>
      <c r="G580" s="247">
        <f>INDEX(Translation!$B$1:$B$822,MATCH(PolicyLevers_EN!G580,Translation!$A$1:$A$822,0),1)</f>
        <v>0</v>
      </c>
      <c r="H580" s="254">
        <v>556</v>
      </c>
      <c r="I580" s="247" t="s">
        <v>76</v>
      </c>
      <c r="J580" s="247">
        <f>INDEX(Translation!$B$1:$B$822,MATCH(PolicyLevers_EN!J580,Translation!$A$1:$A$822,0),1)</f>
        <v>0</v>
      </c>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INDEX(Translation!$B$1:$B$822,MATCH(PolicyLevers_EN!O580,Translation!$A$1:$A$822,0),1)</f>
        <v>peso</v>
      </c>
      <c r="P580" s="247" t="str">
        <f>INDEX(Translation!$B$1:$B$822,MATCH(PolicyLevers_EN!P580,Translation!$D$1:$D$822,0),1)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00000000000001" customHeight="1">
      <c r="A581" s="247" t="str">
        <f>INDEX(Translation!$B$1:$B$822,MATCH(PolicyLevers_EN!A581,Translation!$A$1:$A$822,0),1)</f>
        <v>Receita do Governo</v>
      </c>
      <c r="B581" s="247" t="str">
        <f>INDEX(Translation!$B$1:$B$822,MATCH(PolicyLevers_EN!B581,Translation!$A$1:$A$822,0),1)</f>
        <v>Subsídio para Veículos Elétricos (VEs)</v>
      </c>
      <c r="C581" s="247" t="str">
        <f t="shared" ref="C581" si="418">C$579</f>
        <v>GRA for EV Subsidy</v>
      </c>
      <c r="D581" s="247" t="s">
        <v>693</v>
      </c>
      <c r="E581" s="247"/>
      <c r="F581" s="247" t="str">
        <f>INDEX(Translation!$B$1:$B$822,MATCH(PolicyLevers_EN!F581,Translation!$A$1:$A$822,0),1)</f>
        <v>Óleo Combustível</v>
      </c>
      <c r="G581" s="247">
        <f>INDEX(Translation!$B$1:$B$822,MATCH(PolicyLevers_EN!G581,Translation!$A$1:$A$822,0),1)</f>
        <v>0</v>
      </c>
      <c r="H581" s="254">
        <v>557</v>
      </c>
      <c r="I581" s="247" t="s">
        <v>76</v>
      </c>
      <c r="J581" s="247">
        <f>INDEX(Translation!$B$1:$B$822,MATCH(PolicyLevers_EN!J581,Translation!$A$1:$A$822,0),1)</f>
        <v>0</v>
      </c>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INDEX(Translation!$B$1:$B$822,MATCH(PolicyLevers_EN!O581,Translation!$A$1:$A$822,0),1)</f>
        <v>peso</v>
      </c>
      <c r="P581" s="247" t="str">
        <f>INDEX(Translation!$B$1:$B$822,MATCH(PolicyLevers_EN!P581,Translation!$D$1:$D$822,0),1)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00000000000001" customHeight="1">
      <c r="A582" s="247" t="str">
        <f>INDEX(Translation!$B$1:$B$822,MATCH(PolicyLevers_EN!A582,Translation!$A$1:$A$822,0),1)</f>
        <v>Receita do Governo</v>
      </c>
      <c r="B582" s="247" t="str">
        <f>INDEX(Translation!$B$1:$B$822,MATCH(PolicyLevers_EN!B582,Translation!$A$1:$A$822,0),1)</f>
        <v>Subsídio para Veículos Elétricos (VEs)</v>
      </c>
      <c r="C582" s="247" t="str">
        <f t="shared" ref="C582" si="419">C$579</f>
        <v>GRA for EV Subsidy</v>
      </c>
      <c r="D582" s="247" t="s">
        <v>695</v>
      </c>
      <c r="E582" s="247"/>
      <c r="F582" s="247" t="str">
        <f>INDEX(Translation!$B$1:$B$822,MATCH(PolicyLevers_EN!F582,Translation!$A$1:$A$822,0),1)</f>
        <v>Impostos sobre Salários</v>
      </c>
      <c r="G582" s="247">
        <f>INDEX(Translation!$B$1:$B$822,MATCH(PolicyLevers_EN!G582,Translation!$A$1:$A$822,0),1)</f>
        <v>0</v>
      </c>
      <c r="H582" s="254">
        <v>558</v>
      </c>
      <c r="I582" s="247" t="s">
        <v>76</v>
      </c>
      <c r="J582" s="247">
        <f>INDEX(Translation!$B$1:$B$822,MATCH(PolicyLevers_EN!J582,Translation!$A$1:$A$822,0),1)</f>
        <v>0</v>
      </c>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INDEX(Translation!$B$1:$B$822,MATCH(PolicyLevers_EN!O582,Translation!$A$1:$A$822,0),1)</f>
        <v>peso</v>
      </c>
      <c r="P582" s="247" t="str">
        <f>INDEX(Translation!$B$1:$B$822,MATCH(PolicyLevers_EN!P582,Translation!$D$1:$D$822,0),1)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00000000000001" customHeight="1">
      <c r="A583" s="247" t="str">
        <f>INDEX(Translation!$B$1:$B$822,MATCH(PolicyLevers_EN!A583,Translation!$A$1:$A$822,0),1)</f>
        <v>Receita do Governo</v>
      </c>
      <c r="B583" s="247" t="str">
        <f>INDEX(Translation!$B$1:$B$822,MATCH(PolicyLevers_EN!B583,Translation!$A$1:$A$822,0),1)</f>
        <v>Subsídio para Veículos Elétricos (VEs)</v>
      </c>
      <c r="C583" s="247" t="str">
        <f t="shared" ref="C583" si="420">C$579</f>
        <v>GRA for EV Subsidy</v>
      </c>
      <c r="D583" s="247" t="s">
        <v>697</v>
      </c>
      <c r="E583" s="247"/>
      <c r="F583" s="247" t="str">
        <f>INDEX(Translation!$B$1:$B$822,MATCH(PolicyLevers_EN!F583,Translation!$A$1:$A$822,0),1)</f>
        <v>Imposto de Renda</v>
      </c>
      <c r="G583" s="247">
        <f>INDEX(Translation!$B$1:$B$822,MATCH(PolicyLevers_EN!G583,Translation!$A$1:$A$822,0),1)</f>
        <v>0</v>
      </c>
      <c r="H583" s="254">
        <v>559</v>
      </c>
      <c r="I583" s="247" t="s">
        <v>76</v>
      </c>
      <c r="J583" s="247">
        <f>INDEX(Translation!$B$1:$B$822,MATCH(PolicyLevers_EN!J583,Translation!$A$1:$A$822,0),1)</f>
        <v>0</v>
      </c>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INDEX(Translation!$B$1:$B$822,MATCH(PolicyLevers_EN!O583,Translation!$A$1:$A$822,0),1)</f>
        <v>peso</v>
      </c>
      <c r="P583" s="247" t="str">
        <f>INDEX(Translation!$B$1:$B$822,MATCH(PolicyLevers_EN!P583,Translation!$D$1:$D$822,0),1)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00000000000001" customHeight="1">
      <c r="A584" s="247" t="str">
        <f>INDEX(Translation!$B$1:$B$822,MATCH(PolicyLevers_EN!A584,Translation!$A$1:$A$822,0),1)</f>
        <v>Receita do Governo</v>
      </c>
      <c r="B584" s="247" t="str">
        <f>INDEX(Translation!$B$1:$B$822,MATCH(PolicyLevers_EN!B584,Translation!$A$1:$A$822,0),1)</f>
        <v>Subsídio para Geração de Eletricidade</v>
      </c>
      <c r="C584" s="247" t="s">
        <v>703</v>
      </c>
      <c r="D584" s="247" t="s">
        <v>687</v>
      </c>
      <c r="E584" s="247"/>
      <c r="F584" s="247" t="str">
        <f>INDEX(Translation!$B$1:$B$822,MATCH(PolicyLevers_EN!F584,Translation!$A$1:$A$822,0),1)</f>
        <v>Gastos Regulares</v>
      </c>
      <c r="G584" s="247">
        <f>INDEX(Translation!$B$1:$B$822,MATCH(PolicyLevers_EN!G584,Translation!$A$1:$A$822,0),1)</f>
        <v>0</v>
      </c>
      <c r="H584" s="254">
        <v>560</v>
      </c>
      <c r="I584" s="247" t="s">
        <v>76</v>
      </c>
      <c r="J584" s="247">
        <f>INDEX(Translation!$B$1:$B$822,MATCH(PolicyLevers_EN!J584,Translation!$A$1:$A$822,0),1)</f>
        <v>0</v>
      </c>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INDEX(Translation!$B$1:$B$822,MATCH(PolicyLevers_EN!O584,Translation!$A$1:$A$822,0),1)</f>
        <v>peso</v>
      </c>
      <c r="P584" s="247" t="str">
        <f>INDEX(Translation!$B$1:$B$822,MATCH(PolicyLevers_EN!P584,Translation!$D$1:$D$822,0),1)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00000000000001" customHeight="1">
      <c r="A585" s="247" t="str">
        <f>INDEX(Translation!$B$1:$B$822,MATCH(PolicyLevers_EN!A585,Translation!$A$1:$A$822,0),1)</f>
        <v>Receita do Governo</v>
      </c>
      <c r="B585" s="247" t="str">
        <f>INDEX(Translation!$B$1:$B$822,MATCH(PolicyLevers_EN!B585,Translation!$A$1:$A$822,0),1)</f>
        <v>Subsídio para Geração de Eletricidade</v>
      </c>
      <c r="C585" s="247" t="str">
        <f t="shared" ref="C585" si="421">C$584</f>
        <v>GRA for Electricity Generation Subsidies</v>
      </c>
      <c r="D585" s="247" t="s">
        <v>691</v>
      </c>
      <c r="E585" s="247"/>
      <c r="F585" s="247" t="str">
        <f>INDEX(Translation!$B$1:$B$822,MATCH(PolicyLevers_EN!F585,Translation!$A$1:$A$822,0),1)</f>
        <v>Gastos Deficitários</v>
      </c>
      <c r="G585" s="247">
        <f>INDEX(Translation!$B$1:$B$822,MATCH(PolicyLevers_EN!G585,Translation!$A$1:$A$822,0),1)</f>
        <v>0</v>
      </c>
      <c r="H585" s="254">
        <v>561</v>
      </c>
      <c r="I585" s="247" t="s">
        <v>76</v>
      </c>
      <c r="J585" s="247">
        <f>INDEX(Translation!$B$1:$B$822,MATCH(PolicyLevers_EN!J585,Translation!$A$1:$A$822,0),1)</f>
        <v>0</v>
      </c>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INDEX(Translation!$B$1:$B$822,MATCH(PolicyLevers_EN!O585,Translation!$A$1:$A$822,0),1)</f>
        <v>peso</v>
      </c>
      <c r="P585" s="247" t="str">
        <f>INDEX(Translation!$B$1:$B$822,MATCH(PolicyLevers_EN!P585,Translation!$D$1:$D$822,0),1)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00000000000001" customHeight="1">
      <c r="A586" s="247" t="str">
        <f>INDEX(Translation!$B$1:$B$822,MATCH(PolicyLevers_EN!A586,Translation!$A$1:$A$822,0),1)</f>
        <v>Receita do Governo</v>
      </c>
      <c r="B586" s="247" t="str">
        <f>INDEX(Translation!$B$1:$B$822,MATCH(PolicyLevers_EN!B586,Translation!$A$1:$A$822,0),1)</f>
        <v>Subsídio para Geração de Eletricidade</v>
      </c>
      <c r="C586" s="247" t="str">
        <f t="shared" ref="C586" si="422">C$584</f>
        <v>GRA for Electricity Generation Subsidies</v>
      </c>
      <c r="D586" s="247" t="s">
        <v>693</v>
      </c>
      <c r="E586" s="247"/>
      <c r="F586" s="247" t="str">
        <f>INDEX(Translation!$B$1:$B$822,MATCH(PolicyLevers_EN!F586,Translation!$A$1:$A$822,0),1)</f>
        <v>Óleo Combustível</v>
      </c>
      <c r="G586" s="247">
        <f>INDEX(Translation!$B$1:$B$822,MATCH(PolicyLevers_EN!G586,Translation!$A$1:$A$822,0),1)</f>
        <v>0</v>
      </c>
      <c r="H586" s="254">
        <v>562</v>
      </c>
      <c r="I586" s="247" t="s">
        <v>76</v>
      </c>
      <c r="J586" s="247">
        <f>INDEX(Translation!$B$1:$B$822,MATCH(PolicyLevers_EN!J586,Translation!$A$1:$A$822,0),1)</f>
        <v>0</v>
      </c>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INDEX(Translation!$B$1:$B$822,MATCH(PolicyLevers_EN!O586,Translation!$A$1:$A$822,0),1)</f>
        <v>peso</v>
      </c>
      <c r="P586" s="247" t="str">
        <f>INDEX(Translation!$B$1:$B$822,MATCH(PolicyLevers_EN!P586,Translation!$D$1:$D$822,0),1)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00000000000001" customHeight="1">
      <c r="A587" s="247" t="str">
        <f>INDEX(Translation!$B$1:$B$822,MATCH(PolicyLevers_EN!A587,Translation!$A$1:$A$822,0),1)</f>
        <v>Receita do Governo</v>
      </c>
      <c r="B587" s="247" t="str">
        <f>INDEX(Translation!$B$1:$B$822,MATCH(PolicyLevers_EN!B587,Translation!$A$1:$A$822,0),1)</f>
        <v>Subsídio para Geração de Eletricidade</v>
      </c>
      <c r="C587" s="247" t="str">
        <f t="shared" ref="C587" si="423">C$584</f>
        <v>GRA for Electricity Generation Subsidies</v>
      </c>
      <c r="D587" s="247" t="s">
        <v>695</v>
      </c>
      <c r="E587" s="247"/>
      <c r="F587" s="247" t="str">
        <f>INDEX(Translation!$B$1:$B$822,MATCH(PolicyLevers_EN!F587,Translation!$A$1:$A$822,0),1)</f>
        <v>Impostos sobre Salários</v>
      </c>
      <c r="G587" s="247">
        <f>INDEX(Translation!$B$1:$B$822,MATCH(PolicyLevers_EN!G587,Translation!$A$1:$A$822,0),1)</f>
        <v>0</v>
      </c>
      <c r="H587" s="254">
        <v>563</v>
      </c>
      <c r="I587" s="247" t="s">
        <v>76</v>
      </c>
      <c r="J587" s="247">
        <f>INDEX(Translation!$B$1:$B$822,MATCH(PolicyLevers_EN!J587,Translation!$A$1:$A$822,0),1)</f>
        <v>0</v>
      </c>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INDEX(Translation!$B$1:$B$822,MATCH(PolicyLevers_EN!O587,Translation!$A$1:$A$822,0),1)</f>
        <v>peso</v>
      </c>
      <c r="P587" s="247" t="str">
        <f>INDEX(Translation!$B$1:$B$822,MATCH(PolicyLevers_EN!P587,Translation!$D$1:$D$822,0),1)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00000000000001" customHeight="1">
      <c r="A588" s="247" t="str">
        <f>INDEX(Translation!$B$1:$B$822,MATCH(PolicyLevers_EN!A588,Translation!$A$1:$A$822,0),1)</f>
        <v>Receita do Governo</v>
      </c>
      <c r="B588" s="247" t="str">
        <f>INDEX(Translation!$B$1:$B$822,MATCH(PolicyLevers_EN!B588,Translation!$A$1:$A$822,0),1)</f>
        <v>Subsídio para Geração de Eletricidade</v>
      </c>
      <c r="C588" s="247" t="str">
        <f t="shared" ref="C588" si="424">C$584</f>
        <v>GRA for Electricity Generation Subsidies</v>
      </c>
      <c r="D588" s="247" t="s">
        <v>697</v>
      </c>
      <c r="E588" s="247"/>
      <c r="F588" s="247" t="str">
        <f>INDEX(Translation!$B$1:$B$822,MATCH(PolicyLevers_EN!F588,Translation!$A$1:$A$822,0),1)</f>
        <v>Imposto de Renda</v>
      </c>
      <c r="G588" s="247">
        <f>INDEX(Translation!$B$1:$B$822,MATCH(PolicyLevers_EN!G588,Translation!$A$1:$A$822,0),1)</f>
        <v>0</v>
      </c>
      <c r="H588" s="254">
        <v>564</v>
      </c>
      <c r="I588" s="247" t="s">
        <v>76</v>
      </c>
      <c r="J588" s="247">
        <f>INDEX(Translation!$B$1:$B$822,MATCH(PolicyLevers_EN!J588,Translation!$A$1:$A$822,0),1)</f>
        <v>0</v>
      </c>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INDEX(Translation!$B$1:$B$822,MATCH(PolicyLevers_EN!O588,Translation!$A$1:$A$822,0),1)</f>
        <v>peso</v>
      </c>
      <c r="P588" s="247" t="str">
        <f>INDEX(Translation!$B$1:$B$822,MATCH(PolicyLevers_EN!P588,Translation!$D$1:$D$822,0),1)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00000000000001" customHeight="1">
      <c r="A589" s="247" t="str">
        <f>INDEX(Translation!$B$1:$B$822,MATCH(PolicyLevers_EN!A589,Translation!$A$1:$A$822,0),1)</f>
        <v>Receita do Governo</v>
      </c>
      <c r="B589" s="247" t="str">
        <f>INDEX(Translation!$B$1:$B$822,MATCH(PolicyLevers_EN!B589,Translation!$A$1:$A$822,0),1)</f>
        <v>Subsídio para Construção de Capacidade de Eletricidade</v>
      </c>
      <c r="C589" s="247" t="s">
        <v>705</v>
      </c>
      <c r="D589" s="247" t="s">
        <v>687</v>
      </c>
      <c r="E589" s="247"/>
      <c r="F589" s="247" t="str">
        <f>INDEX(Translation!$B$1:$B$822,MATCH(PolicyLevers_EN!F589,Translation!$A$1:$A$822,0),1)</f>
        <v>Gastos Regulares</v>
      </c>
      <c r="G589" s="247">
        <f>INDEX(Translation!$B$1:$B$822,MATCH(PolicyLevers_EN!G589,Translation!$A$1:$A$822,0),1)</f>
        <v>0</v>
      </c>
      <c r="H589" s="254">
        <v>565</v>
      </c>
      <c r="I589" s="247" t="s">
        <v>76</v>
      </c>
      <c r="J589" s="247">
        <f>INDEX(Translation!$B$1:$B$822,MATCH(PolicyLevers_EN!J589,Translation!$A$1:$A$822,0),1)</f>
        <v>0</v>
      </c>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INDEX(Translation!$B$1:$B$822,MATCH(PolicyLevers_EN!O589,Translation!$A$1:$A$822,0),1)</f>
        <v>peso</v>
      </c>
      <c r="P589" s="247" t="str">
        <f>INDEX(Translation!$B$1:$B$822,MATCH(PolicyLevers_EN!P589,Translation!$D$1:$D$822,0),1)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00000000000001" customHeight="1">
      <c r="A590" s="247" t="str">
        <f>INDEX(Translation!$B$1:$B$822,MATCH(PolicyLevers_EN!A590,Translation!$A$1:$A$822,0),1)</f>
        <v>Receita do Governo</v>
      </c>
      <c r="B590" s="247" t="str">
        <f>INDEX(Translation!$B$1:$B$822,MATCH(PolicyLevers_EN!B590,Translation!$A$1:$A$822,0),1)</f>
        <v>Subsídio para Construção de Capacidade de Eletricidade</v>
      </c>
      <c r="C590" s="247" t="str">
        <f t="shared" ref="C590" si="425">C$589</f>
        <v>GRA for Electricity Capacity Construction Subsidies</v>
      </c>
      <c r="D590" s="247" t="s">
        <v>691</v>
      </c>
      <c r="E590" s="247"/>
      <c r="F590" s="247" t="str">
        <f>INDEX(Translation!$B$1:$B$822,MATCH(PolicyLevers_EN!F590,Translation!$A$1:$A$822,0),1)</f>
        <v>Gastos Deficitários</v>
      </c>
      <c r="G590" s="247">
        <f>INDEX(Translation!$B$1:$B$822,MATCH(PolicyLevers_EN!G590,Translation!$A$1:$A$822,0),1)</f>
        <v>0</v>
      </c>
      <c r="H590" s="254">
        <v>566</v>
      </c>
      <c r="I590" s="247" t="s">
        <v>76</v>
      </c>
      <c r="J590" s="247">
        <f>INDEX(Translation!$B$1:$B$822,MATCH(PolicyLevers_EN!J590,Translation!$A$1:$A$822,0),1)</f>
        <v>0</v>
      </c>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INDEX(Translation!$B$1:$B$822,MATCH(PolicyLevers_EN!O590,Translation!$A$1:$A$822,0),1)</f>
        <v>peso</v>
      </c>
      <c r="P590" s="247" t="str">
        <f>INDEX(Translation!$B$1:$B$822,MATCH(PolicyLevers_EN!P590,Translation!$D$1:$D$822,0),1)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00000000000001" customHeight="1">
      <c r="A591" s="247" t="str">
        <f>INDEX(Translation!$B$1:$B$822,MATCH(PolicyLevers_EN!A591,Translation!$A$1:$A$822,0),1)</f>
        <v>Receita do Governo</v>
      </c>
      <c r="B591" s="247" t="str">
        <f>INDEX(Translation!$B$1:$B$822,MATCH(PolicyLevers_EN!B591,Translation!$A$1:$A$822,0),1)</f>
        <v>Subsídio para Construção de Capacidade de Eletricidade</v>
      </c>
      <c r="C591" s="247" t="str">
        <f t="shared" ref="C591" si="426">C$589</f>
        <v>GRA for Electricity Capacity Construction Subsidies</v>
      </c>
      <c r="D591" s="247" t="s">
        <v>693</v>
      </c>
      <c r="E591" s="247"/>
      <c r="F591" s="247" t="str">
        <f>INDEX(Translation!$B$1:$B$822,MATCH(PolicyLevers_EN!F591,Translation!$A$1:$A$822,0),1)</f>
        <v>Óleo Combustível</v>
      </c>
      <c r="G591" s="247">
        <f>INDEX(Translation!$B$1:$B$822,MATCH(PolicyLevers_EN!G591,Translation!$A$1:$A$822,0),1)</f>
        <v>0</v>
      </c>
      <c r="H591" s="254">
        <v>567</v>
      </c>
      <c r="I591" s="247" t="s">
        <v>76</v>
      </c>
      <c r="J591" s="247">
        <f>INDEX(Translation!$B$1:$B$822,MATCH(PolicyLevers_EN!J591,Translation!$A$1:$A$822,0),1)</f>
        <v>0</v>
      </c>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INDEX(Translation!$B$1:$B$822,MATCH(PolicyLevers_EN!O591,Translation!$A$1:$A$822,0),1)</f>
        <v>peso</v>
      </c>
      <c r="P591" s="247" t="str">
        <f>INDEX(Translation!$B$1:$B$822,MATCH(PolicyLevers_EN!P591,Translation!$D$1:$D$822,0),1)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00000000000001" customHeight="1">
      <c r="A592" s="247" t="str">
        <f>INDEX(Translation!$B$1:$B$822,MATCH(PolicyLevers_EN!A592,Translation!$A$1:$A$822,0),1)</f>
        <v>Receita do Governo</v>
      </c>
      <c r="B592" s="247" t="str">
        <f>INDEX(Translation!$B$1:$B$822,MATCH(PolicyLevers_EN!B592,Translation!$A$1:$A$822,0),1)</f>
        <v>Subsídio para Construção de Capacidade de Eletricidade</v>
      </c>
      <c r="C592" s="247" t="str">
        <f t="shared" ref="C592" si="427">C$589</f>
        <v>GRA for Electricity Capacity Construction Subsidies</v>
      </c>
      <c r="D592" s="247" t="s">
        <v>695</v>
      </c>
      <c r="E592" s="247"/>
      <c r="F592" s="247" t="str">
        <f>INDEX(Translation!$B$1:$B$822,MATCH(PolicyLevers_EN!F592,Translation!$A$1:$A$822,0),1)</f>
        <v>Impostos sobre Salários</v>
      </c>
      <c r="G592" s="247">
        <f>INDEX(Translation!$B$1:$B$822,MATCH(PolicyLevers_EN!G592,Translation!$A$1:$A$822,0),1)</f>
        <v>0</v>
      </c>
      <c r="H592" s="254">
        <v>568</v>
      </c>
      <c r="I592" s="247" t="s">
        <v>76</v>
      </c>
      <c r="J592" s="247">
        <f>INDEX(Translation!$B$1:$B$822,MATCH(PolicyLevers_EN!J592,Translation!$A$1:$A$822,0),1)</f>
        <v>0</v>
      </c>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INDEX(Translation!$B$1:$B$822,MATCH(PolicyLevers_EN!O592,Translation!$A$1:$A$822,0),1)</f>
        <v>peso</v>
      </c>
      <c r="P592" s="247" t="str">
        <f>INDEX(Translation!$B$1:$B$822,MATCH(PolicyLevers_EN!P592,Translation!$D$1:$D$822,0),1)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00000000000001" customHeight="1">
      <c r="A593" s="247" t="str">
        <f>INDEX(Translation!$B$1:$B$822,MATCH(PolicyLevers_EN!A593,Translation!$A$1:$A$822,0),1)</f>
        <v>Receita do Governo</v>
      </c>
      <c r="B593" s="247" t="str">
        <f>INDEX(Translation!$B$1:$B$822,MATCH(PolicyLevers_EN!B593,Translation!$A$1:$A$822,0),1)</f>
        <v>Subsídio para Construção de Capacidade de Eletricidade</v>
      </c>
      <c r="C593" s="247" t="str">
        <f t="shared" ref="C593" si="428">C$589</f>
        <v>GRA for Electricity Capacity Construction Subsidies</v>
      </c>
      <c r="D593" s="247" t="s">
        <v>697</v>
      </c>
      <c r="E593" s="247"/>
      <c r="F593" s="247" t="str">
        <f>INDEX(Translation!$B$1:$B$822,MATCH(PolicyLevers_EN!F593,Translation!$A$1:$A$822,0),1)</f>
        <v>Imposto de Renda</v>
      </c>
      <c r="G593" s="247">
        <f>INDEX(Translation!$B$1:$B$822,MATCH(PolicyLevers_EN!G593,Translation!$A$1:$A$822,0),1)</f>
        <v>0</v>
      </c>
      <c r="H593" s="254">
        <v>569</v>
      </c>
      <c r="I593" s="247" t="s">
        <v>76</v>
      </c>
      <c r="J593" s="247">
        <f>INDEX(Translation!$B$1:$B$822,MATCH(PolicyLevers_EN!J593,Translation!$A$1:$A$822,0),1)</f>
        <v>0</v>
      </c>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INDEX(Translation!$B$1:$B$822,MATCH(PolicyLevers_EN!O593,Translation!$A$1:$A$822,0),1)</f>
        <v>peso</v>
      </c>
      <c r="P593" s="247" t="str">
        <f>INDEX(Translation!$B$1:$B$822,MATCH(PolicyLevers_EN!P593,Translation!$D$1:$D$822,0),1)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00000000000001" customHeight="1">
      <c r="A594" s="247" t="str">
        <f>INDEX(Translation!$B$1:$B$822,MATCH(PolicyLevers_EN!A594,Translation!$A$1:$A$822,0),1)</f>
        <v>Receita do Governo</v>
      </c>
      <c r="B594" s="247" t="str">
        <f>INDEX(Translation!$B$1:$B$822,MATCH(PolicyLevers_EN!B594,Translation!$A$1:$A$822,0),1)</f>
        <v>Subsídio para Energia Solar Distribuída</v>
      </c>
      <c r="C594" s="247" t="s">
        <v>706</v>
      </c>
      <c r="D594" s="247" t="s">
        <v>687</v>
      </c>
      <c r="E594" s="247"/>
      <c r="F594" s="247" t="str">
        <f>INDEX(Translation!$B$1:$B$822,MATCH(PolicyLevers_EN!F594,Translation!$A$1:$A$822,0),1)</f>
        <v>Gastos Regulares</v>
      </c>
      <c r="G594" s="247">
        <f>INDEX(Translation!$B$1:$B$822,MATCH(PolicyLevers_EN!G594,Translation!$A$1:$A$822,0),1)</f>
        <v>0</v>
      </c>
      <c r="H594" s="254">
        <v>570</v>
      </c>
      <c r="I594" s="247" t="s">
        <v>76</v>
      </c>
      <c r="J594" s="247">
        <f>INDEX(Translation!$B$1:$B$822,MATCH(PolicyLevers_EN!J594,Translation!$A$1:$A$822,0),1)</f>
        <v>0</v>
      </c>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INDEX(Translation!$B$1:$B$822,MATCH(PolicyLevers_EN!O594,Translation!$A$1:$A$822,0),1)</f>
        <v>peso</v>
      </c>
      <c r="P594" s="247" t="str">
        <f>INDEX(Translation!$B$1:$B$822,MATCH(PolicyLevers_EN!P594,Translation!$D$1:$D$822,0),1)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00000000000001" customHeight="1">
      <c r="A595" s="247" t="str">
        <f>INDEX(Translation!$B$1:$B$822,MATCH(PolicyLevers_EN!A595,Translation!$A$1:$A$822,0),1)</f>
        <v>Receita do Governo</v>
      </c>
      <c r="B595" s="247" t="str">
        <f>INDEX(Translation!$B$1:$B$822,MATCH(PolicyLevers_EN!B595,Translation!$A$1:$A$822,0),1)</f>
        <v>Subsídio para Energia Solar Distribuída</v>
      </c>
      <c r="C595" s="247" t="str">
        <f t="shared" ref="C595" si="429">C$594</f>
        <v>GRA for Distributed Solar Subsidy</v>
      </c>
      <c r="D595" s="247" t="s">
        <v>691</v>
      </c>
      <c r="E595" s="247"/>
      <c r="F595" s="247" t="str">
        <f>INDEX(Translation!$B$1:$B$822,MATCH(PolicyLevers_EN!F595,Translation!$A$1:$A$822,0),1)</f>
        <v>Gastos Deficitários</v>
      </c>
      <c r="G595" s="247">
        <f>INDEX(Translation!$B$1:$B$822,MATCH(PolicyLevers_EN!G595,Translation!$A$1:$A$822,0),1)</f>
        <v>0</v>
      </c>
      <c r="H595" s="254">
        <v>571</v>
      </c>
      <c r="I595" s="247" t="s">
        <v>76</v>
      </c>
      <c r="J595" s="247">
        <f>INDEX(Translation!$B$1:$B$822,MATCH(PolicyLevers_EN!J595,Translation!$A$1:$A$822,0),1)</f>
        <v>0</v>
      </c>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INDEX(Translation!$B$1:$B$822,MATCH(PolicyLevers_EN!O595,Translation!$A$1:$A$822,0),1)</f>
        <v>peso</v>
      </c>
      <c r="P595" s="247" t="str">
        <f>INDEX(Translation!$B$1:$B$822,MATCH(PolicyLevers_EN!P595,Translation!$D$1:$D$822,0),1)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00000000000001" customHeight="1">
      <c r="A596" s="247" t="str">
        <f>INDEX(Translation!$B$1:$B$822,MATCH(PolicyLevers_EN!A596,Translation!$A$1:$A$822,0),1)</f>
        <v>Receita do Governo</v>
      </c>
      <c r="B596" s="247" t="str">
        <f>INDEX(Translation!$B$1:$B$822,MATCH(PolicyLevers_EN!B596,Translation!$A$1:$A$822,0),1)</f>
        <v>Subsídio para Energia Solar Distribuída</v>
      </c>
      <c r="C596" s="247" t="str">
        <f t="shared" ref="C596" si="430">C$594</f>
        <v>GRA for Distributed Solar Subsidy</v>
      </c>
      <c r="D596" s="247" t="s">
        <v>693</v>
      </c>
      <c r="E596" s="247"/>
      <c r="F596" s="247" t="str">
        <f>INDEX(Translation!$B$1:$B$822,MATCH(PolicyLevers_EN!F596,Translation!$A$1:$A$822,0),1)</f>
        <v>Óleo Combustível</v>
      </c>
      <c r="G596" s="247">
        <f>INDEX(Translation!$B$1:$B$822,MATCH(PolicyLevers_EN!G596,Translation!$A$1:$A$822,0),1)</f>
        <v>0</v>
      </c>
      <c r="H596" s="254">
        <v>572</v>
      </c>
      <c r="I596" s="247" t="s">
        <v>76</v>
      </c>
      <c r="J596" s="247">
        <f>INDEX(Translation!$B$1:$B$822,MATCH(PolicyLevers_EN!J596,Translation!$A$1:$A$822,0),1)</f>
        <v>0</v>
      </c>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INDEX(Translation!$B$1:$B$822,MATCH(PolicyLevers_EN!O596,Translation!$A$1:$A$822,0),1)</f>
        <v>peso</v>
      </c>
      <c r="P596" s="247" t="str">
        <f>INDEX(Translation!$B$1:$B$822,MATCH(PolicyLevers_EN!P596,Translation!$D$1:$D$822,0),1)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00000000000001" customHeight="1">
      <c r="A597" s="247" t="str">
        <f>INDEX(Translation!$B$1:$B$822,MATCH(PolicyLevers_EN!A597,Translation!$A$1:$A$822,0),1)</f>
        <v>Receita do Governo</v>
      </c>
      <c r="B597" s="247" t="str">
        <f>INDEX(Translation!$B$1:$B$822,MATCH(PolicyLevers_EN!B597,Translation!$A$1:$A$822,0),1)</f>
        <v>Subsídio para Energia Solar Distribuída</v>
      </c>
      <c r="C597" s="247" t="str">
        <f t="shared" ref="C597" si="431">C$594</f>
        <v>GRA for Distributed Solar Subsidy</v>
      </c>
      <c r="D597" s="247" t="s">
        <v>695</v>
      </c>
      <c r="E597" s="247"/>
      <c r="F597" s="247" t="str">
        <f>INDEX(Translation!$B$1:$B$822,MATCH(PolicyLevers_EN!F597,Translation!$A$1:$A$822,0),1)</f>
        <v>Impostos sobre Salários</v>
      </c>
      <c r="G597" s="247">
        <f>INDEX(Translation!$B$1:$B$822,MATCH(PolicyLevers_EN!G597,Translation!$A$1:$A$822,0),1)</f>
        <v>0</v>
      </c>
      <c r="H597" s="254">
        <v>573</v>
      </c>
      <c r="I597" s="247" t="s">
        <v>76</v>
      </c>
      <c r="J597" s="247">
        <f>INDEX(Translation!$B$1:$B$822,MATCH(PolicyLevers_EN!J597,Translation!$A$1:$A$822,0),1)</f>
        <v>0</v>
      </c>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INDEX(Translation!$B$1:$B$822,MATCH(PolicyLevers_EN!O597,Translation!$A$1:$A$822,0),1)</f>
        <v>peso</v>
      </c>
      <c r="P597" s="247" t="str">
        <f>INDEX(Translation!$B$1:$B$822,MATCH(PolicyLevers_EN!P597,Translation!$D$1:$D$822,0),1)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00000000000001" customHeight="1">
      <c r="A598" s="247" t="str">
        <f>INDEX(Translation!$B$1:$B$822,MATCH(PolicyLevers_EN!A598,Translation!$A$1:$A$822,0),1)</f>
        <v>Receita do Governo</v>
      </c>
      <c r="B598" s="247" t="str">
        <f>INDEX(Translation!$B$1:$B$822,MATCH(PolicyLevers_EN!B598,Translation!$A$1:$A$822,0),1)</f>
        <v>Subsídio para Energia Solar Distribuída</v>
      </c>
      <c r="C598" s="247" t="str">
        <f t="shared" ref="C598" si="432">C$594</f>
        <v>GRA for Distributed Solar Subsidy</v>
      </c>
      <c r="D598" s="247" t="s">
        <v>697</v>
      </c>
      <c r="E598" s="247"/>
      <c r="F598" s="247" t="str">
        <f>INDEX(Translation!$B$1:$B$822,MATCH(PolicyLevers_EN!F598,Translation!$A$1:$A$822,0),1)</f>
        <v>Imposto de Renda</v>
      </c>
      <c r="G598" s="247">
        <f>INDEX(Translation!$B$1:$B$822,MATCH(PolicyLevers_EN!G598,Translation!$A$1:$A$822,0),1)</f>
        <v>0</v>
      </c>
      <c r="H598" s="254">
        <v>574</v>
      </c>
      <c r="I598" s="247" t="s">
        <v>76</v>
      </c>
      <c r="J598" s="247">
        <f>INDEX(Translation!$B$1:$B$822,MATCH(PolicyLevers_EN!J598,Translation!$A$1:$A$822,0),1)</f>
        <v>0</v>
      </c>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INDEX(Translation!$B$1:$B$822,MATCH(PolicyLevers_EN!O598,Translation!$A$1:$A$822,0),1)</f>
        <v>peso</v>
      </c>
      <c r="P598" s="247" t="str">
        <f>INDEX(Translation!$B$1:$B$822,MATCH(PolicyLevers_EN!P598,Translation!$D$1:$D$822,0),1)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00000000000001" customHeight="1">
      <c r="A599" s="247" t="str">
        <f>INDEX(Translation!$B$1:$B$822,MATCH(PolicyLevers_EN!A599,Translation!$A$1:$A$822,0),1)</f>
        <v>Receita do Governo</v>
      </c>
      <c r="B599" s="247" t="str">
        <f>INDEX(Translation!$B$1:$B$822,MATCH(PolicyLevers_EN!B599,Translation!$A$1:$A$822,0),1)</f>
        <v>Subsídio para Combustível</v>
      </c>
      <c r="C599" s="247" t="s">
        <v>708</v>
      </c>
      <c r="D599" s="247" t="s">
        <v>687</v>
      </c>
      <c r="E599" s="247"/>
      <c r="F599" s="247" t="str">
        <f>INDEX(Translation!$B$1:$B$822,MATCH(PolicyLevers_EN!F599,Translation!$A$1:$A$822,0),1)</f>
        <v>Gastos Regulares</v>
      </c>
      <c r="G599" s="247">
        <f>INDEX(Translation!$B$1:$B$822,MATCH(PolicyLevers_EN!G599,Translation!$A$1:$A$822,0),1)</f>
        <v>0</v>
      </c>
      <c r="H599" s="254">
        <v>575</v>
      </c>
      <c r="I599" s="247" t="s">
        <v>76</v>
      </c>
      <c r="J599" s="247">
        <f>INDEX(Translation!$B$1:$B$822,MATCH(PolicyLevers_EN!J599,Translation!$A$1:$A$822,0),1)</f>
        <v>0</v>
      </c>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INDEX(Translation!$B$1:$B$822,MATCH(PolicyLevers_EN!O599,Translation!$A$1:$A$822,0),1)</f>
        <v>peso</v>
      </c>
      <c r="P599" s="247" t="str">
        <f>INDEX(Translation!$B$1:$B$822,MATCH(PolicyLevers_EN!P599,Translation!$D$1:$D$822,0),1)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00000000000001" customHeight="1">
      <c r="A600" s="247" t="str">
        <f>INDEX(Translation!$B$1:$B$822,MATCH(PolicyLevers_EN!A600,Translation!$A$1:$A$822,0),1)</f>
        <v>Receita do Governo</v>
      </c>
      <c r="B600" s="247" t="str">
        <f>INDEX(Translation!$B$1:$B$822,MATCH(PolicyLevers_EN!B600,Translation!$A$1:$A$822,0),1)</f>
        <v>Subsídio para Combustível</v>
      </c>
      <c r="C600" s="247" t="str">
        <f t="shared" ref="C600" si="433">C$599</f>
        <v>GRA for Fuel Subsidies</v>
      </c>
      <c r="D600" s="247" t="s">
        <v>691</v>
      </c>
      <c r="E600" s="247"/>
      <c r="F600" s="247" t="str">
        <f>INDEX(Translation!$B$1:$B$822,MATCH(PolicyLevers_EN!F600,Translation!$A$1:$A$822,0),1)</f>
        <v>Gastos Deficitários</v>
      </c>
      <c r="G600" s="247">
        <f>INDEX(Translation!$B$1:$B$822,MATCH(PolicyLevers_EN!G600,Translation!$A$1:$A$822,0),1)</f>
        <v>0</v>
      </c>
      <c r="H600" s="254">
        <v>576</v>
      </c>
      <c r="I600" s="247" t="s">
        <v>76</v>
      </c>
      <c r="J600" s="247">
        <f>INDEX(Translation!$B$1:$B$822,MATCH(PolicyLevers_EN!J600,Translation!$A$1:$A$822,0),1)</f>
        <v>0</v>
      </c>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INDEX(Translation!$B$1:$B$822,MATCH(PolicyLevers_EN!O600,Translation!$A$1:$A$822,0),1)</f>
        <v>peso</v>
      </c>
      <c r="P600" s="247" t="str">
        <f>INDEX(Translation!$B$1:$B$822,MATCH(PolicyLevers_EN!P600,Translation!$D$1:$D$822,0),1)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00000000000001" customHeight="1">
      <c r="A601" s="247" t="str">
        <f>INDEX(Translation!$B$1:$B$822,MATCH(PolicyLevers_EN!A601,Translation!$A$1:$A$822,0),1)</f>
        <v>Receita do Governo</v>
      </c>
      <c r="B601" s="247" t="str">
        <f>INDEX(Translation!$B$1:$B$822,MATCH(PolicyLevers_EN!B601,Translation!$A$1:$A$822,0),1)</f>
        <v>Subsídio para Combustível</v>
      </c>
      <c r="C601" s="247" t="str">
        <f t="shared" ref="C601" si="434">C$599</f>
        <v>GRA for Fuel Subsidies</v>
      </c>
      <c r="D601" s="247" t="s">
        <v>693</v>
      </c>
      <c r="E601" s="247"/>
      <c r="F601" s="247" t="str">
        <f>INDEX(Translation!$B$1:$B$822,MATCH(PolicyLevers_EN!F601,Translation!$A$1:$A$822,0),1)</f>
        <v>Óleo Combustível</v>
      </c>
      <c r="G601" s="247">
        <f>INDEX(Translation!$B$1:$B$822,MATCH(PolicyLevers_EN!G601,Translation!$A$1:$A$822,0),1)</f>
        <v>0</v>
      </c>
      <c r="H601" s="254">
        <v>577</v>
      </c>
      <c r="I601" s="247" t="s">
        <v>76</v>
      </c>
      <c r="J601" s="247">
        <f>INDEX(Translation!$B$1:$B$822,MATCH(PolicyLevers_EN!J601,Translation!$A$1:$A$822,0),1)</f>
        <v>0</v>
      </c>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INDEX(Translation!$B$1:$B$822,MATCH(PolicyLevers_EN!O601,Translation!$A$1:$A$822,0),1)</f>
        <v>peso</v>
      </c>
      <c r="P601" s="247" t="str">
        <f>INDEX(Translation!$B$1:$B$822,MATCH(PolicyLevers_EN!P601,Translation!$D$1:$D$822,0),1)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00000000000001" customHeight="1">
      <c r="A602" s="247" t="str">
        <f>INDEX(Translation!$B$1:$B$822,MATCH(PolicyLevers_EN!A602,Translation!$A$1:$A$822,0),1)</f>
        <v>Receita do Governo</v>
      </c>
      <c r="B602" s="247" t="str">
        <f>INDEX(Translation!$B$1:$B$822,MATCH(PolicyLevers_EN!B602,Translation!$A$1:$A$822,0),1)</f>
        <v>Subsídio para Combustível</v>
      </c>
      <c r="C602" s="247" t="str">
        <f t="shared" ref="C602" si="435">C$599</f>
        <v>GRA for Fuel Subsidies</v>
      </c>
      <c r="D602" s="247" t="s">
        <v>695</v>
      </c>
      <c r="E602" s="247"/>
      <c r="F602" s="247" t="str">
        <f>INDEX(Translation!$B$1:$B$822,MATCH(PolicyLevers_EN!F602,Translation!$A$1:$A$822,0),1)</f>
        <v>Impostos sobre Salários</v>
      </c>
      <c r="G602" s="247">
        <f>INDEX(Translation!$B$1:$B$822,MATCH(PolicyLevers_EN!G602,Translation!$A$1:$A$822,0),1)</f>
        <v>0</v>
      </c>
      <c r="H602" s="254">
        <v>578</v>
      </c>
      <c r="I602" s="247" t="s">
        <v>76</v>
      </c>
      <c r="J602" s="247">
        <f>INDEX(Translation!$B$1:$B$822,MATCH(PolicyLevers_EN!J602,Translation!$A$1:$A$822,0),1)</f>
        <v>0</v>
      </c>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INDEX(Translation!$B$1:$B$822,MATCH(PolicyLevers_EN!O602,Translation!$A$1:$A$822,0),1)</f>
        <v>peso</v>
      </c>
      <c r="P602" s="247" t="str">
        <f>INDEX(Translation!$B$1:$B$822,MATCH(PolicyLevers_EN!P602,Translation!$D$1:$D$822,0),1)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00000000000001" customHeight="1">
      <c r="A603" s="247" t="str">
        <f>INDEX(Translation!$B$1:$B$822,MATCH(PolicyLevers_EN!A603,Translation!$A$1:$A$822,0),1)</f>
        <v>Receita do Governo</v>
      </c>
      <c r="B603" s="247" t="str">
        <f>INDEX(Translation!$B$1:$B$822,MATCH(PolicyLevers_EN!B603,Translation!$A$1:$A$822,0),1)</f>
        <v>Subsídio para Combustível</v>
      </c>
      <c r="C603" s="247" t="str">
        <f t="shared" ref="C603" si="436">C$599</f>
        <v>GRA for Fuel Subsidies</v>
      </c>
      <c r="D603" s="247" t="s">
        <v>697</v>
      </c>
      <c r="E603" s="247"/>
      <c r="F603" s="247" t="str">
        <f>INDEX(Translation!$B$1:$B$822,MATCH(PolicyLevers_EN!F603,Translation!$A$1:$A$822,0),1)</f>
        <v>Imposto de Renda</v>
      </c>
      <c r="G603" s="247">
        <f>INDEX(Translation!$B$1:$B$822,MATCH(PolicyLevers_EN!G603,Translation!$A$1:$A$822,0),1)</f>
        <v>0</v>
      </c>
      <c r="H603" s="254">
        <v>579</v>
      </c>
      <c r="I603" s="247" t="s">
        <v>76</v>
      </c>
      <c r="J603" s="247">
        <f>INDEX(Translation!$B$1:$B$822,MATCH(PolicyLevers_EN!J603,Translation!$A$1:$A$822,0),1)</f>
        <v>0</v>
      </c>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INDEX(Translation!$B$1:$B$822,MATCH(PolicyLevers_EN!O603,Translation!$A$1:$A$822,0),1)</f>
        <v>peso</v>
      </c>
      <c r="P603" s="247" t="str">
        <f>INDEX(Translation!$B$1:$B$822,MATCH(PolicyLevers_EN!P603,Translation!$D$1:$D$822,0),1)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00000000000001" customHeight="1">
      <c r="A604" s="247" t="str">
        <f>INDEX(Translation!$B$1:$B$822,MATCH(PolicyLevers_EN!A604,Translation!$A$1:$A$822,0),1)</f>
        <v>Receita do Governo</v>
      </c>
      <c r="B604" s="247" t="str">
        <f>INDEX(Translation!$B$1:$B$822,MATCH(PolicyLevers_EN!B604,Translation!$A$1:$A$822,0),1)</f>
        <v>Juros da Dívida Nacional</v>
      </c>
      <c r="C604" s="247" t="s">
        <v>710</v>
      </c>
      <c r="D604" s="247" t="s">
        <v>687</v>
      </c>
      <c r="E604" s="247"/>
      <c r="F604" s="247" t="str">
        <f>INDEX(Translation!$B$1:$B$822,MATCH(PolicyLevers_EN!F604,Translation!$A$1:$A$822,0),1)</f>
        <v>Gastos Regulares</v>
      </c>
      <c r="G604" s="247">
        <f>INDEX(Translation!$B$1:$B$822,MATCH(PolicyLevers_EN!G604,Translation!$A$1:$A$822,0),1)</f>
        <v>0</v>
      </c>
      <c r="H604" s="254">
        <v>580</v>
      </c>
      <c r="I604" s="247" t="s">
        <v>76</v>
      </c>
      <c r="J604" s="247">
        <f>INDEX(Translation!$B$1:$B$822,MATCH(PolicyLevers_EN!J604,Translation!$A$1:$A$822,0),1)</f>
        <v>0</v>
      </c>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INDEX(Translation!$B$1:$B$822,MATCH(PolicyLevers_EN!O604,Translation!$A$1:$A$822,0),1)</f>
        <v>peso</v>
      </c>
      <c r="P604" s="247" t="str">
        <f>INDEX(Translation!$B$1:$B$822,MATCH(PolicyLevers_EN!P604,Translation!$D$1:$D$822,0),1)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00000000000001" customHeight="1">
      <c r="A605" s="247" t="str">
        <f>INDEX(Translation!$B$1:$B$822,MATCH(PolicyLevers_EN!A605,Translation!$A$1:$A$822,0),1)</f>
        <v>Receita do Governo</v>
      </c>
      <c r="B605" s="247" t="str">
        <f>INDEX(Translation!$B$1:$B$822,MATCH(PolicyLevers_EN!B605,Translation!$A$1:$A$822,0),1)</f>
        <v>Juros da Dívida Nacional</v>
      </c>
      <c r="C605" s="247" t="str">
        <f t="shared" ref="C605" si="437">C$604</f>
        <v>GRA for National Debt Interest</v>
      </c>
      <c r="D605" s="247" t="s">
        <v>691</v>
      </c>
      <c r="E605" s="247"/>
      <c r="F605" s="247" t="str">
        <f>INDEX(Translation!$B$1:$B$822,MATCH(PolicyLevers_EN!F605,Translation!$A$1:$A$822,0),1)</f>
        <v>Gastos Deficitários</v>
      </c>
      <c r="G605" s="247">
        <f>INDEX(Translation!$B$1:$B$822,MATCH(PolicyLevers_EN!G605,Translation!$A$1:$A$822,0),1)</f>
        <v>0</v>
      </c>
      <c r="H605" s="254">
        <v>581</v>
      </c>
      <c r="I605" s="247" t="s">
        <v>76</v>
      </c>
      <c r="J605" s="247">
        <f>INDEX(Translation!$B$1:$B$822,MATCH(PolicyLevers_EN!J605,Translation!$A$1:$A$822,0),1)</f>
        <v>0</v>
      </c>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INDEX(Translation!$B$1:$B$822,MATCH(PolicyLevers_EN!O605,Translation!$A$1:$A$822,0),1)</f>
        <v>peso</v>
      </c>
      <c r="P605" s="247" t="str">
        <f>INDEX(Translation!$B$1:$B$822,MATCH(PolicyLevers_EN!P605,Translation!$D$1:$D$822,0),1)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00000000000001" customHeight="1">
      <c r="A606" s="247" t="str">
        <f>INDEX(Translation!$B$1:$B$822,MATCH(PolicyLevers_EN!A606,Translation!$A$1:$A$822,0),1)</f>
        <v>Receita do Governo</v>
      </c>
      <c r="B606" s="247" t="str">
        <f>INDEX(Translation!$B$1:$B$822,MATCH(PolicyLevers_EN!B606,Translation!$A$1:$A$822,0),1)</f>
        <v>Juros da Dívida Nacional</v>
      </c>
      <c r="C606" s="247" t="str">
        <f t="shared" ref="C606" si="438">C$604</f>
        <v>GRA for National Debt Interest</v>
      </c>
      <c r="D606" s="247" t="s">
        <v>693</v>
      </c>
      <c r="E606" s="247"/>
      <c r="F606" s="247" t="str">
        <f>INDEX(Translation!$B$1:$B$822,MATCH(PolicyLevers_EN!F606,Translation!$A$1:$A$822,0),1)</f>
        <v>Óleo Combustível</v>
      </c>
      <c r="G606" s="247">
        <f>INDEX(Translation!$B$1:$B$822,MATCH(PolicyLevers_EN!G606,Translation!$A$1:$A$822,0),1)</f>
        <v>0</v>
      </c>
      <c r="H606" s="254">
        <v>582</v>
      </c>
      <c r="I606" s="247" t="s">
        <v>76</v>
      </c>
      <c r="J606" s="247">
        <f>INDEX(Translation!$B$1:$B$822,MATCH(PolicyLevers_EN!J606,Translation!$A$1:$A$822,0),1)</f>
        <v>0</v>
      </c>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INDEX(Translation!$B$1:$B$822,MATCH(PolicyLevers_EN!O606,Translation!$A$1:$A$822,0),1)</f>
        <v>peso</v>
      </c>
      <c r="P606" s="247" t="str">
        <f>INDEX(Translation!$B$1:$B$822,MATCH(PolicyLevers_EN!P606,Translation!$D$1:$D$822,0),1)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00000000000001" customHeight="1">
      <c r="A607" s="247" t="str">
        <f>INDEX(Translation!$B$1:$B$822,MATCH(PolicyLevers_EN!A607,Translation!$A$1:$A$822,0),1)</f>
        <v>Receita do Governo</v>
      </c>
      <c r="B607" s="247" t="str">
        <f>INDEX(Translation!$B$1:$B$822,MATCH(PolicyLevers_EN!B607,Translation!$A$1:$A$822,0),1)</f>
        <v>Juros da Dívida Nacional</v>
      </c>
      <c r="C607" s="247" t="str">
        <f t="shared" ref="C607" si="439">C$604</f>
        <v>GRA for National Debt Interest</v>
      </c>
      <c r="D607" s="247" t="s">
        <v>695</v>
      </c>
      <c r="E607" s="247"/>
      <c r="F607" s="247" t="str">
        <f>INDEX(Translation!$B$1:$B$822,MATCH(PolicyLevers_EN!F607,Translation!$A$1:$A$822,0),1)</f>
        <v>Impostos sobre Salários</v>
      </c>
      <c r="G607" s="247">
        <f>INDEX(Translation!$B$1:$B$822,MATCH(PolicyLevers_EN!G607,Translation!$A$1:$A$822,0),1)</f>
        <v>0</v>
      </c>
      <c r="H607" s="254">
        <v>583</v>
      </c>
      <c r="I607" s="247" t="s">
        <v>76</v>
      </c>
      <c r="J607" s="247">
        <f>INDEX(Translation!$B$1:$B$822,MATCH(PolicyLevers_EN!J607,Translation!$A$1:$A$822,0),1)</f>
        <v>0</v>
      </c>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INDEX(Translation!$B$1:$B$822,MATCH(PolicyLevers_EN!O607,Translation!$A$1:$A$822,0),1)</f>
        <v>peso</v>
      </c>
      <c r="P607" s="247" t="str">
        <f>INDEX(Translation!$B$1:$B$822,MATCH(PolicyLevers_EN!P607,Translation!$D$1:$D$822,0),1)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00000000000001" customHeight="1">
      <c r="A608" s="247" t="str">
        <f>INDEX(Translation!$B$1:$B$822,MATCH(PolicyLevers_EN!A608,Translation!$A$1:$A$822,0),1)</f>
        <v>Receita do Governo</v>
      </c>
      <c r="B608" s="247" t="str">
        <f>INDEX(Translation!$B$1:$B$822,MATCH(PolicyLevers_EN!B608,Translation!$A$1:$A$822,0),1)</f>
        <v>Juros da Dívida Nacional</v>
      </c>
      <c r="C608" s="247" t="str">
        <f t="shared" ref="C608" si="440">C$604</f>
        <v>GRA for National Debt Interest</v>
      </c>
      <c r="D608" s="247" t="s">
        <v>697</v>
      </c>
      <c r="E608" s="247"/>
      <c r="F608" s="247" t="str">
        <f>INDEX(Translation!$B$1:$B$822,MATCH(PolicyLevers_EN!F608,Translation!$A$1:$A$822,0),1)</f>
        <v>Imposto de Renda</v>
      </c>
      <c r="G608" s="247">
        <f>INDEX(Translation!$B$1:$B$822,MATCH(PolicyLevers_EN!G608,Translation!$A$1:$A$822,0),1)</f>
        <v>0</v>
      </c>
      <c r="H608" s="254">
        <v>584</v>
      </c>
      <c r="I608" s="247" t="s">
        <v>76</v>
      </c>
      <c r="J608" s="247">
        <f>INDEX(Translation!$B$1:$B$822,MATCH(PolicyLevers_EN!J608,Translation!$A$1:$A$822,0),1)</f>
        <v>0</v>
      </c>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INDEX(Translation!$B$1:$B$822,MATCH(PolicyLevers_EN!O608,Translation!$A$1:$A$822,0),1)</f>
        <v>peso</v>
      </c>
      <c r="P608" s="247" t="str">
        <f>INDEX(Translation!$B$1:$B$822,MATCH(PolicyLevers_EN!P608,Translation!$D$1:$D$822,0),1)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00000000000001" customHeight="1">
      <c r="A609" s="247" t="str">
        <f>INDEX(Translation!$B$1:$B$822,MATCH(PolicyLevers_EN!A609,Translation!$A$1:$A$822,0),1)</f>
        <v>Receita do Governo</v>
      </c>
      <c r="B609" s="247" t="str">
        <f>INDEX(Translation!$B$1:$B$822,MATCH(PolicyLevers_EN!B609,Translation!$A$1:$A$822,0),1)</f>
        <v>Fluxo de Caixa Remanescente do Governo</v>
      </c>
      <c r="C609" s="247" t="s">
        <v>712</v>
      </c>
      <c r="D609" s="247" t="s">
        <v>687</v>
      </c>
      <c r="E609" s="247"/>
      <c r="F609" s="247" t="str">
        <f>INDEX(Translation!$B$1:$B$822,MATCH(PolicyLevers_EN!F609,Translation!$A$1:$A$822,0),1)</f>
        <v>Gastos Regulares</v>
      </c>
      <c r="G609" s="247">
        <f>INDEX(Translation!$B$1:$B$822,MATCH(PolicyLevers_EN!G609,Translation!$A$1:$A$822,0),1)</f>
        <v>0</v>
      </c>
      <c r="H609" s="254">
        <v>585</v>
      </c>
      <c r="I609" s="247" t="s">
        <v>76</v>
      </c>
      <c r="J609" s="247">
        <f>INDEX(Translation!$B$1:$B$822,MATCH(PolicyLevers_EN!J609,Translation!$A$1:$A$822,0),1)</f>
        <v>0</v>
      </c>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INDEX(Translation!$B$1:$B$822,MATCH(PolicyLevers_EN!O609,Translation!$A$1:$A$822,0),1)</f>
        <v>peso</v>
      </c>
      <c r="P609" s="247" t="str">
        <f>INDEX(Translation!$B$1:$B$822,MATCH(PolicyLevers_EN!P609,Translation!$D$1:$D$822,0),1)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00000000000001" customHeight="1">
      <c r="A610" s="247" t="str">
        <f>INDEX(Translation!$B$1:$B$822,MATCH(PolicyLevers_EN!A610,Translation!$A$1:$A$822,0),1)</f>
        <v>Receita do Governo</v>
      </c>
      <c r="B610" s="247" t="str">
        <f>INDEX(Translation!$B$1:$B$822,MATCH(PolicyLevers_EN!B610,Translation!$A$1:$A$822,0),1)</f>
        <v>Fluxo de Caixa Remanescente do Governo</v>
      </c>
      <c r="C610" s="247" t="str">
        <f t="shared" ref="C610" si="441">C$609</f>
        <v>GRA for Remaining Government Cash Flow Changes</v>
      </c>
      <c r="D610" s="247" t="s">
        <v>691</v>
      </c>
      <c r="E610" s="247"/>
      <c r="F610" s="247" t="str">
        <f>INDEX(Translation!$B$1:$B$822,MATCH(PolicyLevers_EN!F610,Translation!$A$1:$A$822,0),1)</f>
        <v>Gastos Deficitários</v>
      </c>
      <c r="G610" s="247">
        <f>INDEX(Translation!$B$1:$B$822,MATCH(PolicyLevers_EN!G610,Translation!$A$1:$A$822,0),1)</f>
        <v>0</v>
      </c>
      <c r="H610" s="254">
        <v>586</v>
      </c>
      <c r="I610" s="247" t="s">
        <v>76</v>
      </c>
      <c r="J610" s="247">
        <f>INDEX(Translation!$B$1:$B$822,MATCH(PolicyLevers_EN!J610,Translation!$A$1:$A$822,0),1)</f>
        <v>0</v>
      </c>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INDEX(Translation!$B$1:$B$822,MATCH(PolicyLevers_EN!O610,Translation!$A$1:$A$822,0),1)</f>
        <v>peso</v>
      </c>
      <c r="P610" s="247" t="str">
        <f>INDEX(Translation!$B$1:$B$822,MATCH(PolicyLevers_EN!P610,Translation!$D$1:$D$822,0),1)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00000000000001" customHeight="1">
      <c r="A611" s="247" t="str">
        <f>INDEX(Translation!$B$1:$B$822,MATCH(PolicyLevers_EN!A611,Translation!$A$1:$A$822,0),1)</f>
        <v>Receita do Governo</v>
      </c>
      <c r="B611" s="247" t="str">
        <f>INDEX(Translation!$B$1:$B$822,MATCH(PolicyLevers_EN!B611,Translation!$A$1:$A$822,0),1)</f>
        <v>Fluxo de Caixa Remanescente do Governo</v>
      </c>
      <c r="C611" s="247" t="str">
        <f t="shared" ref="C611" si="442">C$609</f>
        <v>GRA for Remaining Government Cash Flow Changes</v>
      </c>
      <c r="D611" s="247" t="s">
        <v>693</v>
      </c>
      <c r="E611" s="247"/>
      <c r="F611" s="247" t="str">
        <f>INDEX(Translation!$B$1:$B$822,MATCH(PolicyLevers_EN!F611,Translation!$A$1:$A$822,0),1)</f>
        <v>Óleo Combustível</v>
      </c>
      <c r="G611" s="247">
        <f>INDEX(Translation!$B$1:$B$822,MATCH(PolicyLevers_EN!G611,Translation!$A$1:$A$822,0),1)</f>
        <v>0</v>
      </c>
      <c r="H611" s="254">
        <v>587</v>
      </c>
      <c r="I611" s="247" t="s">
        <v>76</v>
      </c>
      <c r="J611" s="247">
        <f>INDEX(Translation!$B$1:$B$822,MATCH(PolicyLevers_EN!J611,Translation!$A$1:$A$822,0),1)</f>
        <v>0</v>
      </c>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INDEX(Translation!$B$1:$B$822,MATCH(PolicyLevers_EN!O611,Translation!$A$1:$A$822,0),1)</f>
        <v>peso</v>
      </c>
      <c r="P611" s="247" t="str">
        <f>INDEX(Translation!$B$1:$B$822,MATCH(PolicyLevers_EN!P611,Translation!$D$1:$D$822,0),1)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00000000000001" customHeight="1">
      <c r="A612" s="247" t="str">
        <f>INDEX(Translation!$B$1:$B$822,MATCH(PolicyLevers_EN!A612,Translation!$A$1:$A$822,0),1)</f>
        <v>Receita do Governo</v>
      </c>
      <c r="B612" s="247" t="str">
        <f>INDEX(Translation!$B$1:$B$822,MATCH(PolicyLevers_EN!B612,Translation!$A$1:$A$822,0),1)</f>
        <v>Fluxo de Caixa Remanescente do Governo</v>
      </c>
      <c r="C612" s="247" t="str">
        <f t="shared" ref="C612" si="443">C$609</f>
        <v>GRA for Remaining Government Cash Flow Changes</v>
      </c>
      <c r="D612" s="247" t="s">
        <v>695</v>
      </c>
      <c r="E612" s="247"/>
      <c r="F612" s="247" t="str">
        <f>INDEX(Translation!$B$1:$B$822,MATCH(PolicyLevers_EN!F612,Translation!$A$1:$A$822,0),1)</f>
        <v>Impostos sobre Salários</v>
      </c>
      <c r="G612" s="247">
        <f>INDEX(Translation!$B$1:$B$822,MATCH(PolicyLevers_EN!G612,Translation!$A$1:$A$822,0),1)</f>
        <v>0</v>
      </c>
      <c r="H612" s="254">
        <v>588</v>
      </c>
      <c r="I612" s="247" t="s">
        <v>76</v>
      </c>
      <c r="J612" s="247">
        <f>INDEX(Translation!$B$1:$B$822,MATCH(PolicyLevers_EN!J612,Translation!$A$1:$A$822,0),1)</f>
        <v>0</v>
      </c>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INDEX(Translation!$B$1:$B$822,MATCH(PolicyLevers_EN!O612,Translation!$A$1:$A$822,0),1)</f>
        <v>peso</v>
      </c>
      <c r="P612" s="247" t="str">
        <f>INDEX(Translation!$B$1:$B$822,MATCH(PolicyLevers_EN!P612,Translation!$D$1:$D$822,0),1)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00000000000001" customHeight="1">
      <c r="A613" s="247" t="str">
        <f>INDEX(Translation!$B$1:$B$822,MATCH(PolicyLevers_EN!A613,Translation!$A$1:$A$822,0),1)</f>
        <v>Receita do Governo</v>
      </c>
      <c r="B613" s="247" t="str">
        <f>INDEX(Translation!$B$1:$B$822,MATCH(PolicyLevers_EN!B613,Translation!$A$1:$A$822,0),1)</f>
        <v>Fluxo de Caixa Remanescente do Governo</v>
      </c>
      <c r="C613" s="247" t="str">
        <f t="shared" ref="C613" si="444">C$609</f>
        <v>GRA for Remaining Government Cash Flow Changes</v>
      </c>
      <c r="D613" s="247" t="s">
        <v>697</v>
      </c>
      <c r="E613" s="247"/>
      <c r="F613" s="247" t="str">
        <f>INDEX(Translation!$B$1:$B$822,MATCH(PolicyLevers_EN!F613,Translation!$A$1:$A$822,0),1)</f>
        <v>Imposto de Renda</v>
      </c>
      <c r="G613" s="247">
        <f>INDEX(Translation!$B$1:$B$822,MATCH(PolicyLevers_EN!G613,Translation!$A$1:$A$822,0),1)</f>
        <v>0</v>
      </c>
      <c r="H613" s="254">
        <v>589</v>
      </c>
      <c r="I613" s="247" t="s">
        <v>76</v>
      </c>
      <c r="J613" s="247">
        <f>INDEX(Translation!$B$1:$B$822,MATCH(PolicyLevers_EN!J613,Translation!$A$1:$A$822,0),1)</f>
        <v>0</v>
      </c>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INDEX(Translation!$B$1:$B$822,MATCH(PolicyLevers_EN!O613,Translation!$A$1:$A$822,0),1)</f>
        <v>peso</v>
      </c>
      <c r="P613" s="247" t="str">
        <f>INDEX(Translation!$B$1:$B$822,MATCH(PolicyLevers_EN!P613,Translation!$D$1:$D$822,0),1)</f>
        <v>**Descrição:** Esta é uma das várias configurações que ajudam a determinar como o governo contabiliza as mudanças impulsionadas por políticas em seu fluxo de caixa (como aumento ou diminuição das receitas fiscais ou pagamentos de subsídios). **Gastos Regulares** significa que o governo vai aumentar ou diminuir os gastos em seu orçamento vinculado (por exemplo, atividades como defesa, educação e gastos administrativos) para gastar a receita excedente ou compensar uma redução na receita. **Déficit Orçamentário** significa que o governo vai aumentar o diminuir a dívida nacional (com implicações associadas para o pagamento de juros) para gastar a receita excedente ou compensar uma redução na receita. **Impostos Domésticos** significa que o governo vai aumentar ou diminuir os impostos das famílias (ou dar a elas um "dividendo climático") para gastar a receita excedente ou compensar uma redução na receita. **Impostos sobre Salários** significa que o governo vai aumentar ou diminuir os impostos sobre os salários para gastar a receita excedente ou compensar uma redução na receita. **Impostos Corporativos** significa que o governo vai aumentar ou diminuir o imposto para gastar o excedente da receita ou para compensar uma redução na receita. **Orientações para estabelecer valores:**</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autoFilter ref="A1:T613" xr:uid="{00000000-0001-0000-0100-000000000000}"/>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407" priority="205" operator="containsText" text="No">
      <formula>NOT(ISERROR(SEARCH(("No"),(I1))))</formula>
    </cfRule>
  </conditionalFormatting>
  <conditionalFormatting sqref="I22 I32 I42:I46 I48:I51 I55:I57">
    <cfRule type="containsText" dxfId="406" priority="207" operator="containsText" text="No">
      <formula>NOT(ISERROR(SEARCH(("No"),(I22))))</formula>
    </cfRule>
  </conditionalFormatting>
  <conditionalFormatting sqref="I75">
    <cfRule type="containsText" dxfId="405" priority="208" operator="containsText" text="No">
      <formula>NOT(ISERROR(SEARCH(("No"),(I75))))</formula>
    </cfRule>
  </conditionalFormatting>
  <conditionalFormatting sqref="I100:I104">
    <cfRule type="containsText" dxfId="404" priority="212" operator="containsText" text="No">
      <formula>NOT(ISERROR(SEARCH(("No"),(I100))))</formula>
    </cfRule>
  </conditionalFormatting>
  <conditionalFormatting sqref="I60:I61">
    <cfRule type="containsText" dxfId="403" priority="215" operator="containsText" text="No">
      <formula>NOT(ISERROR(SEARCH(("No"),(I60))))</formula>
    </cfRule>
  </conditionalFormatting>
  <conditionalFormatting sqref="I50:I51">
    <cfRule type="containsText" dxfId="402" priority="216" operator="containsText" text="No">
      <formula>NOT(ISERROR(SEARCH(("No"),(I50))))</formula>
    </cfRule>
  </conditionalFormatting>
  <conditionalFormatting sqref="I40:I41">
    <cfRule type="containsText" dxfId="401" priority="217" operator="containsText" text="No">
      <formula>NOT(ISERROR(SEARCH(("No"),(I40))))</formula>
    </cfRule>
  </conditionalFormatting>
  <conditionalFormatting sqref="I30:I36">
    <cfRule type="containsText" dxfId="400" priority="218" operator="containsText" text="No">
      <formula>NOT(ISERROR(SEARCH(("No"),(I30))))</formula>
    </cfRule>
  </conditionalFormatting>
  <conditionalFormatting sqref="I18:I22">
    <cfRule type="containsText" dxfId="399" priority="219" operator="containsText" text="No">
      <formula>NOT(ISERROR(SEARCH(("No"),(I18))))</formula>
    </cfRule>
  </conditionalFormatting>
  <conditionalFormatting sqref="I8:I11 I18">
    <cfRule type="containsText" dxfId="398" priority="220" operator="containsText" text="No">
      <formula>NOT(ISERROR(SEARCH(("No"),(I8))))</formula>
    </cfRule>
  </conditionalFormatting>
  <conditionalFormatting sqref="I23:I36">
    <cfRule type="containsText" dxfId="397" priority="221" operator="containsText" text="No">
      <formula>NOT(ISERROR(SEARCH(("No"),(I23))))</formula>
    </cfRule>
  </conditionalFormatting>
  <conditionalFormatting sqref="I25:I29">
    <cfRule type="containsText" dxfId="396" priority="222" operator="containsText" text="No">
      <formula>NOT(ISERROR(SEARCH(("No"),(I25))))</formula>
    </cfRule>
  </conditionalFormatting>
  <conditionalFormatting sqref="I55:I57">
    <cfRule type="containsText" dxfId="395" priority="223" operator="containsText" text="No">
      <formula>NOT(ISERROR(SEARCH(("No"),(I55))))</formula>
    </cfRule>
  </conditionalFormatting>
  <conditionalFormatting sqref="I55:I57">
    <cfRule type="containsText" dxfId="394" priority="224" operator="containsText" text="No">
      <formula>NOT(ISERROR(SEARCH(("No"),(I55))))</formula>
    </cfRule>
  </conditionalFormatting>
  <conditionalFormatting sqref="I101:I110">
    <cfRule type="containsText" dxfId="393" priority="225" operator="containsText" text="No">
      <formula>NOT(ISERROR(SEARCH(("No"),(I101))))</formula>
    </cfRule>
  </conditionalFormatting>
  <conditionalFormatting sqref="I105:I112">
    <cfRule type="containsText" dxfId="392" priority="226" operator="containsText" text="No">
      <formula>NOT(ISERROR(SEARCH(("No"),(I105))))</formula>
    </cfRule>
  </conditionalFormatting>
  <conditionalFormatting sqref="I340">
    <cfRule type="containsText" dxfId="391" priority="227" operator="containsText" text="No">
      <formula>NOT(ISERROR(SEARCH(("No"),(I340))))</formula>
    </cfRule>
  </conditionalFormatting>
  <conditionalFormatting sqref="I350">
    <cfRule type="containsText" dxfId="390" priority="228" operator="containsText" text="No">
      <formula>NOT(ISERROR(SEARCH(("No"),(I350))))</formula>
    </cfRule>
  </conditionalFormatting>
  <conditionalFormatting sqref="I360">
    <cfRule type="containsText" dxfId="389" priority="229" operator="containsText" text="No">
      <formula>NOT(ISERROR(SEARCH(("No"),(I360))))</formula>
    </cfRule>
  </conditionalFormatting>
  <conditionalFormatting sqref="I370">
    <cfRule type="containsText" dxfId="388" priority="230" operator="containsText" text="No">
      <formula>NOT(ISERROR(SEARCH(("No"),(I370))))</formula>
    </cfRule>
  </conditionalFormatting>
  <conditionalFormatting sqref="I380">
    <cfRule type="containsText" dxfId="387" priority="231" operator="containsText" text="No">
      <formula>NOT(ISERROR(SEARCH(("No"),(I380))))</formula>
    </cfRule>
  </conditionalFormatting>
  <conditionalFormatting sqref="I390">
    <cfRule type="containsText" dxfId="386" priority="232" operator="containsText" text="No">
      <formula>NOT(ISERROR(SEARCH(("No"),(I390))))</formula>
    </cfRule>
  </conditionalFormatting>
  <conditionalFormatting sqref="I400 I409 I412">
    <cfRule type="containsText" dxfId="385" priority="233" operator="containsText" text="No">
      <formula>NOT(ISERROR(SEARCH(("No"),(I400))))</formula>
    </cfRule>
  </conditionalFormatting>
  <conditionalFormatting sqref="I337">
    <cfRule type="containsText" dxfId="384" priority="234" operator="containsText" text="No">
      <formula>NOT(ISERROR(SEARCH(("No"),(I337))))</formula>
    </cfRule>
  </conditionalFormatting>
  <conditionalFormatting sqref="I338:I339">
    <cfRule type="containsText" dxfId="383" priority="235" operator="containsText" text="No">
      <formula>NOT(ISERROR(SEARCH(("No"),(I338))))</formula>
    </cfRule>
  </conditionalFormatting>
  <conditionalFormatting sqref="I348:I349">
    <cfRule type="containsText" dxfId="382" priority="236" operator="containsText" text="No">
      <formula>NOT(ISERROR(SEARCH(("No"),(I348))))</formula>
    </cfRule>
  </conditionalFormatting>
  <conditionalFormatting sqref="I347">
    <cfRule type="containsText" dxfId="381" priority="237" operator="containsText" text="No">
      <formula>NOT(ISERROR(SEARCH(("No"),(I347))))</formula>
    </cfRule>
  </conditionalFormatting>
  <conditionalFormatting sqref="I358:I359">
    <cfRule type="containsText" dxfId="380" priority="238" operator="containsText" text="No">
      <formula>NOT(ISERROR(SEARCH(("No"),(I358))))</formula>
    </cfRule>
  </conditionalFormatting>
  <conditionalFormatting sqref="I357">
    <cfRule type="containsText" dxfId="379" priority="239" operator="containsText" text="No">
      <formula>NOT(ISERROR(SEARCH(("No"),(I357))))</formula>
    </cfRule>
  </conditionalFormatting>
  <conditionalFormatting sqref="I368">
    <cfRule type="containsText" dxfId="378" priority="240" operator="containsText" text="No">
      <formula>NOT(ISERROR(SEARCH(("No"),(I368))))</formula>
    </cfRule>
  </conditionalFormatting>
  <conditionalFormatting sqref="I367">
    <cfRule type="containsText" dxfId="377" priority="241" operator="containsText" text="No">
      <formula>NOT(ISERROR(SEARCH(("No"),(I367))))</formula>
    </cfRule>
  </conditionalFormatting>
  <conditionalFormatting sqref="I369">
    <cfRule type="containsText" dxfId="376" priority="242" operator="containsText" text="No">
      <formula>NOT(ISERROR(SEARCH(("No"),(I369))))</formula>
    </cfRule>
  </conditionalFormatting>
  <conditionalFormatting sqref="I388:I389">
    <cfRule type="containsText" dxfId="375" priority="243" operator="containsText" text="No">
      <formula>NOT(ISERROR(SEARCH(("No"),(I388))))</formula>
    </cfRule>
  </conditionalFormatting>
  <conditionalFormatting sqref="I387">
    <cfRule type="containsText" dxfId="374" priority="244" operator="containsText" text="No">
      <formula>NOT(ISERROR(SEARCH(("No"),(I387))))</formula>
    </cfRule>
  </conditionalFormatting>
  <conditionalFormatting sqref="I383">
    <cfRule type="containsText" dxfId="373" priority="245" operator="containsText" text="No">
      <formula>NOT(ISERROR(SEARCH(("No"),(I383))))</formula>
    </cfRule>
  </conditionalFormatting>
  <conditionalFormatting sqref="I385">
    <cfRule type="containsText" dxfId="372" priority="246" operator="containsText" text="No">
      <formula>NOT(ISERROR(SEARCH(("No"),(I385))))</formula>
    </cfRule>
  </conditionalFormatting>
  <conditionalFormatting sqref="I398:I399 I405:I406 I409 I412 I414:I415 I417">
    <cfRule type="containsText" dxfId="371" priority="247" operator="containsText" text="No">
      <formula>NOT(ISERROR(SEARCH(("No"),(I398))))</formula>
    </cfRule>
  </conditionalFormatting>
  <conditionalFormatting sqref="I397">
    <cfRule type="containsText" dxfId="370" priority="248" operator="containsText" text="No">
      <formula>NOT(ISERROR(SEARCH(("No"),(I397))))</formula>
    </cfRule>
  </conditionalFormatting>
  <conditionalFormatting sqref="I567">
    <cfRule type="containsText" dxfId="369" priority="250" operator="containsText" text="No">
      <formula>NOT(ISERROR(SEARCH(("No"),(I567))))</formula>
    </cfRule>
  </conditionalFormatting>
  <conditionalFormatting sqref="I309:I310">
    <cfRule type="containsText" dxfId="368" priority="204" operator="containsText" text="No">
      <formula>NOT(ISERROR(SEARCH(("No"),(I309))))</formula>
    </cfRule>
  </conditionalFormatting>
  <conditionalFormatting sqref="I312:I319">
    <cfRule type="containsText" dxfId="367" priority="203" operator="containsText" text="No">
      <formula>NOT(ISERROR(SEARCH(("No"),(I312))))</formula>
    </cfRule>
  </conditionalFormatting>
  <conditionalFormatting sqref="I401:I404">
    <cfRule type="containsText" dxfId="366" priority="201" operator="containsText" text="No">
      <formula>NOT(ISERROR(SEARCH(("No"),(I401))))</formula>
    </cfRule>
  </conditionalFormatting>
  <conditionalFormatting sqref="I401:I404">
    <cfRule type="containsText" dxfId="365" priority="202" operator="containsText" text="No">
      <formula>NOT(ISERROR(SEARCH(("No"),(I401))))</formula>
    </cfRule>
  </conditionalFormatting>
  <conditionalFormatting sqref="I408">
    <cfRule type="containsText" dxfId="364" priority="199" operator="containsText" text="No">
      <formula>NOT(ISERROR(SEARCH(("No"),(I408))))</formula>
    </cfRule>
  </conditionalFormatting>
  <conditionalFormatting sqref="I408">
    <cfRule type="containsText" dxfId="363" priority="200" operator="containsText" text="No">
      <formula>NOT(ISERROR(SEARCH(("No"),(I408))))</formula>
    </cfRule>
  </conditionalFormatting>
  <conditionalFormatting sqref="I410:I411">
    <cfRule type="containsText" dxfId="362" priority="197" operator="containsText" text="No">
      <formula>NOT(ISERROR(SEARCH(("No"),(I410))))</formula>
    </cfRule>
  </conditionalFormatting>
  <conditionalFormatting sqref="I410:I411">
    <cfRule type="containsText" dxfId="361" priority="198" operator="containsText" text="No">
      <formula>NOT(ISERROR(SEARCH(("No"),(I410))))</formula>
    </cfRule>
  </conditionalFormatting>
  <conditionalFormatting sqref="I413">
    <cfRule type="containsText" dxfId="360" priority="195" operator="containsText" text="No">
      <formula>NOT(ISERROR(SEARCH(("No"),(I413))))</formula>
    </cfRule>
  </conditionalFormatting>
  <conditionalFormatting sqref="I413">
    <cfRule type="containsText" dxfId="359" priority="196" operator="containsText" text="No">
      <formula>NOT(ISERROR(SEARCH(("No"),(I413))))</formula>
    </cfRule>
  </conditionalFormatting>
  <conditionalFormatting sqref="I416">
    <cfRule type="containsText" dxfId="358" priority="191" operator="containsText" text="No">
      <formula>NOT(ISERROR(SEARCH(("No"),(I416))))</formula>
    </cfRule>
  </conditionalFormatting>
  <conditionalFormatting sqref="I416">
    <cfRule type="containsText" dxfId="357" priority="192" operator="containsText" text="No">
      <formula>NOT(ISERROR(SEARCH(("No"),(I416))))</formula>
    </cfRule>
  </conditionalFormatting>
  <conditionalFormatting sqref="I418:I422">
    <cfRule type="containsText" dxfId="356" priority="183" operator="containsText" text="No">
      <formula>NOT(ISERROR(SEARCH(("No"),(I418))))</formula>
    </cfRule>
  </conditionalFormatting>
  <conditionalFormatting sqref="I418:I422">
    <cfRule type="containsText" dxfId="355" priority="184" operator="containsText" text="No">
      <formula>NOT(ISERROR(SEARCH(("No"),(I418))))</formula>
    </cfRule>
  </conditionalFormatting>
  <conditionalFormatting sqref="I62:I74">
    <cfRule type="containsText" dxfId="354" priority="174" operator="containsText" text="No">
      <formula>NOT(ISERROR(SEARCH(("No"),(I62))))</formula>
    </cfRule>
  </conditionalFormatting>
  <conditionalFormatting sqref="I62:I74">
    <cfRule type="containsText" dxfId="353" priority="175" operator="containsText" text="No">
      <formula>NOT(ISERROR(SEARCH(("No"),(I62))))</formula>
    </cfRule>
  </conditionalFormatting>
  <conditionalFormatting sqref="I62:I74">
    <cfRule type="containsText" dxfId="352" priority="176" operator="containsText" text="No">
      <formula>NOT(ISERROR(SEARCH(("No"),(I62))))</formula>
    </cfRule>
  </conditionalFormatting>
  <conditionalFormatting sqref="I62:I74">
    <cfRule type="containsText" dxfId="351" priority="177" operator="containsText" text="No">
      <formula>NOT(ISERROR(SEARCH(("No"),(I62))))</formula>
    </cfRule>
  </conditionalFormatting>
  <conditionalFormatting sqref="I76">
    <cfRule type="containsText" dxfId="350" priority="172" operator="containsText" text="No">
      <formula>NOT(ISERROR(SEARCH(("No"),(I76))))</formula>
    </cfRule>
  </conditionalFormatting>
  <conditionalFormatting sqref="I76">
    <cfRule type="containsText" dxfId="349" priority="173" operator="containsText" text="No">
      <formula>NOT(ISERROR(SEARCH(("No"),(I76))))</formula>
    </cfRule>
  </conditionalFormatting>
  <conditionalFormatting sqref="I2:I7">
    <cfRule type="containsText" dxfId="348" priority="160" operator="containsText" text="No">
      <formula>NOT(ISERROR(SEARCH(("No"),(I2))))</formula>
    </cfRule>
  </conditionalFormatting>
  <conditionalFormatting sqref="I12:I17">
    <cfRule type="containsText" dxfId="347" priority="159" operator="containsText" text="No">
      <formula>NOT(ISERROR(SEARCH(("No"),(I12))))</formula>
    </cfRule>
  </conditionalFormatting>
  <conditionalFormatting sqref="I37">
    <cfRule type="containsText" dxfId="346" priority="157" operator="containsText" text="No">
      <formula>NOT(ISERROR(SEARCH(("No"),(I37))))</formula>
    </cfRule>
  </conditionalFormatting>
  <conditionalFormatting sqref="I37">
    <cfRule type="containsText" dxfId="345" priority="158" operator="containsText" text="No">
      <formula>NOT(ISERROR(SEARCH(("No"),(I37))))</formula>
    </cfRule>
  </conditionalFormatting>
  <conditionalFormatting sqref="I47">
    <cfRule type="containsText" dxfId="344" priority="153" operator="containsText" text="No">
      <formula>NOT(ISERROR(SEARCH(("No"),(I47))))</formula>
    </cfRule>
  </conditionalFormatting>
  <conditionalFormatting sqref="I47">
    <cfRule type="containsText" dxfId="343" priority="154" operator="containsText" text="No">
      <formula>NOT(ISERROR(SEARCH(("No"),(I47))))</formula>
    </cfRule>
  </conditionalFormatting>
  <conditionalFormatting sqref="I47">
    <cfRule type="containsText" dxfId="342" priority="155" operator="containsText" text="No">
      <formula>NOT(ISERROR(SEARCH(("No"),(I47))))</formula>
    </cfRule>
  </conditionalFormatting>
  <conditionalFormatting sqref="I47">
    <cfRule type="containsText" dxfId="341" priority="156" operator="containsText" text="No">
      <formula>NOT(ISERROR(SEARCH(("No"),(I47))))</formula>
    </cfRule>
  </conditionalFormatting>
  <conditionalFormatting sqref="I52:I54">
    <cfRule type="containsText" dxfId="340" priority="149" operator="containsText" text="No">
      <formula>NOT(ISERROR(SEARCH(("No"),(I52))))</formula>
    </cfRule>
  </conditionalFormatting>
  <conditionalFormatting sqref="I52:I54">
    <cfRule type="containsText" dxfId="339" priority="150" operator="containsText" text="No">
      <formula>NOT(ISERROR(SEARCH(("No"),(I52))))</formula>
    </cfRule>
  </conditionalFormatting>
  <conditionalFormatting sqref="I52:I54">
    <cfRule type="containsText" dxfId="338" priority="151" operator="containsText" text="No">
      <formula>NOT(ISERROR(SEARCH(("No"),(I52))))</formula>
    </cfRule>
  </conditionalFormatting>
  <conditionalFormatting sqref="I52:I54">
    <cfRule type="containsText" dxfId="337" priority="152" operator="containsText" text="No">
      <formula>NOT(ISERROR(SEARCH(("No"),(I52))))</formula>
    </cfRule>
  </conditionalFormatting>
  <conditionalFormatting sqref="I507:I566">
    <cfRule type="containsText" dxfId="336" priority="128" operator="containsText" text="No">
      <formula>NOT(ISERROR(SEARCH(("No"),(I507))))</formula>
    </cfRule>
  </conditionalFormatting>
  <conditionalFormatting sqref="I435:I506">
    <cfRule type="containsText" dxfId="335" priority="127" operator="containsText" text="No">
      <formula>NOT(ISERROR(SEARCH(("No"),(I435))))</formula>
    </cfRule>
  </conditionalFormatting>
  <conditionalFormatting sqref="I423">
    <cfRule type="containsText" dxfId="334" priority="126" operator="containsText" text="No">
      <formula>NOT(ISERROR(SEARCH(("No"),(I423))))</formula>
    </cfRule>
  </conditionalFormatting>
  <conditionalFormatting sqref="I425">
    <cfRule type="containsText" dxfId="333" priority="125" operator="containsText" text="No">
      <formula>NOT(ISERROR(SEARCH(("No"),(I425))))</formula>
    </cfRule>
  </conditionalFormatting>
  <conditionalFormatting sqref="I88:I99">
    <cfRule type="containsText" dxfId="332" priority="121" operator="containsText" text="No">
      <formula>NOT(ISERROR(SEARCH(("No"),(I88))))</formula>
    </cfRule>
  </conditionalFormatting>
  <conditionalFormatting sqref="I88:I99">
    <cfRule type="containsText" dxfId="331" priority="122" operator="containsText" text="No">
      <formula>NOT(ISERROR(SEARCH(("No"),(I88))))</formula>
    </cfRule>
  </conditionalFormatting>
  <conditionalFormatting sqref="I88:I99">
    <cfRule type="containsText" dxfId="330" priority="123" operator="containsText" text="No">
      <formula>NOT(ISERROR(SEARCH(("No"),(I88))))</formula>
    </cfRule>
  </conditionalFormatting>
  <conditionalFormatting sqref="I88:I99">
    <cfRule type="containsText" dxfId="329" priority="124" operator="containsText" text="No">
      <formula>NOT(ISERROR(SEARCH(("No"),(I88))))</formula>
    </cfRule>
  </conditionalFormatting>
  <conditionalFormatting sqref="I113">
    <cfRule type="containsText" dxfId="328" priority="117" operator="containsText" text="No">
      <formula>NOT(ISERROR(SEARCH(("No"),(I113))))</formula>
    </cfRule>
  </conditionalFormatting>
  <conditionalFormatting sqref="I113">
    <cfRule type="containsText" dxfId="327" priority="118" operator="containsText" text="No">
      <formula>NOT(ISERROR(SEARCH(("No"),(I113))))</formula>
    </cfRule>
  </conditionalFormatting>
  <conditionalFormatting sqref="I113">
    <cfRule type="containsText" dxfId="326" priority="119" operator="containsText" text="No">
      <formula>NOT(ISERROR(SEARCH(("No"),(I113))))</formula>
    </cfRule>
  </conditionalFormatting>
  <conditionalFormatting sqref="I113">
    <cfRule type="containsText" dxfId="325" priority="120" operator="containsText" text="No">
      <formula>NOT(ISERROR(SEARCH(("No"),(I113))))</formula>
    </cfRule>
  </conditionalFormatting>
  <conditionalFormatting sqref="I119:I120">
    <cfRule type="containsText" dxfId="324" priority="113" operator="containsText" text="No">
      <formula>NOT(ISERROR(SEARCH(("No"),(I119))))</formula>
    </cfRule>
  </conditionalFormatting>
  <conditionalFormatting sqref="I119:I120">
    <cfRule type="containsText" dxfId="323" priority="114" operator="containsText" text="No">
      <formula>NOT(ISERROR(SEARCH(("No"),(I119))))</formula>
    </cfRule>
  </conditionalFormatting>
  <conditionalFormatting sqref="I119:I120">
    <cfRule type="containsText" dxfId="322" priority="115" operator="containsText" text="No">
      <formula>NOT(ISERROR(SEARCH(("No"),(I119))))</formula>
    </cfRule>
  </conditionalFormatting>
  <conditionalFormatting sqref="I119:I120">
    <cfRule type="containsText" dxfId="321" priority="116" operator="containsText" text="No">
      <formula>NOT(ISERROR(SEARCH(("No"),(I119))))</formula>
    </cfRule>
  </conditionalFormatting>
  <conditionalFormatting sqref="I129:I130">
    <cfRule type="containsText" dxfId="320" priority="109" operator="containsText" text="No">
      <formula>NOT(ISERROR(SEARCH(("No"),(I129))))</formula>
    </cfRule>
  </conditionalFormatting>
  <conditionalFormatting sqref="I129:I130">
    <cfRule type="containsText" dxfId="319" priority="110" operator="containsText" text="No">
      <formula>NOT(ISERROR(SEARCH(("No"),(I129))))</formula>
    </cfRule>
  </conditionalFormatting>
  <conditionalFormatting sqref="I129:I130">
    <cfRule type="containsText" dxfId="318" priority="111" operator="containsText" text="No">
      <formula>NOT(ISERROR(SEARCH(("No"),(I129))))</formula>
    </cfRule>
  </conditionalFormatting>
  <conditionalFormatting sqref="I129:I130">
    <cfRule type="containsText" dxfId="317" priority="112" operator="containsText" text="No">
      <formula>NOT(ISERROR(SEARCH(("No"),(I129))))</formula>
    </cfRule>
  </conditionalFormatting>
  <conditionalFormatting sqref="I132:I136">
    <cfRule type="containsText" dxfId="316" priority="105" operator="containsText" text="No">
      <formula>NOT(ISERROR(SEARCH(("No"),(I132))))</formula>
    </cfRule>
  </conditionalFormatting>
  <conditionalFormatting sqref="I132:I136">
    <cfRule type="containsText" dxfId="315" priority="106" operator="containsText" text="No">
      <formula>NOT(ISERROR(SEARCH(("No"),(I132))))</formula>
    </cfRule>
  </conditionalFormatting>
  <conditionalFormatting sqref="I132:I136">
    <cfRule type="containsText" dxfId="314" priority="107" operator="containsText" text="No">
      <formula>NOT(ISERROR(SEARCH(("No"),(I132))))</formula>
    </cfRule>
  </conditionalFormatting>
  <conditionalFormatting sqref="I132:I136">
    <cfRule type="containsText" dxfId="313" priority="108" operator="containsText" text="No">
      <formula>NOT(ISERROR(SEARCH(("No"),(I132))))</formula>
    </cfRule>
  </conditionalFormatting>
  <conditionalFormatting sqref="I144:I150">
    <cfRule type="containsText" dxfId="312" priority="101" operator="containsText" text="No">
      <formula>NOT(ISERROR(SEARCH(("No"),(I144))))</formula>
    </cfRule>
  </conditionalFormatting>
  <conditionalFormatting sqref="I144:I150">
    <cfRule type="containsText" dxfId="311" priority="102" operator="containsText" text="No">
      <formula>NOT(ISERROR(SEARCH(("No"),(I144))))</formula>
    </cfRule>
  </conditionalFormatting>
  <conditionalFormatting sqref="I144:I150">
    <cfRule type="containsText" dxfId="310" priority="103" operator="containsText" text="No">
      <formula>NOT(ISERROR(SEARCH(("No"),(I144))))</formula>
    </cfRule>
  </conditionalFormatting>
  <conditionalFormatting sqref="I144:I150">
    <cfRule type="containsText" dxfId="309" priority="104" operator="containsText" text="No">
      <formula>NOT(ISERROR(SEARCH(("No"),(I144))))</formula>
    </cfRule>
  </conditionalFormatting>
  <conditionalFormatting sqref="I152">
    <cfRule type="containsText" dxfId="308" priority="97" operator="containsText" text="No">
      <formula>NOT(ISERROR(SEARCH(("No"),(I152))))</formula>
    </cfRule>
  </conditionalFormatting>
  <conditionalFormatting sqref="I152">
    <cfRule type="containsText" dxfId="307" priority="98" operator="containsText" text="No">
      <formula>NOT(ISERROR(SEARCH(("No"),(I152))))</formula>
    </cfRule>
  </conditionalFormatting>
  <conditionalFormatting sqref="I152">
    <cfRule type="containsText" dxfId="306" priority="99" operator="containsText" text="No">
      <formula>NOT(ISERROR(SEARCH(("No"),(I152))))</formula>
    </cfRule>
  </conditionalFormatting>
  <conditionalFormatting sqref="I152">
    <cfRule type="containsText" dxfId="305" priority="100" operator="containsText" text="No">
      <formula>NOT(ISERROR(SEARCH(("No"),(I152))))</formula>
    </cfRule>
  </conditionalFormatting>
  <conditionalFormatting sqref="I157">
    <cfRule type="containsText" dxfId="304" priority="93" operator="containsText" text="No">
      <formula>NOT(ISERROR(SEARCH(("No"),(I157))))</formula>
    </cfRule>
  </conditionalFormatting>
  <conditionalFormatting sqref="I157">
    <cfRule type="containsText" dxfId="303" priority="94" operator="containsText" text="No">
      <formula>NOT(ISERROR(SEARCH(("No"),(I157))))</formula>
    </cfRule>
  </conditionalFormatting>
  <conditionalFormatting sqref="I157">
    <cfRule type="containsText" dxfId="302" priority="95" operator="containsText" text="No">
      <formula>NOT(ISERROR(SEARCH(("No"),(I157))))</formula>
    </cfRule>
  </conditionalFormatting>
  <conditionalFormatting sqref="I157">
    <cfRule type="containsText" dxfId="301" priority="96" operator="containsText" text="No">
      <formula>NOT(ISERROR(SEARCH(("No"),(I157))))</formula>
    </cfRule>
  </conditionalFormatting>
  <conditionalFormatting sqref="I160">
    <cfRule type="containsText" dxfId="300" priority="89" operator="containsText" text="No">
      <formula>NOT(ISERROR(SEARCH(("No"),(I160))))</formula>
    </cfRule>
  </conditionalFormatting>
  <conditionalFormatting sqref="I160">
    <cfRule type="containsText" dxfId="299" priority="90" operator="containsText" text="No">
      <formula>NOT(ISERROR(SEARCH(("No"),(I160))))</formula>
    </cfRule>
  </conditionalFormatting>
  <conditionalFormatting sqref="I160">
    <cfRule type="containsText" dxfId="298" priority="91" operator="containsText" text="No">
      <formula>NOT(ISERROR(SEARCH(("No"),(I160))))</formula>
    </cfRule>
  </conditionalFormatting>
  <conditionalFormatting sqref="I160">
    <cfRule type="containsText" dxfId="297" priority="92" operator="containsText" text="No">
      <formula>NOT(ISERROR(SEARCH(("No"),(I160))))</formula>
    </cfRule>
  </conditionalFormatting>
  <conditionalFormatting sqref="I162:I164">
    <cfRule type="containsText" dxfId="296" priority="85" operator="containsText" text="No">
      <formula>NOT(ISERROR(SEARCH(("No"),(I162))))</formula>
    </cfRule>
  </conditionalFormatting>
  <conditionalFormatting sqref="I162:I164">
    <cfRule type="containsText" dxfId="295" priority="86" operator="containsText" text="No">
      <formula>NOT(ISERROR(SEARCH(("No"),(I162))))</formula>
    </cfRule>
  </conditionalFormatting>
  <conditionalFormatting sqref="I162:I164">
    <cfRule type="containsText" dxfId="294" priority="87" operator="containsText" text="No">
      <formula>NOT(ISERROR(SEARCH(("No"),(I162))))</formula>
    </cfRule>
  </conditionalFormatting>
  <conditionalFormatting sqref="I162:I164">
    <cfRule type="containsText" dxfId="293" priority="88" operator="containsText" text="No">
      <formula>NOT(ISERROR(SEARCH(("No"),(I162))))</formula>
    </cfRule>
  </conditionalFormatting>
  <conditionalFormatting sqref="I170">
    <cfRule type="containsText" dxfId="292" priority="81" operator="containsText" text="No">
      <formula>NOT(ISERROR(SEARCH(("No"),(I170))))</formula>
    </cfRule>
  </conditionalFormatting>
  <conditionalFormatting sqref="I170">
    <cfRule type="containsText" dxfId="291" priority="82" operator="containsText" text="No">
      <formula>NOT(ISERROR(SEARCH(("No"),(I170))))</formula>
    </cfRule>
  </conditionalFormatting>
  <conditionalFormatting sqref="I170">
    <cfRule type="containsText" dxfId="290" priority="83" operator="containsText" text="No">
      <formula>NOT(ISERROR(SEARCH(("No"),(I170))))</formula>
    </cfRule>
  </conditionalFormatting>
  <conditionalFormatting sqref="I170">
    <cfRule type="containsText" dxfId="289" priority="84" operator="containsText" text="No">
      <formula>NOT(ISERROR(SEARCH(("No"),(I170))))</formula>
    </cfRule>
  </conditionalFormatting>
  <conditionalFormatting sqref="I171">
    <cfRule type="containsText" dxfId="288" priority="77" operator="containsText" text="No">
      <formula>NOT(ISERROR(SEARCH(("No"),(I171))))</formula>
    </cfRule>
  </conditionalFormatting>
  <conditionalFormatting sqref="I171">
    <cfRule type="containsText" dxfId="287" priority="78" operator="containsText" text="No">
      <formula>NOT(ISERROR(SEARCH(("No"),(I171))))</formula>
    </cfRule>
  </conditionalFormatting>
  <conditionalFormatting sqref="I171">
    <cfRule type="containsText" dxfId="286" priority="79" operator="containsText" text="No">
      <formula>NOT(ISERROR(SEARCH(("No"),(I171))))</formula>
    </cfRule>
  </conditionalFormatting>
  <conditionalFormatting sqref="I171">
    <cfRule type="containsText" dxfId="285" priority="80" operator="containsText" text="No">
      <formula>NOT(ISERROR(SEARCH(("No"),(I171))))</formula>
    </cfRule>
  </conditionalFormatting>
  <conditionalFormatting sqref="I173">
    <cfRule type="containsText" dxfId="284" priority="73" operator="containsText" text="No">
      <formula>NOT(ISERROR(SEARCH(("No"),(I173))))</formula>
    </cfRule>
  </conditionalFormatting>
  <conditionalFormatting sqref="I173">
    <cfRule type="containsText" dxfId="283" priority="74" operator="containsText" text="No">
      <formula>NOT(ISERROR(SEARCH(("No"),(I173))))</formula>
    </cfRule>
  </conditionalFormatting>
  <conditionalFormatting sqref="I173">
    <cfRule type="containsText" dxfId="282" priority="75" operator="containsText" text="No">
      <formula>NOT(ISERROR(SEARCH(("No"),(I173))))</formula>
    </cfRule>
  </conditionalFormatting>
  <conditionalFormatting sqref="I173">
    <cfRule type="containsText" dxfId="281" priority="76" operator="containsText" text="No">
      <formula>NOT(ISERROR(SEARCH(("No"),(I173))))</formula>
    </cfRule>
  </conditionalFormatting>
  <conditionalFormatting sqref="I175:I176">
    <cfRule type="containsText" dxfId="280" priority="69" operator="containsText" text="No">
      <formula>NOT(ISERROR(SEARCH(("No"),(I175))))</formula>
    </cfRule>
  </conditionalFormatting>
  <conditionalFormatting sqref="I175:I176">
    <cfRule type="containsText" dxfId="279" priority="70" operator="containsText" text="No">
      <formula>NOT(ISERROR(SEARCH(("No"),(I175))))</formula>
    </cfRule>
  </conditionalFormatting>
  <conditionalFormatting sqref="I175:I176">
    <cfRule type="containsText" dxfId="278" priority="71" operator="containsText" text="No">
      <formula>NOT(ISERROR(SEARCH(("No"),(I175))))</formula>
    </cfRule>
  </conditionalFormatting>
  <conditionalFormatting sqref="I175:I176">
    <cfRule type="containsText" dxfId="277" priority="72" operator="containsText" text="No">
      <formula>NOT(ISERROR(SEARCH(("No"),(I175))))</formula>
    </cfRule>
  </conditionalFormatting>
  <conditionalFormatting sqref="I178:I179">
    <cfRule type="containsText" dxfId="276" priority="65" operator="containsText" text="No">
      <formula>NOT(ISERROR(SEARCH(("No"),(I178))))</formula>
    </cfRule>
  </conditionalFormatting>
  <conditionalFormatting sqref="I178:I179">
    <cfRule type="containsText" dxfId="275" priority="66" operator="containsText" text="No">
      <formula>NOT(ISERROR(SEARCH(("No"),(I178))))</formula>
    </cfRule>
  </conditionalFormatting>
  <conditionalFormatting sqref="I178:I179">
    <cfRule type="containsText" dxfId="274" priority="67" operator="containsText" text="No">
      <formula>NOT(ISERROR(SEARCH(("No"),(I178))))</formula>
    </cfRule>
  </conditionalFormatting>
  <conditionalFormatting sqref="I178:I179">
    <cfRule type="containsText" dxfId="273" priority="68" operator="containsText" text="No">
      <formula>NOT(ISERROR(SEARCH(("No"),(I178))))</formula>
    </cfRule>
  </conditionalFormatting>
  <conditionalFormatting sqref="I197:I198">
    <cfRule type="containsText" dxfId="272" priority="61" operator="containsText" text="No">
      <formula>NOT(ISERROR(SEARCH(("No"),(I197))))</formula>
    </cfRule>
  </conditionalFormatting>
  <conditionalFormatting sqref="I197:I198">
    <cfRule type="containsText" dxfId="271" priority="62" operator="containsText" text="No">
      <formula>NOT(ISERROR(SEARCH(("No"),(I197))))</formula>
    </cfRule>
  </conditionalFormatting>
  <conditionalFormatting sqref="I197:I198">
    <cfRule type="containsText" dxfId="270" priority="63" operator="containsText" text="No">
      <formula>NOT(ISERROR(SEARCH(("No"),(I197))))</formula>
    </cfRule>
  </conditionalFormatting>
  <conditionalFormatting sqref="I197:I198">
    <cfRule type="containsText" dxfId="269" priority="64" operator="containsText" text="No">
      <formula>NOT(ISERROR(SEARCH(("No"),(I197))))</formula>
    </cfRule>
  </conditionalFormatting>
  <conditionalFormatting sqref="I200:I201">
    <cfRule type="containsText" dxfId="268" priority="57" operator="containsText" text="No">
      <formula>NOT(ISERROR(SEARCH(("No"),(I200))))</formula>
    </cfRule>
  </conditionalFormatting>
  <conditionalFormatting sqref="I200:I201">
    <cfRule type="containsText" dxfId="267" priority="58" operator="containsText" text="No">
      <formula>NOT(ISERROR(SEARCH(("No"),(I200))))</formula>
    </cfRule>
  </conditionalFormatting>
  <conditionalFormatting sqref="I200:I201">
    <cfRule type="containsText" dxfId="266" priority="59" operator="containsText" text="No">
      <formula>NOT(ISERROR(SEARCH(("No"),(I200))))</formula>
    </cfRule>
  </conditionalFormatting>
  <conditionalFormatting sqref="I200:I201">
    <cfRule type="containsText" dxfId="265" priority="60" operator="containsText" text="No">
      <formula>NOT(ISERROR(SEARCH(("No"),(I200))))</formula>
    </cfRule>
  </conditionalFormatting>
  <conditionalFormatting sqref="I207">
    <cfRule type="containsText" dxfId="264" priority="53" operator="containsText" text="No">
      <formula>NOT(ISERROR(SEARCH(("No"),(I207))))</formula>
    </cfRule>
  </conditionalFormatting>
  <conditionalFormatting sqref="I207">
    <cfRule type="containsText" dxfId="263" priority="54" operator="containsText" text="No">
      <formula>NOT(ISERROR(SEARCH(("No"),(I207))))</formula>
    </cfRule>
  </conditionalFormatting>
  <conditionalFormatting sqref="I207">
    <cfRule type="containsText" dxfId="262" priority="55" operator="containsText" text="No">
      <formula>NOT(ISERROR(SEARCH(("No"),(I207))))</formula>
    </cfRule>
  </conditionalFormatting>
  <conditionalFormatting sqref="I207">
    <cfRule type="containsText" dxfId="261" priority="56" operator="containsText" text="No">
      <formula>NOT(ISERROR(SEARCH(("No"),(I207))))</formula>
    </cfRule>
  </conditionalFormatting>
  <conditionalFormatting sqref="I209">
    <cfRule type="containsText" dxfId="260" priority="49" operator="containsText" text="No">
      <formula>NOT(ISERROR(SEARCH(("No"),(I209))))</formula>
    </cfRule>
  </conditionalFormatting>
  <conditionalFormatting sqref="I209">
    <cfRule type="containsText" dxfId="259" priority="50" operator="containsText" text="No">
      <formula>NOT(ISERROR(SEARCH(("No"),(I209))))</formula>
    </cfRule>
  </conditionalFormatting>
  <conditionalFormatting sqref="I209">
    <cfRule type="containsText" dxfId="258" priority="51" operator="containsText" text="No">
      <formula>NOT(ISERROR(SEARCH(("No"),(I209))))</formula>
    </cfRule>
  </conditionalFormatting>
  <conditionalFormatting sqref="I209">
    <cfRule type="containsText" dxfId="257" priority="52" operator="containsText" text="No">
      <formula>NOT(ISERROR(SEARCH(("No"),(I209))))</formula>
    </cfRule>
  </conditionalFormatting>
  <conditionalFormatting sqref="I211:I212">
    <cfRule type="containsText" dxfId="256" priority="45" operator="containsText" text="No">
      <formula>NOT(ISERROR(SEARCH(("No"),(I211))))</formula>
    </cfRule>
  </conditionalFormatting>
  <conditionalFormatting sqref="I211:I212">
    <cfRule type="containsText" dxfId="255" priority="46" operator="containsText" text="No">
      <formula>NOT(ISERROR(SEARCH(("No"),(I211))))</formula>
    </cfRule>
  </conditionalFormatting>
  <conditionalFormatting sqref="I211:I212">
    <cfRule type="containsText" dxfId="254" priority="47" operator="containsText" text="No">
      <formula>NOT(ISERROR(SEARCH(("No"),(I211))))</formula>
    </cfRule>
  </conditionalFormatting>
  <conditionalFormatting sqref="I211:I212">
    <cfRule type="containsText" dxfId="253" priority="48" operator="containsText" text="No">
      <formula>NOT(ISERROR(SEARCH(("No"),(I211))))</formula>
    </cfRule>
  </conditionalFormatting>
  <conditionalFormatting sqref="I214:I215">
    <cfRule type="containsText" dxfId="252" priority="41" operator="containsText" text="No">
      <formula>NOT(ISERROR(SEARCH(("No"),(I214))))</formula>
    </cfRule>
  </conditionalFormatting>
  <conditionalFormatting sqref="I214:I215">
    <cfRule type="containsText" dxfId="251" priority="42" operator="containsText" text="No">
      <formula>NOT(ISERROR(SEARCH(("No"),(I214))))</formula>
    </cfRule>
  </conditionalFormatting>
  <conditionalFormatting sqref="I214:I215">
    <cfRule type="containsText" dxfId="250" priority="43" operator="containsText" text="No">
      <formula>NOT(ISERROR(SEARCH(("No"),(I214))))</formula>
    </cfRule>
  </conditionalFormatting>
  <conditionalFormatting sqref="I214:I215">
    <cfRule type="containsText" dxfId="249" priority="44" operator="containsText" text="No">
      <formula>NOT(ISERROR(SEARCH(("No"),(I214))))</formula>
    </cfRule>
  </conditionalFormatting>
  <conditionalFormatting sqref="I233:I234">
    <cfRule type="containsText" dxfId="248" priority="37" operator="containsText" text="No">
      <formula>NOT(ISERROR(SEARCH(("No"),(I233))))</formula>
    </cfRule>
  </conditionalFormatting>
  <conditionalFormatting sqref="I233:I234">
    <cfRule type="containsText" dxfId="247" priority="38" operator="containsText" text="No">
      <formula>NOT(ISERROR(SEARCH(("No"),(I233))))</formula>
    </cfRule>
  </conditionalFormatting>
  <conditionalFormatting sqref="I233:I234">
    <cfRule type="containsText" dxfId="246" priority="39" operator="containsText" text="No">
      <formula>NOT(ISERROR(SEARCH(("No"),(I233))))</formula>
    </cfRule>
  </conditionalFormatting>
  <conditionalFormatting sqref="I233:I234">
    <cfRule type="containsText" dxfId="245" priority="40" operator="containsText" text="No">
      <formula>NOT(ISERROR(SEARCH(("No"),(I233))))</formula>
    </cfRule>
  </conditionalFormatting>
  <conditionalFormatting sqref="I237">
    <cfRule type="containsText" dxfId="244" priority="33" operator="containsText" text="No">
      <formula>NOT(ISERROR(SEARCH(("No"),(I237))))</formula>
    </cfRule>
  </conditionalFormatting>
  <conditionalFormatting sqref="I237">
    <cfRule type="containsText" dxfId="243" priority="34" operator="containsText" text="No">
      <formula>NOT(ISERROR(SEARCH(("No"),(I237))))</formula>
    </cfRule>
  </conditionalFormatting>
  <conditionalFormatting sqref="I237">
    <cfRule type="containsText" dxfId="242" priority="35" operator="containsText" text="No">
      <formula>NOT(ISERROR(SEARCH(("No"),(I237))))</formula>
    </cfRule>
  </conditionalFormatting>
  <conditionalFormatting sqref="I237">
    <cfRule type="containsText" dxfId="241" priority="36" operator="containsText" text="No">
      <formula>NOT(ISERROR(SEARCH(("No"),(I237))))</formula>
    </cfRule>
  </conditionalFormatting>
  <conditionalFormatting sqref="I248">
    <cfRule type="containsText" dxfId="240" priority="29" operator="containsText" text="No">
      <formula>NOT(ISERROR(SEARCH(("No"),(I248))))</formula>
    </cfRule>
  </conditionalFormatting>
  <conditionalFormatting sqref="I248">
    <cfRule type="containsText" dxfId="239" priority="30" operator="containsText" text="No">
      <formula>NOT(ISERROR(SEARCH(("No"),(I248))))</formula>
    </cfRule>
  </conditionalFormatting>
  <conditionalFormatting sqref="I248">
    <cfRule type="containsText" dxfId="238" priority="31" operator="containsText" text="No">
      <formula>NOT(ISERROR(SEARCH(("No"),(I248))))</formula>
    </cfRule>
  </conditionalFormatting>
  <conditionalFormatting sqref="I248">
    <cfRule type="containsText" dxfId="237" priority="32" operator="containsText" text="No">
      <formula>NOT(ISERROR(SEARCH(("No"),(I248))))</formula>
    </cfRule>
  </conditionalFormatting>
  <conditionalFormatting sqref="I251">
    <cfRule type="containsText" dxfId="236" priority="25" operator="containsText" text="No">
      <formula>NOT(ISERROR(SEARCH(("No"),(I251))))</formula>
    </cfRule>
  </conditionalFormatting>
  <conditionalFormatting sqref="I251">
    <cfRule type="containsText" dxfId="235" priority="26" operator="containsText" text="No">
      <formula>NOT(ISERROR(SEARCH(("No"),(I251))))</formula>
    </cfRule>
  </conditionalFormatting>
  <conditionalFormatting sqref="I251">
    <cfRule type="containsText" dxfId="234" priority="27" operator="containsText" text="No">
      <formula>NOT(ISERROR(SEARCH(("No"),(I251))))</formula>
    </cfRule>
  </conditionalFormatting>
  <conditionalFormatting sqref="I251">
    <cfRule type="containsText" dxfId="233" priority="28" operator="containsText" text="No">
      <formula>NOT(ISERROR(SEARCH(("No"),(I251))))</formula>
    </cfRule>
  </conditionalFormatting>
  <conditionalFormatting sqref="I269">
    <cfRule type="containsText" dxfId="232" priority="21" operator="containsText" text="No">
      <formula>NOT(ISERROR(SEARCH(("No"),(I269))))</formula>
    </cfRule>
  </conditionalFormatting>
  <conditionalFormatting sqref="I269">
    <cfRule type="containsText" dxfId="231" priority="22" operator="containsText" text="No">
      <formula>NOT(ISERROR(SEARCH(("No"),(I269))))</formula>
    </cfRule>
  </conditionalFormatting>
  <conditionalFormatting sqref="I269">
    <cfRule type="containsText" dxfId="230" priority="23" operator="containsText" text="No">
      <formula>NOT(ISERROR(SEARCH(("No"),(I269))))</formula>
    </cfRule>
  </conditionalFormatting>
  <conditionalFormatting sqref="I269">
    <cfRule type="containsText" dxfId="229" priority="24" operator="containsText" text="No">
      <formula>NOT(ISERROR(SEARCH(("No"),(I269))))</formula>
    </cfRule>
  </conditionalFormatting>
  <conditionalFormatting sqref="I279:I282">
    <cfRule type="containsText" dxfId="228" priority="17" operator="containsText" text="No">
      <formula>NOT(ISERROR(SEARCH(("No"),(I279))))</formula>
    </cfRule>
  </conditionalFormatting>
  <conditionalFormatting sqref="I279:I282">
    <cfRule type="containsText" dxfId="227" priority="18" operator="containsText" text="No">
      <formula>NOT(ISERROR(SEARCH(("No"),(I279))))</formula>
    </cfRule>
  </conditionalFormatting>
  <conditionalFormatting sqref="I279:I282">
    <cfRule type="containsText" dxfId="226" priority="19" operator="containsText" text="No">
      <formula>NOT(ISERROR(SEARCH(("No"),(I279))))</formula>
    </cfRule>
  </conditionalFormatting>
  <conditionalFormatting sqref="I279:I282">
    <cfRule type="containsText" dxfId="225" priority="20" operator="containsText" text="No">
      <formula>NOT(ISERROR(SEARCH(("No"),(I279))))</formula>
    </cfRule>
  </conditionalFormatting>
  <conditionalFormatting sqref="I287:I290">
    <cfRule type="containsText" dxfId="224" priority="13" operator="containsText" text="No">
      <formula>NOT(ISERROR(SEARCH(("No"),(I287))))</formula>
    </cfRule>
  </conditionalFormatting>
  <conditionalFormatting sqref="I287:I290">
    <cfRule type="containsText" dxfId="223" priority="14" operator="containsText" text="No">
      <formula>NOT(ISERROR(SEARCH(("No"),(I287))))</formula>
    </cfRule>
  </conditionalFormatting>
  <conditionalFormatting sqref="I287:I290">
    <cfRule type="containsText" dxfId="222" priority="15" operator="containsText" text="No">
      <formula>NOT(ISERROR(SEARCH(("No"),(I287))))</formula>
    </cfRule>
  </conditionalFormatting>
  <conditionalFormatting sqref="I287:I290">
    <cfRule type="containsText" dxfId="221" priority="16" operator="containsText" text="No">
      <formula>NOT(ISERROR(SEARCH(("No"),(I287))))</formula>
    </cfRule>
  </conditionalFormatting>
  <conditionalFormatting sqref="I292:I295">
    <cfRule type="containsText" dxfId="220" priority="9" operator="containsText" text="No">
      <formula>NOT(ISERROR(SEARCH(("No"),(I292))))</formula>
    </cfRule>
  </conditionalFormatting>
  <conditionalFormatting sqref="I292:I295">
    <cfRule type="containsText" dxfId="219" priority="10" operator="containsText" text="No">
      <formula>NOT(ISERROR(SEARCH(("No"),(I292))))</formula>
    </cfRule>
  </conditionalFormatting>
  <conditionalFormatting sqref="I292:I295">
    <cfRule type="containsText" dxfId="218" priority="11" operator="containsText" text="No">
      <formula>NOT(ISERROR(SEARCH(("No"),(I292))))</formula>
    </cfRule>
  </conditionalFormatting>
  <conditionalFormatting sqref="I292:I295">
    <cfRule type="containsText" dxfId="217" priority="12" operator="containsText" text="No">
      <formula>NOT(ISERROR(SEARCH(("No"),(I292))))</formula>
    </cfRule>
  </conditionalFormatting>
  <conditionalFormatting sqref="I300:I303">
    <cfRule type="containsText" dxfId="216" priority="5" operator="containsText" text="No">
      <formula>NOT(ISERROR(SEARCH(("No"),(I300))))</formula>
    </cfRule>
  </conditionalFormatting>
  <conditionalFormatting sqref="I300:I303">
    <cfRule type="containsText" dxfId="215" priority="6" operator="containsText" text="No">
      <formula>NOT(ISERROR(SEARCH(("No"),(I300))))</formula>
    </cfRule>
  </conditionalFormatting>
  <conditionalFormatting sqref="I300:I303">
    <cfRule type="containsText" dxfId="214" priority="7" operator="containsText" text="No">
      <formula>NOT(ISERROR(SEARCH(("No"),(I300))))</formula>
    </cfRule>
  </conditionalFormatting>
  <conditionalFormatting sqref="I300:I303">
    <cfRule type="containsText" dxfId="213" priority="8" operator="containsText" text="No">
      <formula>NOT(ISERROR(SEARCH(("No"),(I300))))</formula>
    </cfRule>
  </conditionalFormatting>
  <conditionalFormatting sqref="I305:I308">
    <cfRule type="containsText" dxfId="212" priority="1" operator="containsText" text="No">
      <formula>NOT(ISERROR(SEARCH(("No"),(I305))))</formula>
    </cfRule>
  </conditionalFormatting>
  <conditionalFormatting sqref="I305:I308">
    <cfRule type="containsText" dxfId="211" priority="2" operator="containsText" text="No">
      <formula>NOT(ISERROR(SEARCH(("No"),(I305))))</formula>
    </cfRule>
  </conditionalFormatting>
  <conditionalFormatting sqref="I305:I308">
    <cfRule type="containsText" dxfId="210" priority="3" operator="containsText" text="No">
      <formula>NOT(ISERROR(SEARCH(("No"),(I305))))</formula>
    </cfRule>
  </conditionalFormatting>
  <conditionalFormatting sqref="I305:I308">
    <cfRule type="containsText" dxfId="209"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710DB-77E7-4911-9E51-976D34EE5C6D}">
  <sheetPr>
    <tabColor theme="6" tint="0.39997558519241921"/>
  </sheetPr>
  <dimension ref="A1:Z1000"/>
  <sheetViews>
    <sheetView topLeftCell="I109" workbookViewId="0">
      <selection activeCell="J114" sqref="J114:P115"/>
    </sheetView>
  </sheetViews>
  <sheetFormatPr defaultColWidth="12.75" defaultRowHeight="15" customHeight="1"/>
  <cols>
    <col min="1" max="1" width="15.75" customWidth="1"/>
    <col min="2" max="3" width="24.75" customWidth="1"/>
    <col min="4" max="4" width="10.875" customWidth="1"/>
    <col min="5" max="5" width="16.5" customWidth="1"/>
    <col min="6" max="7" width="20.25" customWidth="1"/>
    <col min="8" max="8" width="16.875" customWidth="1"/>
    <col min="9" max="10" width="1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 customHeight="1">
      <c r="A2" s="247" t="str">
        <f>INDEX('Policy Characteristics'!B:B,MATCH(PolicyLevers_EN!$C2,'Policy Characteristics'!$D:$D,0))</f>
        <v>Transportation</v>
      </c>
      <c r="B2" s="247" t="str">
        <f>INDEX('Policy Characteristics'!C:C,MATCH(PolicyLevers_EN!$C2,'Policy Characteristics'!$D:$D,0))</f>
        <v>Conventional Pollutant Standards</v>
      </c>
      <c r="C2" s="247" t="s">
        <v>59</v>
      </c>
      <c r="D2" s="247" t="s">
        <v>60</v>
      </c>
      <c r="E2" s="247" t="s">
        <v>61</v>
      </c>
      <c r="F2" s="247" t="s">
        <v>60</v>
      </c>
      <c r="G2" s="247" t="s">
        <v>62</v>
      </c>
      <c r="H2" s="254">
        <v>300</v>
      </c>
      <c r="I2" s="255" t="s">
        <v>63</v>
      </c>
      <c r="J2" s="247" t="str">
        <f>INDEX('Policy Characteristics'!E:E,MATCH(PolicyLevers_EN!$C2,'Policy Characteristics'!$D:$D,0))</f>
        <v>Conventional Pollutant Standard</v>
      </c>
      <c r="K2" s="247" t="str">
        <f>INDEX('Policy Characteristics'!F:F,MATCH(PolicyLevers_EN!$C2,'Policy Characteristics'!$D:$D,0))</f>
        <v>trans reduce regulated pollutants</v>
      </c>
      <c r="L2" s="247">
        <f>INDEX('Policy Characteristics'!G:G,MATCH(PolicyLevers_EN!$C2,'Policy Characteristics'!$D:$D,0))</f>
        <v>0</v>
      </c>
      <c r="M2" s="247">
        <f>INDEX('Policy Characteristics'!H:H,MATCH(PolicyLevers_EN!$C2,'Policy Characteristics'!$D:$D,0))</f>
        <v>1</v>
      </c>
      <c r="N2" s="247">
        <f>INDEX('Policy Characteristics'!I:I,MATCH(PolicyLevers_EN!$C2,'Policy Characteristics'!$D:$D,0))</f>
        <v>0.02</v>
      </c>
      <c r="O2" s="247" t="str">
        <f>INDEX('Policy Characteristics'!J:J,MATCH(PolicyLevers_EN!$C2,'Policy Characteristics'!$D:$D,0))</f>
        <v>% reduction in emissions</v>
      </c>
      <c r="P2" s="247" t="str">
        <f>LEFT(INDEX('Policy Characteristics'!K:K,MATCH(PolicyLevers_EN!$C2,'Policy Characteristics'!$D:$D,0)),254)</f>
        <v>**Description:** This policy represents strengthening standards for the selected pollutant(s) emitted by the selected vehicle type(s).  Conventional pollutants' most important, harmful impacts are on human health rather than on climate change. // **Guida</v>
      </c>
      <c r="Q2" s="247" t="str">
        <f>INDEX('Policy Characteristics'!L:L,MATCH(PolicyLevers_EN!$C2,'Policy Characteristics'!$D:$D,0))</f>
        <v>transportation-sector-main.html#conv-pol-stds</v>
      </c>
      <c r="R2" s="247" t="str">
        <f>INDEX('Policy Characteristics'!M:M,MATCH(PolicyLevers_EN!$C2,'Policy Characteristics'!$D:$D,0))</f>
        <v>conventional-pollutant-standards.html</v>
      </c>
      <c r="S2" s="247" t="str">
        <f>INDEX('Policy Characteristics'!N:N,MATCH(PolicyLevers_EN!$C2,'Policy Characteristics'!$D:$D,0))</f>
        <v>Energy Ministry. PROCONVE: PROCONVE: PROGRAMA DE CONTROLE DE POLUIÇÃO DO AR POR
VEÍCULOS AUTOMOTORES. https://www.mma.gov.br/images/arquivo/80060/Arquivos/PROCONVE_atualizado%20em%2021nov13.pdf</v>
      </c>
      <c r="T2" s="247">
        <f>INDEX('Policy Characteristics'!O:O,MATCH(PolicyLevers_EN!$C2,'Policy Characteristics'!$D:$D,0))</f>
        <v>0</v>
      </c>
      <c r="U2" s="248"/>
      <c r="V2" s="248"/>
      <c r="W2" s="248"/>
      <c r="X2" s="248"/>
      <c r="Y2" s="248"/>
      <c r="Z2" s="248"/>
    </row>
    <row r="3" spans="1:26" ht="31.15" customHeight="1">
      <c r="A3" s="247" t="str">
        <f>INDEX('Policy Characteristics'!B:B,MATCH(PolicyLevers_EN!$C3,'Policy Characteristics'!$D:$D,0))</f>
        <v>Transportation</v>
      </c>
      <c r="B3" s="247" t="str">
        <f>INDEX('Policy Characteristics'!C:C,MATCH(PolicyLevers_EN!$C3,'Policy Characteristics'!$D:$D,0))</f>
        <v>Conventional Pollutant Standards</v>
      </c>
      <c r="C3" s="247" t="str">
        <f t="shared" ref="C3:C61" si="0">C$2</f>
        <v>Percentage Reduction of Separately Regulated Pollutants</v>
      </c>
      <c r="D3" s="247" t="s">
        <v>60</v>
      </c>
      <c r="E3" s="247" t="s">
        <v>69</v>
      </c>
      <c r="F3" s="247" t="s">
        <v>60</v>
      </c>
      <c r="G3" s="247" t="s">
        <v>69</v>
      </c>
      <c r="H3" s="254">
        <v>301</v>
      </c>
      <c r="I3" s="255" t="s">
        <v>63</v>
      </c>
      <c r="J3" s="247" t="str">
        <f>INDEX('Policy Characteristics'!E:E,MATCH(PolicyLevers_EN!$C3,'Policy Characteristics'!$D:$D,0))</f>
        <v>Conventional Pollutant Standard</v>
      </c>
      <c r="K3" s="247" t="str">
        <f>INDEX('Policy Characteristics'!F:F,MATCH(PolicyLevers_EN!$C3,'Policy Characteristics'!$D:$D,0))</f>
        <v>trans reduce regulated pollutants</v>
      </c>
      <c r="L3" s="256">
        <f>INDEX('Policy Characteristics'!G:G,MATCH(PolicyLevers_EN!$C3,'Policy Characteristics'!$D:$D,0))</f>
        <v>0</v>
      </c>
      <c r="M3" s="256">
        <f>INDEX('Policy Characteristics'!H:H,MATCH(PolicyLevers_EN!$C3,'Policy Characteristics'!$D:$D,0))</f>
        <v>1</v>
      </c>
      <c r="N3" s="256">
        <f>INDEX('Policy Characteristics'!I:I,MATCH(PolicyLevers_EN!$C3,'Policy Characteristics'!$D:$D,0))</f>
        <v>0.02</v>
      </c>
      <c r="O3" s="247" t="str">
        <f>INDEX('Policy Characteristics'!J:J,MATCH(PolicyLevers_EN!$C3,'Policy Characteristics'!$D:$D,0))</f>
        <v>% reduction in emissions</v>
      </c>
      <c r="P3" s="247" t="str">
        <f>LEFT(INDEX('Policy Characteristics'!K:K,MATCH(PolicyLevers_EN!$C3,'Policy Characteristics'!$D:$D,0)),254)</f>
        <v>**Description:** This policy represents strengthening standards for the selected pollutant(s) emitted by the selected vehicle type(s).  Conventional pollutants' most important, harmful impacts are on human health rather than on climate change. // **Guida</v>
      </c>
      <c r="Q3" s="257" t="str">
        <f>INDEX('Policy Characteristics'!L:L,MATCH(PolicyLevers_EN!$C3,'Policy Characteristics'!$D:$D,0))</f>
        <v>transportation-sector-main.html#conv-pol-stds</v>
      </c>
      <c r="R3" s="258" t="str">
        <f>INDEX('Policy Characteristics'!M:M,MATCH(PolicyLevers_EN!$C3,'Policy Characteristics'!$D:$D,0))</f>
        <v>conventional-pollutant-standards.html</v>
      </c>
      <c r="S3" s="259" t="str">
        <f>INDEX('Policy Characteristics'!N:N,MATCH(PolicyLevers_EN!$C3,'Policy Characteristics'!$D:$D,0))</f>
        <v>Energy Ministry. PROCONVE: PROCONVE: PROGRAMA DE CONTROLE DE POLUIÇÃO DO AR POR
VEÍCULOS AUTOMOTORES. https://www.mma.gov.br/images/arquivo/80060/Arquivos/PROCONVE_atualizado%20em%2021nov13.pdf</v>
      </c>
      <c r="T3" s="247">
        <f>INDEX('Policy Characteristics'!O:O,MATCH(PolicyLevers_EN!$C3,'Policy Characteristics'!$D:$D,0))</f>
        <v>0</v>
      </c>
      <c r="U3" s="248"/>
      <c r="V3" s="248"/>
      <c r="W3" s="248"/>
      <c r="X3" s="248"/>
      <c r="Y3" s="248"/>
      <c r="Z3" s="248"/>
    </row>
    <row r="4" spans="1:26" ht="32.1" customHeight="1">
      <c r="A4" s="247" t="str">
        <f>INDEX('Policy Characteristics'!B:B,MATCH(PolicyLevers_EN!$C4,'Policy Characteristics'!$D:$D,0))</f>
        <v>Transportation</v>
      </c>
      <c r="B4" s="247" t="str">
        <f>INDEX('Policy Characteristics'!C:C,MATCH(PolicyLevers_EN!$C4,'Policy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Characteristics'!E:E,MATCH(PolicyLevers_EN!$C4,'Policy Characteristics'!$D:$D,0))</f>
        <v>Conventional Pollutant Standard</v>
      </c>
      <c r="K4" s="247" t="str">
        <f>INDEX('Policy Characteristics'!F:F,MATCH(PolicyLevers_EN!$C4,'Policy Characteristics'!$D:$D,0))</f>
        <v>trans reduce regulated pollutants</v>
      </c>
      <c r="L4" s="256">
        <f>INDEX('Policy Characteristics'!G:G,MATCH(PolicyLevers_EN!$C4,'Policy Characteristics'!$D:$D,0))</f>
        <v>0</v>
      </c>
      <c r="M4" s="256">
        <f>INDEX('Policy Characteristics'!H:H,MATCH(PolicyLevers_EN!$C4,'Policy Characteristics'!$D:$D,0))</f>
        <v>1</v>
      </c>
      <c r="N4" s="256">
        <f>INDEX('Policy Characteristics'!I:I,MATCH(PolicyLevers_EN!$C4,'Policy Characteristics'!$D:$D,0))</f>
        <v>0.02</v>
      </c>
      <c r="O4" s="247" t="str">
        <f>INDEX('Policy Characteristics'!J:J,MATCH(PolicyLevers_EN!$C4,'Policy Characteristics'!$D:$D,0))</f>
        <v>% reduction in emissions</v>
      </c>
      <c r="P4" s="247" t="str">
        <f>LEFT(INDEX('Policy Characteristics'!K:K,MATCH(PolicyLevers_EN!$C4,'Policy Characteristics'!$D:$D,0)),254)</f>
        <v>**Description:** This policy represents strengthening standards for the selected pollutant(s) emitted by the selected vehicle type(s).  Conventional pollutants' most important, harmful impacts are on human health rather than on climate change. // **Guida</v>
      </c>
      <c r="Q4" s="257" t="str">
        <f>INDEX('Policy Characteristics'!L:L,MATCH(PolicyLevers_EN!$C4,'Policy Characteristics'!$D:$D,0))</f>
        <v>transportation-sector-main.html#conv-pol-stds</v>
      </c>
      <c r="R4" s="258" t="str">
        <f>INDEX('Policy Characteristics'!M:M,MATCH(PolicyLevers_EN!$C4,'Policy Characteristics'!$D:$D,0))</f>
        <v>conventional-pollutant-standards.html</v>
      </c>
      <c r="S4" s="259" t="str">
        <f>INDEX('Policy Characteristics'!N:N,MATCH(PolicyLevers_EN!$C4,'Policy Characteristics'!$D:$D,0))</f>
        <v>Energy Ministry. PROCONVE: PROCONVE: PROGRAMA DE CONTROLE DE POLUIÇÃO DO AR POR
VEÍCULOS AUTOMOTORES. https://www.mma.gov.br/images/arquivo/80060/Arquivos/PROCONVE_atualizado%20em%2021nov13.pdf</v>
      </c>
      <c r="T4" s="247">
        <f>INDEX('Policy Characteristics'!O:O,MATCH(PolicyLevers_EN!$C4,'Policy Characteristics'!$D:$D,0))</f>
        <v>0</v>
      </c>
      <c r="U4" s="248"/>
      <c r="V4" s="248"/>
      <c r="W4" s="248"/>
      <c r="X4" s="248"/>
      <c r="Y4" s="248"/>
      <c r="Z4" s="248"/>
    </row>
    <row r="5" spans="1:26" ht="26.1" customHeight="1">
      <c r="A5" s="247" t="str">
        <f>INDEX('Policy Characteristics'!B:B,MATCH(PolicyLevers_EN!$C5,'Policy Characteristics'!$D:$D,0))</f>
        <v>Transportation</v>
      </c>
      <c r="B5" s="247" t="str">
        <f>INDEX('Policy Characteristics'!C:C,MATCH(PolicyLevers_EN!$C5,'Policy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Characteristics'!E:E,MATCH(PolicyLevers_EN!$C5,'Policy Characteristics'!$D:$D,0))</f>
        <v>Conventional Pollutant Standard</v>
      </c>
      <c r="K5" s="247" t="str">
        <f>INDEX('Policy Characteristics'!F:F,MATCH(PolicyLevers_EN!$C5,'Policy Characteristics'!$D:$D,0))</f>
        <v>trans reduce regulated pollutants</v>
      </c>
      <c r="L5" s="256">
        <f>INDEX('Policy Characteristics'!G:G,MATCH(PolicyLevers_EN!$C5,'Policy Characteristics'!$D:$D,0))</f>
        <v>0</v>
      </c>
      <c r="M5" s="256">
        <f>INDEX('Policy Characteristics'!H:H,MATCH(PolicyLevers_EN!$C5,'Policy Characteristics'!$D:$D,0))</f>
        <v>1</v>
      </c>
      <c r="N5" s="256">
        <f>INDEX('Policy Characteristics'!I:I,MATCH(PolicyLevers_EN!$C5,'Policy Characteristics'!$D:$D,0))</f>
        <v>0.02</v>
      </c>
      <c r="O5" s="247" t="str">
        <f>INDEX('Policy Characteristics'!J:J,MATCH(PolicyLevers_EN!$C5,'Policy Characteristics'!$D:$D,0))</f>
        <v>% reduction in emissions</v>
      </c>
      <c r="P5" s="247" t="str">
        <f>LEFT(INDEX('Policy Characteristics'!K:K,MATCH(PolicyLevers_EN!$C5,'Policy Characteristics'!$D:$D,0)),254)</f>
        <v>**Description:** This policy represents strengthening standards for the selected pollutant(s) emitted by the selected vehicle type(s).  Conventional pollutants' most important, harmful impacts are on human health rather than on climate change. // **Guida</v>
      </c>
      <c r="Q5" s="257" t="str">
        <f>INDEX('Policy Characteristics'!L:L,MATCH(PolicyLevers_EN!$C5,'Policy Characteristics'!$D:$D,0))</f>
        <v>transportation-sector-main.html#conv-pol-stds</v>
      </c>
      <c r="R5" s="258" t="str">
        <f>INDEX('Policy Characteristics'!M:M,MATCH(PolicyLevers_EN!$C5,'Policy Characteristics'!$D:$D,0))</f>
        <v>conventional-pollutant-standards.html</v>
      </c>
      <c r="S5" s="247" t="str">
        <f>INDEX('Policy Characteristics'!N:N,MATCH(PolicyLevers_EN!$C5,'Policy Characteristics'!$D:$D,0))</f>
        <v>Energy Ministry. PROCONVE: PROCONVE: PROGRAMA DE CONTROLE DE POLUIÇÃO DO AR POR
VEÍCULOS AUTOMOTORES. https://www.mma.gov.br/images/arquivo/80060/Arquivos/PROCONVE_atualizado%20em%2021nov13.pdf</v>
      </c>
      <c r="T5" s="247">
        <f>INDEX('Policy Characteristics'!O:O,MATCH(PolicyLevers_EN!$C5,'Policy Characteristics'!$D:$D,0))</f>
        <v>0</v>
      </c>
      <c r="U5" s="248"/>
      <c r="V5" s="248"/>
      <c r="W5" s="248"/>
      <c r="X5" s="248"/>
      <c r="Y5" s="248"/>
      <c r="Z5" s="248"/>
    </row>
    <row r="6" spans="1:26" ht="29.1" customHeight="1">
      <c r="A6" s="247" t="str">
        <f>INDEX('Policy Characteristics'!B:B,MATCH(PolicyLevers_EN!$C6,'Policy Characteristics'!$D:$D,0))</f>
        <v>Transportation</v>
      </c>
      <c r="B6" s="247" t="str">
        <f>INDEX('Policy Characteristics'!C:C,MATCH(PolicyLevers_EN!$C6,'Policy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Characteristics'!E:E,MATCH(PolicyLevers_EN!$C6,'Policy Characteristics'!$D:$D,0))</f>
        <v>Conventional Pollutant Standard</v>
      </c>
      <c r="K6" s="247" t="str">
        <f>INDEX('Policy Characteristics'!F:F,MATCH(PolicyLevers_EN!$C6,'Policy Characteristics'!$D:$D,0))</f>
        <v>trans reduce regulated pollutants</v>
      </c>
      <c r="L6" s="256">
        <f>INDEX('Policy Characteristics'!G:G,MATCH(PolicyLevers_EN!$C6,'Policy Characteristics'!$D:$D,0))</f>
        <v>0</v>
      </c>
      <c r="M6" s="256">
        <f>INDEX('Policy Characteristics'!H:H,MATCH(PolicyLevers_EN!$C6,'Policy Characteristics'!$D:$D,0))</f>
        <v>1</v>
      </c>
      <c r="N6" s="256">
        <f>INDEX('Policy Characteristics'!I:I,MATCH(PolicyLevers_EN!$C6,'Policy Characteristics'!$D:$D,0))</f>
        <v>0.02</v>
      </c>
      <c r="O6" s="247" t="str">
        <f>INDEX('Policy Characteristics'!J:J,MATCH(PolicyLevers_EN!$C6,'Policy Characteristics'!$D:$D,0))</f>
        <v>% reduction in emissions</v>
      </c>
      <c r="P6" s="247" t="str">
        <f>LEFT(INDEX('Policy Characteristics'!K:K,MATCH(PolicyLevers_EN!$C6,'Policy Characteristics'!$D:$D,0)),254)</f>
        <v>**Description:** This policy represents strengthening standards for the selected pollutant(s) emitted by the selected vehicle type(s).  Conventional pollutants' most important, harmful impacts are on human health rather than on climate change. // **Guida</v>
      </c>
      <c r="Q6" s="257" t="str">
        <f>INDEX('Policy Characteristics'!L:L,MATCH(PolicyLevers_EN!$C6,'Policy Characteristics'!$D:$D,0))</f>
        <v>transportation-sector-main.html#conv-pol-stds</v>
      </c>
      <c r="R6" s="258" t="str">
        <f>INDEX('Policy Characteristics'!M:M,MATCH(PolicyLevers_EN!$C6,'Policy Characteristics'!$D:$D,0))</f>
        <v>conventional-pollutant-standards.html</v>
      </c>
      <c r="S6" s="247" t="str">
        <f>INDEX('Policy Characteristics'!N:N,MATCH(PolicyLevers_EN!$C6,'Policy Characteristics'!$D:$D,0))</f>
        <v>Energy Ministry. PROCONVE: PROCONVE: PROGRAMA DE CONTROLE DE POLUIÇÃO DO AR POR
VEÍCULOS AUTOMOTORES. https://www.mma.gov.br/images/arquivo/80060/Arquivos/PROCONVE_atualizado%20em%2021nov13.pdf</v>
      </c>
      <c r="T6" s="247">
        <f>INDEX('Policy Characteristics'!O:O,MATCH(PolicyLevers_EN!$C6,'Policy Characteristics'!$D:$D,0))</f>
        <v>0</v>
      </c>
      <c r="U6" s="248"/>
      <c r="V6" s="248"/>
      <c r="W6" s="248"/>
      <c r="X6" s="248"/>
      <c r="Y6" s="248"/>
      <c r="Z6" s="248"/>
    </row>
    <row r="7" spans="1:26" ht="25.15" customHeight="1">
      <c r="A7" s="247" t="str">
        <f>INDEX('Policy Characteristics'!B:B,MATCH(PolicyLevers_EN!$C7,'Policy Characteristics'!$D:$D,0))</f>
        <v>Transportation</v>
      </c>
      <c r="B7" s="247" t="str">
        <f>INDEX('Policy Characteristics'!C:C,MATCH(PolicyLevers_EN!$C7,'Policy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Characteristics'!E:E,MATCH(PolicyLevers_EN!$C7,'Policy Characteristics'!$D:$D,0))</f>
        <v>Conventional Pollutant Standard</v>
      </c>
      <c r="K7" s="247" t="str">
        <f>INDEX('Policy Characteristics'!F:F,MATCH(PolicyLevers_EN!$C7,'Policy Characteristics'!$D:$D,0))</f>
        <v>trans reduce regulated pollutants</v>
      </c>
      <c r="L7" s="256">
        <f>INDEX('Policy Characteristics'!G:G,MATCH(PolicyLevers_EN!$C7,'Policy Characteristics'!$D:$D,0))</f>
        <v>0</v>
      </c>
      <c r="M7" s="256">
        <f>INDEX('Policy Characteristics'!H:H,MATCH(PolicyLevers_EN!$C7,'Policy Characteristics'!$D:$D,0))</f>
        <v>1</v>
      </c>
      <c r="N7" s="256">
        <f>INDEX('Policy Characteristics'!I:I,MATCH(PolicyLevers_EN!$C7,'Policy Characteristics'!$D:$D,0))</f>
        <v>0.02</v>
      </c>
      <c r="O7" s="247" t="str">
        <f>INDEX('Policy Characteristics'!J:J,MATCH(PolicyLevers_EN!$C7,'Policy Characteristics'!$D:$D,0))</f>
        <v>% reduction in emissions</v>
      </c>
      <c r="P7" s="247" t="str">
        <f>LEFT(INDEX('Policy Characteristics'!K:K,MATCH(PolicyLevers_EN!$C7,'Policy Characteristics'!$D:$D,0)),254)</f>
        <v>**Description:** This policy represents strengthening standards for the selected pollutant(s) emitted by the selected vehicle type(s).  Conventional pollutants' most important, harmful impacts are on human health rather than on climate change. // **Guida</v>
      </c>
      <c r="Q7" s="257" t="str">
        <f>INDEX('Policy Characteristics'!L:L,MATCH(PolicyLevers_EN!$C7,'Policy Characteristics'!$D:$D,0))</f>
        <v>transportation-sector-main.html#conv-pol-stds</v>
      </c>
      <c r="R7" s="258" t="str">
        <f>INDEX('Policy Characteristics'!M:M,MATCH(PolicyLevers_EN!$C7,'Policy Characteristics'!$D:$D,0))</f>
        <v>conventional-pollutant-standards.html</v>
      </c>
      <c r="S7" s="247" t="str">
        <f>INDEX('Policy Characteristics'!N:N,MATCH(PolicyLevers_EN!$C7,'Policy Characteristics'!$D:$D,0))</f>
        <v>Energy Ministry. PROCONVE: PROCONVE: PROGRAMA DE CONTROLE DE POLUIÇÃO DO AR POR
VEÍCULOS AUTOMOTORES. https://www.mma.gov.br/images/arquivo/80060/Arquivos/PROCONVE_atualizado%20em%2021nov13.pdf</v>
      </c>
      <c r="T7" s="247">
        <f>INDEX('Policy Characteristics'!O:O,MATCH(PolicyLevers_EN!$C7,'Policy Characteristics'!$D:$D,0))</f>
        <v>0</v>
      </c>
      <c r="U7" s="248"/>
      <c r="V7" s="248"/>
      <c r="W7" s="248"/>
      <c r="X7" s="248"/>
      <c r="Y7" s="248"/>
      <c r="Z7" s="248"/>
    </row>
    <row r="8" spans="1:26" ht="27" customHeight="1">
      <c r="A8" s="247" t="str">
        <f>INDEX('Policy Characteristics'!B:B,MATCH(PolicyLevers_EN!$C8,'Policy Characteristics'!$D:$D,0))</f>
        <v>Transportation</v>
      </c>
      <c r="B8" s="247" t="str">
        <f>INDEX('Policy Characteristics'!C:C,MATCH(PolicyLevers_EN!$C8,'Policy Characteristics'!$D:$D,0))</f>
        <v>Conventional Pollutant Standards</v>
      </c>
      <c r="C8" s="247" t="str">
        <f t="shared" si="0"/>
        <v>Percentage Reduction of Separately Regulated Pollutants</v>
      </c>
      <c r="D8" s="247" t="s">
        <v>60</v>
      </c>
      <c r="E8" s="247" t="s">
        <v>75</v>
      </c>
      <c r="F8" s="247" t="s">
        <v>60</v>
      </c>
      <c r="G8" s="247" t="s">
        <v>75</v>
      </c>
      <c r="H8" s="254">
        <v>306</v>
      </c>
      <c r="I8" s="255" t="s">
        <v>76</v>
      </c>
      <c r="J8" s="247" t="str">
        <f>INDEX('Policy Characteristics'!E:E,MATCH(PolicyLevers_EN!$C8,'Policy Characteristics'!$D:$D,0))</f>
        <v>Conventional Pollutant Standard</v>
      </c>
      <c r="K8" s="247" t="str">
        <f>INDEX('Policy Characteristics'!F:F,MATCH(PolicyLevers_EN!$C8,'Policy Characteristics'!$D:$D,0))</f>
        <v>trans reduce regulated pollutants</v>
      </c>
      <c r="L8" s="256">
        <f>INDEX('Policy Characteristics'!G:G,MATCH(PolicyLevers_EN!$C8,'Policy Characteristics'!$D:$D,0))</f>
        <v>0</v>
      </c>
      <c r="M8" s="256">
        <f>INDEX('Policy Characteristics'!H:H,MATCH(PolicyLevers_EN!$C8,'Policy Characteristics'!$D:$D,0))</f>
        <v>1</v>
      </c>
      <c r="N8" s="256">
        <f>INDEX('Policy Characteristics'!I:I,MATCH(PolicyLevers_EN!$C8,'Policy Characteristics'!$D:$D,0))</f>
        <v>0.02</v>
      </c>
      <c r="O8" s="247" t="str">
        <f>INDEX('Policy Characteristics'!J:J,MATCH(PolicyLevers_EN!$C8,'Policy Characteristics'!$D:$D,0))</f>
        <v>% reduction in emissions</v>
      </c>
      <c r="P8" s="247" t="str">
        <f>LEFT(INDEX('Policy Characteristics'!K:K,MATCH(PolicyLevers_EN!$C8,'Policy Characteristics'!$D:$D,0)),254)</f>
        <v>**Description:** This policy represents strengthening standards for the selected pollutant(s) emitted by the selected vehicle type(s).  Conventional pollutants' most important, harmful impacts are on human health rather than on climate change. // **Guida</v>
      </c>
      <c r="Q8" s="257" t="str">
        <f>INDEX('Policy Characteristics'!L:L,MATCH(PolicyLevers_EN!$C8,'Policy Characteristics'!$D:$D,0))</f>
        <v>transportation-sector-main.html#conv-pol-stds</v>
      </c>
      <c r="R8" s="258" t="str">
        <f>INDEX('Policy Characteristics'!M:M,MATCH(PolicyLevers_EN!$C8,'Policy Characteristics'!$D:$D,0))</f>
        <v>conventional-pollutant-standards.html</v>
      </c>
      <c r="S8" s="247" t="str">
        <f>INDEX('Policy Characteristics'!N:N,MATCH(PolicyLevers_EN!$C8,'Policy Characteristics'!$D:$D,0))</f>
        <v>Energy Ministry. PROCONVE: PROCONVE: PROGRAMA DE CONTROLE DE POLUIÇÃO DO AR POR
VEÍCULOS AUTOMOTORES. https://www.mma.gov.br/images/arquivo/80060/Arquivos/PROCONVE_atualizado%20em%2021nov13.pdf</v>
      </c>
      <c r="T8" s="247">
        <f>INDEX('Policy Characteristics'!O:O,MATCH(PolicyLevers_EN!$C8,'Policy Characteristics'!$D:$D,0))</f>
        <v>0</v>
      </c>
      <c r="U8" s="248"/>
      <c r="V8" s="248"/>
      <c r="W8" s="248"/>
      <c r="X8" s="248"/>
      <c r="Y8" s="248"/>
      <c r="Z8" s="248"/>
    </row>
    <row r="9" spans="1:26" ht="26.1" customHeight="1">
      <c r="A9" s="247" t="str">
        <f>INDEX('Policy Characteristics'!B:B,MATCH(PolicyLevers_EN!$C9,'Policy Characteristics'!$D:$D,0))</f>
        <v>Transportation</v>
      </c>
      <c r="B9" s="247" t="str">
        <f>INDEX('Policy Characteristics'!C:C,MATCH(PolicyLevers_EN!$C9,'Policy Characteristics'!$D:$D,0))</f>
        <v>Conventional Pollutant Standards</v>
      </c>
      <c r="C9" s="247" t="str">
        <f t="shared" si="0"/>
        <v>Percentage Reduction of Separately Regulated Pollutants</v>
      </c>
      <c r="D9" s="247" t="s">
        <v>60</v>
      </c>
      <c r="E9" s="247" t="s">
        <v>77</v>
      </c>
      <c r="F9" s="247" t="s">
        <v>60</v>
      </c>
      <c r="G9" s="247" t="s">
        <v>77</v>
      </c>
      <c r="H9" s="254">
        <v>307</v>
      </c>
      <c r="I9" s="255" t="s">
        <v>76</v>
      </c>
      <c r="J9" s="247" t="str">
        <f>INDEX('Policy Characteristics'!E:E,MATCH(PolicyLevers_EN!$C9,'Policy Characteristics'!$D:$D,0))</f>
        <v>Conventional Pollutant Standard</v>
      </c>
      <c r="K9" s="247" t="str">
        <f>INDEX('Policy Characteristics'!F:F,MATCH(PolicyLevers_EN!$C9,'Policy Characteristics'!$D:$D,0))</f>
        <v>trans reduce regulated pollutants</v>
      </c>
      <c r="L9" s="256">
        <f>INDEX('Policy Characteristics'!G:G,MATCH(PolicyLevers_EN!$C9,'Policy Characteristics'!$D:$D,0))</f>
        <v>0</v>
      </c>
      <c r="M9" s="256">
        <f>INDEX('Policy Characteristics'!H:H,MATCH(PolicyLevers_EN!$C9,'Policy Characteristics'!$D:$D,0))</f>
        <v>1</v>
      </c>
      <c r="N9" s="256">
        <f>INDEX('Policy Characteristics'!I:I,MATCH(PolicyLevers_EN!$C9,'Policy Characteristics'!$D:$D,0))</f>
        <v>0.02</v>
      </c>
      <c r="O9" s="247" t="str">
        <f>INDEX('Policy Characteristics'!J:J,MATCH(PolicyLevers_EN!$C9,'Policy Characteristics'!$D:$D,0))</f>
        <v>% reduction in emissions</v>
      </c>
      <c r="P9" s="247" t="str">
        <f>LEFT(INDEX('Policy Characteristics'!K:K,MATCH(PolicyLevers_EN!$C9,'Policy Characteristics'!$D:$D,0)),254)</f>
        <v>**Description:** This policy represents strengthening standards for the selected pollutant(s) emitted by the selected vehicle type(s).  Conventional pollutants' most important, harmful impacts are on human health rather than on climate change. // **Guida</v>
      </c>
      <c r="Q9" s="257" t="str">
        <f>INDEX('Policy Characteristics'!L:L,MATCH(PolicyLevers_EN!$C9,'Policy Characteristics'!$D:$D,0))</f>
        <v>transportation-sector-main.html#conv-pol-stds</v>
      </c>
      <c r="R9" s="258" t="str">
        <f>INDEX('Policy Characteristics'!M:M,MATCH(PolicyLevers_EN!$C9,'Policy Characteristics'!$D:$D,0))</f>
        <v>conventional-pollutant-standards.html</v>
      </c>
      <c r="S9" s="247" t="str">
        <f>INDEX('Policy Characteristics'!N:N,MATCH(PolicyLevers_EN!$C9,'Policy Characteristics'!$D:$D,0))</f>
        <v>Energy Ministry. PROCONVE: PROCONVE: PROGRAMA DE CONTROLE DE POLUIÇÃO DO AR POR
VEÍCULOS AUTOMOTORES. https://www.mma.gov.br/images/arquivo/80060/Arquivos/PROCONVE_atualizado%20em%2021nov13.pdf</v>
      </c>
      <c r="T9" s="247">
        <f>INDEX('Policy Characteristics'!O:O,MATCH(PolicyLevers_EN!$C9,'Policy Characteristics'!$D:$D,0))</f>
        <v>0</v>
      </c>
      <c r="U9" s="248"/>
      <c r="V9" s="248"/>
      <c r="W9" s="248"/>
      <c r="X9" s="248"/>
      <c r="Y9" s="248"/>
      <c r="Z9" s="248"/>
    </row>
    <row r="10" spans="1:26" ht="28.15" customHeight="1">
      <c r="A10" s="247" t="str">
        <f>INDEX('Policy Characteristics'!B:B,MATCH(PolicyLevers_EN!$C10,'Policy Characteristics'!$D:$D,0))</f>
        <v>Transportation</v>
      </c>
      <c r="B10" s="247" t="str">
        <f>INDEX('Policy Characteristics'!C:C,MATCH(PolicyLevers_EN!$C10,'Policy Characteristics'!$D:$D,0))</f>
        <v>Conventional Pollutant Standards</v>
      </c>
      <c r="C10" s="12" t="str">
        <f t="shared" si="0"/>
        <v>Percentage Reduction of Separately Regulated Pollutants</v>
      </c>
      <c r="D10" s="248" t="s">
        <v>60</v>
      </c>
      <c r="E10" s="248" t="s">
        <v>78</v>
      </c>
      <c r="F10" s="248" t="s">
        <v>60</v>
      </c>
      <c r="G10" s="248" t="s">
        <v>78</v>
      </c>
      <c r="H10" s="7">
        <v>308</v>
      </c>
      <c r="I10" s="260" t="s">
        <v>76</v>
      </c>
      <c r="J10" s="247" t="str">
        <f>INDEX('Policy Characteristics'!E:E,MATCH(PolicyLevers_EN!$C10,'Policy Characteristics'!$D:$D,0))</f>
        <v>Conventional Pollutant Standard</v>
      </c>
      <c r="K10" s="247" t="str">
        <f>INDEX('Policy Characteristics'!F:F,MATCH(PolicyLevers_EN!$C10,'Policy Characteristics'!$D:$D,0))</f>
        <v>trans reduce regulated pollutants</v>
      </c>
      <c r="L10" s="261">
        <f>INDEX('Policy Characteristics'!G:G,MATCH(PolicyLevers_EN!$C10,'Policy Characteristics'!$D:$D,0))</f>
        <v>0</v>
      </c>
      <c r="M10" s="261">
        <f>INDEX('Policy Characteristics'!H:H,MATCH(PolicyLevers_EN!$C10,'Policy Characteristics'!$D:$D,0))</f>
        <v>1</v>
      </c>
      <c r="N10" s="261">
        <f>INDEX('Policy Characteristics'!I:I,MATCH(PolicyLevers_EN!$C10,'Policy Characteristics'!$D:$D,0))</f>
        <v>0.02</v>
      </c>
      <c r="O10" s="12" t="str">
        <f>INDEX('Policy Characteristics'!J:J,MATCH(PolicyLevers_EN!$C10,'Policy Characteristics'!$D:$D,0))</f>
        <v>% reduction in emissions</v>
      </c>
      <c r="P10" s="247" t="str">
        <f>LEFT(INDEX('Policy Characteristics'!K:K,MATCH(PolicyLevers_EN!$C10,'Policy Characteristics'!$D:$D,0)),254)</f>
        <v>**Description:** This policy represents strengthening standards for the selected pollutant(s) emitted by the selected vehicle type(s).  Conventional pollutants' most important, harmful impacts are on human health rather than on climate change. // **Guida</v>
      </c>
      <c r="Q10" s="12" t="str">
        <f>INDEX('Policy Characteristics'!L:L,MATCH(PolicyLevers_EN!$C10,'Policy Characteristics'!$D:$D,0))</f>
        <v>transportation-sector-main.html#conv-pol-stds</v>
      </c>
      <c r="R10" s="263" t="str">
        <f>INDEX('Policy Characteristics'!M:M,MATCH(PolicyLevers_EN!$C10,'Policy Characteristics'!$D:$D,0))</f>
        <v>conventional-pollutant-standards.html</v>
      </c>
      <c r="S10" s="248" t="str">
        <f>INDEX('Policy Characteristics'!N:N,MATCH(PolicyLevers_EN!$C10,'Policy Characteristics'!$D:$D,0))</f>
        <v>Energy Ministry. PROCONVE: PROCONVE: PROGRAMA DE CONTROLE DE POLUIÇÃO DO AR POR
VEÍCULOS AUTOMOTORES. https://www.mma.gov.br/images/arquivo/80060/Arquivos/PROCONVE_atualizado%20em%2021nov13.pdf</v>
      </c>
      <c r="T10" s="248">
        <f>INDEX('Policy Characteristics'!O:O,MATCH(PolicyLevers_EN!$C10,'Policy Characteristics'!$D:$D,0))</f>
        <v>0</v>
      </c>
      <c r="U10" s="248"/>
      <c r="V10" s="248"/>
      <c r="W10" s="248"/>
      <c r="X10" s="248"/>
      <c r="Y10" s="248"/>
      <c r="Z10" s="248"/>
    </row>
    <row r="11" spans="1:26" ht="28.15" customHeight="1">
      <c r="A11" s="247" t="str">
        <f>INDEX('Policy Characteristics'!B:B,MATCH(PolicyLevers_EN!$C11,'Policy Characteristics'!$D:$D,0))</f>
        <v>Transportation</v>
      </c>
      <c r="B11" s="247" t="str">
        <f>INDEX('Policy Characteristics'!C:C,MATCH(PolicyLevers_EN!$C11,'Policy Characteristics'!$D:$D,0))</f>
        <v>Conventional Pollutant Standards</v>
      </c>
      <c r="C11" s="12" t="str">
        <f t="shared" si="0"/>
        <v>Percentage Reduction of Separately Regulated Pollutants</v>
      </c>
      <c r="D11" s="248" t="s">
        <v>60</v>
      </c>
      <c r="E11" s="248" t="s">
        <v>79</v>
      </c>
      <c r="F11" s="248" t="s">
        <v>60</v>
      </c>
      <c r="G11" s="248" t="s">
        <v>79</v>
      </c>
      <c r="H11" s="7">
        <v>309</v>
      </c>
      <c r="I11" s="262" t="s">
        <v>76</v>
      </c>
      <c r="J11" s="247" t="str">
        <f>INDEX('Policy Characteristics'!E:E,MATCH(PolicyLevers_EN!$C11,'Policy Characteristics'!$D:$D,0))</f>
        <v>Conventional Pollutant Standard</v>
      </c>
      <c r="K11" s="247" t="str">
        <f>INDEX('Policy Characteristics'!F:F,MATCH(PolicyLevers_EN!$C11,'Policy Characteristics'!$D:$D,0))</f>
        <v>trans reduce regulated pollutants</v>
      </c>
      <c r="L11" s="261">
        <f>INDEX('Policy Characteristics'!G:G,MATCH(PolicyLevers_EN!$C11,'Policy Characteristics'!$D:$D,0))</f>
        <v>0</v>
      </c>
      <c r="M11" s="261">
        <f>INDEX('Policy Characteristics'!H:H,MATCH(PolicyLevers_EN!$C11,'Policy Characteristics'!$D:$D,0))</f>
        <v>1</v>
      </c>
      <c r="N11" s="261">
        <f>INDEX('Policy Characteristics'!I:I,MATCH(PolicyLevers_EN!$C11,'Policy Characteristics'!$D:$D,0))</f>
        <v>0.02</v>
      </c>
      <c r="O11" s="12" t="str">
        <f>INDEX('Policy Characteristics'!J:J,MATCH(PolicyLevers_EN!$C11,'Policy Characteristics'!$D:$D,0))</f>
        <v>% reduction in emissions</v>
      </c>
      <c r="P11" s="247" t="str">
        <f>LEFT(INDEX('Policy Characteristics'!K:K,MATCH(PolicyLevers_EN!$C11,'Policy Characteristics'!$D:$D,0)),254)</f>
        <v>**Description:** This policy represents strengthening standards for the selected pollutant(s) emitted by the selected vehicle type(s).  Conventional pollutants' most important, harmful impacts are on human health rather than on climate change. // **Guida</v>
      </c>
      <c r="Q11" s="12" t="str">
        <f>INDEX('Policy Characteristics'!L:L,MATCH(PolicyLevers_EN!$C11,'Policy Characteristics'!$D:$D,0))</f>
        <v>transportation-sector-main.html#conv-pol-stds</v>
      </c>
      <c r="R11" s="263" t="str">
        <f>INDEX('Policy Characteristics'!M:M,MATCH(PolicyLevers_EN!$C11,'Policy Characteristics'!$D:$D,0))</f>
        <v>conventional-pollutant-standards.html</v>
      </c>
      <c r="S11" s="248" t="str">
        <f>INDEX('Policy Characteristics'!N:N,MATCH(PolicyLevers_EN!$C11,'Policy Characteristics'!$D:$D,0))</f>
        <v>Energy Ministry. PROCONVE: PROCONVE: PROGRAMA DE CONTROLE DE POLUIÇÃO DO AR POR
VEÍCULOS AUTOMOTORES. https://www.mma.gov.br/images/arquivo/80060/Arquivos/PROCONVE_atualizado%20em%2021nov13.pdf</v>
      </c>
      <c r="T11" s="248">
        <f>INDEX('Policy Characteristics'!O:O,MATCH(PolicyLevers_EN!$C11,'Policy Characteristics'!$D:$D,0))</f>
        <v>0</v>
      </c>
      <c r="U11" s="248"/>
      <c r="V11" s="248"/>
      <c r="W11" s="248"/>
      <c r="X11" s="248"/>
      <c r="Y11" s="248"/>
      <c r="Z11" s="248"/>
    </row>
    <row r="12" spans="1:26" ht="33" customHeight="1">
      <c r="A12" s="247" t="str">
        <f>INDEX('Policy Characteristics'!B:B,MATCH(PolicyLevers_EN!$C12,'Policy Characteristics'!$D:$D,0))</f>
        <v>Transportation</v>
      </c>
      <c r="B12" s="247" t="str">
        <f>INDEX('Policy Characteristics'!C:C,MATCH(PolicyLevers_EN!$C12,'Policy Characteristics'!$D:$D,0))</f>
        <v>Conventional Pollutant Standards</v>
      </c>
      <c r="C12" s="247" t="str">
        <f t="shared" si="0"/>
        <v>Percentage Reduction of Separately Regulated Pollutants</v>
      </c>
      <c r="D12" s="247" t="s">
        <v>80</v>
      </c>
      <c r="E12" s="247" t="s">
        <v>61</v>
      </c>
      <c r="F12" s="247" t="s">
        <v>80</v>
      </c>
      <c r="G12" s="247" t="s">
        <v>62</v>
      </c>
      <c r="H12" s="254">
        <v>310</v>
      </c>
      <c r="I12" s="255" t="s">
        <v>63</v>
      </c>
      <c r="J12" s="247" t="str">
        <f>INDEX('Policy Characteristics'!E:E,MATCH(PolicyLevers_EN!$C12,'Policy Characteristics'!$D:$D,0))</f>
        <v>Conventional Pollutant Standard</v>
      </c>
      <c r="K12" s="247" t="str">
        <f>INDEX('Policy Characteristics'!F:F,MATCH(PolicyLevers_EN!$C12,'Policy Characteristics'!$D:$D,0))</f>
        <v>trans reduce regulated pollutants</v>
      </c>
      <c r="L12" s="256">
        <f>INDEX('Policy Characteristics'!G:G,MATCH(PolicyLevers_EN!$C12,'Policy Characteristics'!$D:$D,0))</f>
        <v>0</v>
      </c>
      <c r="M12" s="256">
        <f>INDEX('Policy Characteristics'!H:H,MATCH(PolicyLevers_EN!$C12,'Policy Characteristics'!$D:$D,0))</f>
        <v>1</v>
      </c>
      <c r="N12" s="256">
        <f>INDEX('Policy Characteristics'!I:I,MATCH(PolicyLevers_EN!$C12,'Policy Characteristics'!$D:$D,0))</f>
        <v>0.02</v>
      </c>
      <c r="O12" s="247" t="str">
        <f>INDEX('Policy Characteristics'!J:J,MATCH(PolicyLevers_EN!$C12,'Policy Characteristics'!$D:$D,0))</f>
        <v>% reduction in emissions</v>
      </c>
      <c r="P12" s="247" t="str">
        <f>LEFT(INDEX('Policy Characteristics'!K:K,MATCH(PolicyLevers_EN!$C12,'Policy Characteristics'!$D:$D,0)),254)</f>
        <v>**Description:** This policy represents strengthening standards for the selected pollutant(s) emitted by the selected vehicle type(s).  Conventional pollutants' most important, harmful impacts are on human health rather than on climate change. // **Guida</v>
      </c>
      <c r="Q12" s="257" t="str">
        <f>INDEX('Policy Characteristics'!L:L,MATCH(PolicyLevers_EN!$C12,'Policy Characteristics'!$D:$D,0))</f>
        <v>transportation-sector-main.html#conv-pol-stds</v>
      </c>
      <c r="R12" s="258" t="str">
        <f>INDEX('Policy Characteristics'!M:M,MATCH(PolicyLevers_EN!$C12,'Policy Characteristics'!$D:$D,0))</f>
        <v>conventional-pollutant-standards.html</v>
      </c>
      <c r="S12" s="247" t="str">
        <f>INDEX('Policy Characteristics'!N:N,MATCH(PolicyLevers_EN!$C12,'Policy Characteristics'!$D:$D,0))</f>
        <v>Energy Ministry. PROCONVE: PROCONVE: PROGRAMA DE CONTROLE DE POLUIÇÃO DO AR POR
VEÍCULOS AUTOMOTORES. https://www.mma.gov.br/images/arquivo/80060/Arquivos/PROCONVE_atualizado%20em%2021nov13.pdf</v>
      </c>
      <c r="T12" s="247">
        <f>INDEX('Policy Characteristics'!O:O,MATCH(PolicyLevers_EN!$C12,'Policy Characteristics'!$D:$D,0))</f>
        <v>0</v>
      </c>
      <c r="U12" s="248"/>
      <c r="V12" s="248"/>
      <c r="W12" s="248"/>
      <c r="X12" s="248"/>
      <c r="Y12" s="248"/>
      <c r="Z12" s="248"/>
    </row>
    <row r="13" spans="1:26" ht="29.1" customHeight="1">
      <c r="A13" s="247" t="str">
        <f>INDEX('Policy Characteristics'!B:B,MATCH(PolicyLevers_EN!$C13,'Policy Characteristics'!$D:$D,0))</f>
        <v>Transportation</v>
      </c>
      <c r="B13" s="247" t="str">
        <f>INDEX('Policy Characteristics'!C:C,MATCH(PolicyLevers_EN!$C13,'Policy Characteristics'!$D:$D,0))</f>
        <v>Conventional Pollutant Standards</v>
      </c>
      <c r="C13" s="247" t="str">
        <f t="shared" si="0"/>
        <v>Percentage Reduction of Separately Regulated Pollutants</v>
      </c>
      <c r="D13" s="247" t="s">
        <v>80</v>
      </c>
      <c r="E13" s="247" t="s">
        <v>69</v>
      </c>
      <c r="F13" s="247" t="s">
        <v>80</v>
      </c>
      <c r="G13" s="247" t="s">
        <v>69</v>
      </c>
      <c r="H13" s="254">
        <v>311</v>
      </c>
      <c r="I13" s="255" t="s">
        <v>63</v>
      </c>
      <c r="J13" s="247" t="str">
        <f>INDEX('Policy Characteristics'!E:E,MATCH(PolicyLevers_EN!$C13,'Policy Characteristics'!$D:$D,0))</f>
        <v>Conventional Pollutant Standard</v>
      </c>
      <c r="K13" s="247" t="str">
        <f>INDEX('Policy Characteristics'!F:F,MATCH(PolicyLevers_EN!$C13,'Policy Characteristics'!$D:$D,0))</f>
        <v>trans reduce regulated pollutants</v>
      </c>
      <c r="L13" s="256">
        <f>INDEX('Policy Characteristics'!G:G,MATCH(PolicyLevers_EN!$C13,'Policy Characteristics'!$D:$D,0))</f>
        <v>0</v>
      </c>
      <c r="M13" s="256">
        <f>INDEX('Policy Characteristics'!H:H,MATCH(PolicyLevers_EN!$C13,'Policy Characteristics'!$D:$D,0))</f>
        <v>1</v>
      </c>
      <c r="N13" s="256">
        <f>INDEX('Policy Characteristics'!I:I,MATCH(PolicyLevers_EN!$C13,'Policy Characteristics'!$D:$D,0))</f>
        <v>0.02</v>
      </c>
      <c r="O13" s="247" t="str">
        <f>INDEX('Policy Characteristics'!J:J,MATCH(PolicyLevers_EN!$C13,'Policy Characteristics'!$D:$D,0))</f>
        <v>% reduction in emissions</v>
      </c>
      <c r="P13" s="247" t="str">
        <f>LEFT(INDEX('Policy Characteristics'!K:K,MATCH(PolicyLevers_EN!$C13,'Policy Characteristics'!$D:$D,0)),254)</f>
        <v>**Description:** This policy represents strengthening standards for the selected pollutant(s) emitted by the selected vehicle type(s).  Conventional pollutants' most important, harmful impacts are on human health rather than on climate change. // **Guida</v>
      </c>
      <c r="Q13" s="257" t="str">
        <f>INDEX('Policy Characteristics'!L:L,MATCH(PolicyLevers_EN!$C13,'Policy Characteristics'!$D:$D,0))</f>
        <v>transportation-sector-main.html#conv-pol-stds</v>
      </c>
      <c r="R13" s="258" t="str">
        <f>INDEX('Policy Characteristics'!M:M,MATCH(PolicyLevers_EN!$C13,'Policy Characteristics'!$D:$D,0))</f>
        <v>conventional-pollutant-standards.html</v>
      </c>
      <c r="S13" s="247" t="str">
        <f>INDEX('Policy Characteristics'!N:N,MATCH(PolicyLevers_EN!$C13,'Policy Characteristics'!$D:$D,0))</f>
        <v>Energy Ministry. PROCONVE: PROCONVE: PROGRAMA DE CONTROLE DE POLUIÇÃO DO AR POR
VEÍCULOS AUTOMOTORES. https://www.mma.gov.br/images/arquivo/80060/Arquivos/PROCONVE_atualizado%20em%2021nov13.pdf</v>
      </c>
      <c r="T13" s="247">
        <f>INDEX('Policy Characteristics'!O:O,MATCH(PolicyLevers_EN!$C13,'Policy Characteristics'!$D:$D,0))</f>
        <v>0</v>
      </c>
      <c r="U13" s="248"/>
      <c r="V13" s="248"/>
      <c r="W13" s="248"/>
      <c r="X13" s="248"/>
      <c r="Y13" s="248"/>
      <c r="Z13" s="248"/>
    </row>
    <row r="14" spans="1:26" ht="28.15" customHeight="1">
      <c r="A14" s="247" t="str">
        <f>INDEX('Policy Characteristics'!B:B,MATCH(PolicyLevers_EN!$C14,'Policy Characteristics'!$D:$D,0))</f>
        <v>Transportation</v>
      </c>
      <c r="B14" s="247" t="str">
        <f>INDEX('Policy Characteristics'!C:C,MATCH(PolicyLevers_EN!$C14,'Policy Characteristics'!$D:$D,0))</f>
        <v>Conventional Pollutant Standards</v>
      </c>
      <c r="C14" s="247" t="str">
        <f t="shared" si="0"/>
        <v>Percentage Reduction of Separately Regulated Pollutants</v>
      </c>
      <c r="D14" s="247" t="s">
        <v>80</v>
      </c>
      <c r="E14" s="247" t="s">
        <v>70</v>
      </c>
      <c r="F14" s="247" t="s">
        <v>80</v>
      </c>
      <c r="G14" s="247" t="s">
        <v>70</v>
      </c>
      <c r="H14" s="254">
        <v>312</v>
      </c>
      <c r="I14" s="255" t="s">
        <v>63</v>
      </c>
      <c r="J14" s="247" t="str">
        <f>INDEX('Policy Characteristics'!E:E,MATCH(PolicyLevers_EN!$C14,'Policy Characteristics'!$D:$D,0))</f>
        <v>Conventional Pollutant Standard</v>
      </c>
      <c r="K14" s="247" t="str">
        <f>INDEX('Policy Characteristics'!F:F,MATCH(PolicyLevers_EN!$C14,'Policy Characteristics'!$D:$D,0))</f>
        <v>trans reduce regulated pollutants</v>
      </c>
      <c r="L14" s="256">
        <f>INDEX('Policy Characteristics'!G:G,MATCH(PolicyLevers_EN!$C14,'Policy Characteristics'!$D:$D,0))</f>
        <v>0</v>
      </c>
      <c r="M14" s="256">
        <f>INDEX('Policy Characteristics'!H:H,MATCH(PolicyLevers_EN!$C14,'Policy Characteristics'!$D:$D,0))</f>
        <v>1</v>
      </c>
      <c r="N14" s="256">
        <f>INDEX('Policy Characteristics'!I:I,MATCH(PolicyLevers_EN!$C14,'Policy Characteristics'!$D:$D,0))</f>
        <v>0.02</v>
      </c>
      <c r="O14" s="247" t="str">
        <f>INDEX('Policy Characteristics'!J:J,MATCH(PolicyLevers_EN!$C14,'Policy Characteristics'!$D:$D,0))</f>
        <v>% reduction in emissions</v>
      </c>
      <c r="P14" s="247" t="str">
        <f>LEFT(INDEX('Policy Characteristics'!K:K,MATCH(PolicyLevers_EN!$C14,'Policy Characteristics'!$D:$D,0)),254)</f>
        <v>**Description:** This policy represents strengthening standards for the selected pollutant(s) emitted by the selected vehicle type(s).  Conventional pollutants' most important, harmful impacts are on human health rather than on climate change. // **Guida</v>
      </c>
      <c r="Q14" s="257" t="str">
        <f>INDEX('Policy Characteristics'!L:L,MATCH(PolicyLevers_EN!$C14,'Policy Characteristics'!$D:$D,0))</f>
        <v>transportation-sector-main.html#conv-pol-stds</v>
      </c>
      <c r="R14" s="258" t="str">
        <f>INDEX('Policy Characteristics'!M:M,MATCH(PolicyLevers_EN!$C14,'Policy Characteristics'!$D:$D,0))</f>
        <v>conventional-pollutant-standards.html</v>
      </c>
      <c r="S14" s="247" t="str">
        <f>INDEX('Policy Characteristics'!N:N,MATCH(PolicyLevers_EN!$C14,'Policy Characteristics'!$D:$D,0))</f>
        <v>Energy Ministry. PROCONVE: PROCONVE: PROGRAMA DE CONTROLE DE POLUIÇÃO DO AR POR
VEÍCULOS AUTOMOTORES. https://www.mma.gov.br/images/arquivo/80060/Arquivos/PROCONVE_atualizado%20em%2021nov13.pdf</v>
      </c>
      <c r="T14" s="247">
        <f>INDEX('Policy Characteristics'!O:O,MATCH(PolicyLevers_EN!$C14,'Policy Characteristics'!$D:$D,0))</f>
        <v>0</v>
      </c>
      <c r="U14" s="248"/>
      <c r="V14" s="248"/>
      <c r="W14" s="248"/>
      <c r="X14" s="248"/>
      <c r="Y14" s="248"/>
      <c r="Z14" s="248"/>
    </row>
    <row r="15" spans="1:26" ht="27" customHeight="1">
      <c r="A15" s="247" t="str">
        <f>INDEX('Policy Characteristics'!B:B,MATCH(PolicyLevers_EN!$C15,'Policy Characteristics'!$D:$D,0))</f>
        <v>Transportation</v>
      </c>
      <c r="B15" s="247" t="str">
        <f>INDEX('Policy Characteristics'!C:C,MATCH(PolicyLevers_EN!$C15,'Policy Characteristics'!$D:$D,0))</f>
        <v>Conventional Pollutant Standards</v>
      </c>
      <c r="C15" s="247" t="str">
        <f t="shared" si="0"/>
        <v>Percentage Reduction of Separately Regulated Pollutants</v>
      </c>
      <c r="D15" s="247" t="s">
        <v>80</v>
      </c>
      <c r="E15" s="247" t="s">
        <v>71</v>
      </c>
      <c r="F15" s="247" t="s">
        <v>80</v>
      </c>
      <c r="G15" s="247" t="s">
        <v>71</v>
      </c>
      <c r="H15" s="254">
        <v>313</v>
      </c>
      <c r="I15" s="255" t="s">
        <v>63</v>
      </c>
      <c r="J15" s="247" t="str">
        <f>INDEX('Policy Characteristics'!E:E,MATCH(PolicyLevers_EN!$C15,'Policy Characteristics'!$D:$D,0))</f>
        <v>Conventional Pollutant Standard</v>
      </c>
      <c r="K15" s="247" t="str">
        <f>INDEX('Policy Characteristics'!F:F,MATCH(PolicyLevers_EN!$C15,'Policy Characteristics'!$D:$D,0))</f>
        <v>trans reduce regulated pollutants</v>
      </c>
      <c r="L15" s="256">
        <f>INDEX('Policy Characteristics'!G:G,MATCH(PolicyLevers_EN!$C15,'Policy Characteristics'!$D:$D,0))</f>
        <v>0</v>
      </c>
      <c r="M15" s="256">
        <f>INDEX('Policy Characteristics'!H:H,MATCH(PolicyLevers_EN!$C15,'Policy Characteristics'!$D:$D,0))</f>
        <v>1</v>
      </c>
      <c r="N15" s="256">
        <f>INDEX('Policy Characteristics'!I:I,MATCH(PolicyLevers_EN!$C15,'Policy Characteristics'!$D:$D,0))</f>
        <v>0.02</v>
      </c>
      <c r="O15" s="247" t="str">
        <f>INDEX('Policy Characteristics'!J:J,MATCH(PolicyLevers_EN!$C15,'Policy Characteristics'!$D:$D,0))</f>
        <v>% reduction in emissions</v>
      </c>
      <c r="P15" s="247" t="str">
        <f>LEFT(INDEX('Policy Characteristics'!K:K,MATCH(PolicyLevers_EN!$C15,'Policy Characteristics'!$D:$D,0)),254)</f>
        <v>**Description:** This policy represents strengthening standards for the selected pollutant(s) emitted by the selected vehicle type(s).  Conventional pollutants' most important, harmful impacts are on human health rather than on climate change. // **Guida</v>
      </c>
      <c r="Q15" s="257" t="str">
        <f>INDEX('Policy Characteristics'!L:L,MATCH(PolicyLevers_EN!$C15,'Policy Characteristics'!$D:$D,0))</f>
        <v>transportation-sector-main.html#conv-pol-stds</v>
      </c>
      <c r="R15" s="258" t="str">
        <f>INDEX('Policy Characteristics'!M:M,MATCH(PolicyLevers_EN!$C15,'Policy Characteristics'!$D:$D,0))</f>
        <v>conventional-pollutant-standards.html</v>
      </c>
      <c r="S15" s="247" t="str">
        <f>INDEX('Policy Characteristics'!N:N,MATCH(PolicyLevers_EN!$C15,'Policy Characteristics'!$D:$D,0))</f>
        <v>Energy Ministry. PROCONVE: PROCONVE: PROGRAMA DE CONTROLE DE POLUIÇÃO DO AR POR
VEÍCULOS AUTOMOTORES. https://www.mma.gov.br/images/arquivo/80060/Arquivos/PROCONVE_atualizado%20em%2021nov13.pdf</v>
      </c>
      <c r="T15" s="247">
        <f>INDEX('Policy Characteristics'!O:O,MATCH(PolicyLevers_EN!$C15,'Policy Characteristics'!$D:$D,0))</f>
        <v>0</v>
      </c>
      <c r="U15" s="248"/>
      <c r="V15" s="248"/>
      <c r="W15" s="248"/>
      <c r="X15" s="248"/>
      <c r="Y15" s="248"/>
      <c r="Z15" s="248"/>
    </row>
    <row r="16" spans="1:26" ht="32.1" customHeight="1">
      <c r="A16" s="247" t="str">
        <f>INDEX('Policy Characteristics'!B:B,MATCH(PolicyLevers_EN!$C16,'Policy Characteristics'!$D:$D,0))</f>
        <v>Transportation</v>
      </c>
      <c r="B16" s="247" t="str">
        <f>INDEX('Policy Characteristics'!C:C,MATCH(PolicyLevers_EN!$C16,'Policy Characteristics'!$D:$D,0))</f>
        <v>Conventional Pollutant Standards</v>
      </c>
      <c r="C16" s="247" t="str">
        <f t="shared" si="0"/>
        <v>Percentage Reduction of Separately Regulated Pollutants</v>
      </c>
      <c r="D16" s="247" t="s">
        <v>80</v>
      </c>
      <c r="E16" s="247" t="s">
        <v>72</v>
      </c>
      <c r="F16" s="247" t="s">
        <v>80</v>
      </c>
      <c r="G16" s="247" t="s">
        <v>73</v>
      </c>
      <c r="H16" s="254">
        <v>314</v>
      </c>
      <c r="I16" s="255" t="s">
        <v>63</v>
      </c>
      <c r="J16" s="247" t="str">
        <f>INDEX('Policy Characteristics'!E:E,MATCH(PolicyLevers_EN!$C16,'Policy Characteristics'!$D:$D,0))</f>
        <v>Conventional Pollutant Standard</v>
      </c>
      <c r="K16" s="247" t="str">
        <f>INDEX('Policy Characteristics'!F:F,MATCH(PolicyLevers_EN!$C16,'Policy Characteristics'!$D:$D,0))</f>
        <v>trans reduce regulated pollutants</v>
      </c>
      <c r="L16" s="256">
        <f>INDEX('Policy Characteristics'!G:G,MATCH(PolicyLevers_EN!$C16,'Policy Characteristics'!$D:$D,0))</f>
        <v>0</v>
      </c>
      <c r="M16" s="256">
        <f>INDEX('Policy Characteristics'!H:H,MATCH(PolicyLevers_EN!$C16,'Policy Characteristics'!$D:$D,0))</f>
        <v>1</v>
      </c>
      <c r="N16" s="256">
        <f>INDEX('Policy Characteristics'!I:I,MATCH(PolicyLevers_EN!$C16,'Policy Characteristics'!$D:$D,0))</f>
        <v>0.02</v>
      </c>
      <c r="O16" s="247" t="str">
        <f>INDEX('Policy Characteristics'!J:J,MATCH(PolicyLevers_EN!$C16,'Policy Characteristics'!$D:$D,0))</f>
        <v>% reduction in emissions</v>
      </c>
      <c r="P16" s="247" t="str">
        <f>LEFT(INDEX('Policy Characteristics'!K:K,MATCH(PolicyLevers_EN!$C16,'Policy Characteristics'!$D:$D,0)),254)</f>
        <v>**Description:** This policy represents strengthening standards for the selected pollutant(s) emitted by the selected vehicle type(s).  Conventional pollutants' most important, harmful impacts are on human health rather than on climate change. // **Guida</v>
      </c>
      <c r="Q16" s="257" t="str">
        <f>INDEX('Policy Characteristics'!L:L,MATCH(PolicyLevers_EN!$C16,'Policy Characteristics'!$D:$D,0))</f>
        <v>transportation-sector-main.html#conv-pol-stds</v>
      </c>
      <c r="R16" s="258" t="str">
        <f>INDEX('Policy Characteristics'!M:M,MATCH(PolicyLevers_EN!$C16,'Policy Characteristics'!$D:$D,0))</f>
        <v>conventional-pollutant-standards.html</v>
      </c>
      <c r="S16" s="247" t="str">
        <f>INDEX('Policy Characteristics'!N:N,MATCH(PolicyLevers_EN!$C16,'Policy Characteristics'!$D:$D,0))</f>
        <v>Energy Ministry. PROCONVE: PROCONVE: PROGRAMA DE CONTROLE DE POLUIÇÃO DO AR POR
VEÍCULOS AUTOMOTORES. https://www.mma.gov.br/images/arquivo/80060/Arquivos/PROCONVE_atualizado%20em%2021nov13.pdf</v>
      </c>
      <c r="T16" s="247">
        <f>INDEX('Policy Characteristics'!O:O,MATCH(PolicyLevers_EN!$C16,'Policy Characteristics'!$D:$D,0))</f>
        <v>0</v>
      </c>
      <c r="U16" s="248"/>
      <c r="V16" s="248"/>
      <c r="W16" s="248"/>
      <c r="X16" s="248"/>
      <c r="Y16" s="248"/>
      <c r="Z16" s="248"/>
    </row>
    <row r="17" spans="1:26" ht="34.15" customHeight="1">
      <c r="A17" s="247" t="str">
        <f>INDEX('Policy Characteristics'!B:B,MATCH(PolicyLevers_EN!$C17,'Policy Characteristics'!$D:$D,0))</f>
        <v>Transportation</v>
      </c>
      <c r="B17" s="247" t="str">
        <f>INDEX('Policy Characteristics'!C:C,MATCH(PolicyLevers_EN!$C17,'Policy Characteristics'!$D:$D,0))</f>
        <v>Conventional Pollutant Standards</v>
      </c>
      <c r="C17" s="247" t="str">
        <f t="shared" si="0"/>
        <v>Percentage Reduction of Separately Regulated Pollutants</v>
      </c>
      <c r="D17" s="247" t="s">
        <v>80</v>
      </c>
      <c r="E17" s="247" t="s">
        <v>74</v>
      </c>
      <c r="F17" s="247" t="s">
        <v>80</v>
      </c>
      <c r="G17" s="247" t="s">
        <v>74</v>
      </c>
      <c r="H17" s="254">
        <v>315</v>
      </c>
      <c r="I17" s="255" t="s">
        <v>63</v>
      </c>
      <c r="J17" s="247" t="str">
        <f>INDEX('Policy Characteristics'!E:E,MATCH(PolicyLevers_EN!$C17,'Policy Characteristics'!$D:$D,0))</f>
        <v>Conventional Pollutant Standard</v>
      </c>
      <c r="K17" s="247" t="str">
        <f>INDEX('Policy Characteristics'!F:F,MATCH(PolicyLevers_EN!$C17,'Policy Characteristics'!$D:$D,0))</f>
        <v>trans reduce regulated pollutants</v>
      </c>
      <c r="L17" s="256">
        <f>INDEX('Policy Characteristics'!G:G,MATCH(PolicyLevers_EN!$C17,'Policy Characteristics'!$D:$D,0))</f>
        <v>0</v>
      </c>
      <c r="M17" s="256">
        <f>INDEX('Policy Characteristics'!H:H,MATCH(PolicyLevers_EN!$C17,'Policy Characteristics'!$D:$D,0))</f>
        <v>1</v>
      </c>
      <c r="N17" s="256">
        <f>INDEX('Policy Characteristics'!I:I,MATCH(PolicyLevers_EN!$C17,'Policy Characteristics'!$D:$D,0))</f>
        <v>0.02</v>
      </c>
      <c r="O17" s="247" t="str">
        <f>INDEX('Policy Characteristics'!J:J,MATCH(PolicyLevers_EN!$C17,'Policy Characteristics'!$D:$D,0))</f>
        <v>% reduction in emissions</v>
      </c>
      <c r="P17" s="247" t="str">
        <f>LEFT(INDEX('Policy Characteristics'!K:K,MATCH(PolicyLevers_EN!$C17,'Policy Characteristics'!$D:$D,0)),254)</f>
        <v>**Description:** This policy represents strengthening standards for the selected pollutant(s) emitted by the selected vehicle type(s).  Conventional pollutants' most important, harmful impacts are on human health rather than on climate change. // **Guida</v>
      </c>
      <c r="Q17" s="257" t="str">
        <f>INDEX('Policy Characteristics'!L:L,MATCH(PolicyLevers_EN!$C17,'Policy Characteristics'!$D:$D,0))</f>
        <v>transportation-sector-main.html#conv-pol-stds</v>
      </c>
      <c r="R17" s="258" t="str">
        <f>INDEX('Policy Characteristics'!M:M,MATCH(PolicyLevers_EN!$C17,'Policy Characteristics'!$D:$D,0))</f>
        <v>conventional-pollutant-standards.html</v>
      </c>
      <c r="S17" s="264" t="str">
        <f>INDEX('Policy Characteristics'!N:N,MATCH(PolicyLevers_EN!$C17,'Policy Characteristics'!$D:$D,0))</f>
        <v>Energy Ministry. PROCONVE: PROCONVE: PROGRAMA DE CONTROLE DE POLUIÇÃO DO AR POR
VEÍCULOS AUTOMOTORES. https://www.mma.gov.br/images/arquivo/80060/Arquivos/PROCONVE_atualizado%20em%2021nov13.pdf</v>
      </c>
      <c r="T17" s="247">
        <f>INDEX('Policy Characteristics'!O:O,MATCH(PolicyLevers_EN!$C17,'Policy Characteristics'!$D:$D,0))</f>
        <v>0</v>
      </c>
      <c r="U17" s="248"/>
      <c r="V17" s="248"/>
      <c r="W17" s="248"/>
      <c r="X17" s="248"/>
      <c r="Y17" s="248"/>
      <c r="Z17" s="248"/>
    </row>
    <row r="18" spans="1:26" ht="31.15" customHeight="1">
      <c r="A18" s="247" t="str">
        <f>INDEX('Policy Characteristics'!B:B,MATCH(PolicyLevers_EN!$C18,'Policy Characteristics'!$D:$D,0))</f>
        <v>Transportation</v>
      </c>
      <c r="B18" s="247" t="str">
        <f>INDEX('Policy Characteristics'!C:C,MATCH(PolicyLevers_EN!$C18,'Policy Characteristics'!$D:$D,0))</f>
        <v>Conventional Pollutant Standards</v>
      </c>
      <c r="C18" s="247" t="str">
        <f t="shared" si="0"/>
        <v>Percentage Reduction of Separately Regulated Pollutants</v>
      </c>
      <c r="D18" s="247" t="s">
        <v>80</v>
      </c>
      <c r="E18" s="247" t="s">
        <v>75</v>
      </c>
      <c r="F18" s="247" t="s">
        <v>80</v>
      </c>
      <c r="G18" s="247" t="s">
        <v>75</v>
      </c>
      <c r="H18" s="254">
        <v>316</v>
      </c>
      <c r="I18" s="255" t="s">
        <v>76</v>
      </c>
      <c r="J18" s="247" t="str">
        <f>INDEX('Policy Characteristics'!E:E,MATCH(PolicyLevers_EN!$C18,'Policy Characteristics'!$D:$D,0))</f>
        <v>Conventional Pollutant Standard</v>
      </c>
      <c r="K18" s="247" t="str">
        <f>INDEX('Policy Characteristics'!F:F,MATCH(PolicyLevers_EN!$C18,'Policy Characteristics'!$D:$D,0))</f>
        <v>trans reduce regulated pollutants</v>
      </c>
      <c r="L18" s="256">
        <f>INDEX('Policy Characteristics'!G:G,MATCH(PolicyLevers_EN!$C18,'Policy Characteristics'!$D:$D,0))</f>
        <v>0</v>
      </c>
      <c r="M18" s="256">
        <f>INDEX('Policy Characteristics'!H:H,MATCH(PolicyLevers_EN!$C18,'Policy Characteristics'!$D:$D,0))</f>
        <v>1</v>
      </c>
      <c r="N18" s="256">
        <f>INDEX('Policy Characteristics'!I:I,MATCH(PolicyLevers_EN!$C18,'Policy Characteristics'!$D:$D,0))</f>
        <v>0.02</v>
      </c>
      <c r="O18" s="247" t="str">
        <f>INDEX('Policy Characteristics'!J:J,MATCH(PolicyLevers_EN!$C18,'Policy Characteristics'!$D:$D,0))</f>
        <v>% reduction in emissions</v>
      </c>
      <c r="P18" s="247" t="str">
        <f>LEFT(INDEX('Policy Characteristics'!K:K,MATCH(PolicyLevers_EN!$C18,'Policy Characteristics'!$D:$D,0)),254)</f>
        <v>**Description:** This policy represents strengthening standards for the selected pollutant(s) emitted by the selected vehicle type(s).  Conventional pollutants' most important, harmful impacts are on human health rather than on climate change. // **Guida</v>
      </c>
      <c r="Q18" s="257" t="str">
        <f>INDEX('Policy Characteristics'!L:L,MATCH(PolicyLevers_EN!$C18,'Policy Characteristics'!$D:$D,0))</f>
        <v>transportation-sector-main.html#conv-pol-stds</v>
      </c>
      <c r="R18" s="258" t="str">
        <f>INDEX('Policy Characteristics'!M:M,MATCH(PolicyLevers_EN!$C18,'Policy Characteristics'!$D:$D,0))</f>
        <v>conventional-pollutant-standards.html</v>
      </c>
      <c r="S18" s="247" t="str">
        <f>INDEX('Policy Characteristics'!N:N,MATCH(PolicyLevers_EN!$C18,'Policy Characteristics'!$D:$D,0))</f>
        <v>Energy Ministry. PROCONVE: PROCONVE: PROGRAMA DE CONTROLE DE POLUIÇÃO DO AR POR
VEÍCULOS AUTOMOTORES. https://www.mma.gov.br/images/arquivo/80060/Arquivos/PROCONVE_atualizado%20em%2021nov13.pdf</v>
      </c>
      <c r="T18" s="247">
        <f>INDEX('Policy Characteristics'!O:O,MATCH(PolicyLevers_EN!$C18,'Policy Characteristics'!$D:$D,0))</f>
        <v>0</v>
      </c>
      <c r="U18" s="248"/>
      <c r="V18" s="248"/>
      <c r="W18" s="248"/>
      <c r="X18" s="248"/>
      <c r="Y18" s="248"/>
      <c r="Z18" s="248"/>
    </row>
    <row r="19" spans="1:26" ht="26.1" customHeight="1">
      <c r="A19" s="247" t="str">
        <f>INDEX('Policy Characteristics'!B:B,MATCH(PolicyLevers_EN!$C19,'Policy Characteristics'!$D:$D,0))</f>
        <v>Transportation</v>
      </c>
      <c r="B19" s="247" t="str">
        <f>INDEX('Policy Characteristics'!C:C,MATCH(PolicyLevers_EN!$C19,'Policy Characteristics'!$D:$D,0))</f>
        <v>Conventional Pollutant Standards</v>
      </c>
      <c r="C19" s="247" t="str">
        <f t="shared" si="0"/>
        <v>Percentage Reduction of Separately Regulated Pollutants</v>
      </c>
      <c r="D19" s="247" t="s">
        <v>80</v>
      </c>
      <c r="E19" s="247" t="s">
        <v>77</v>
      </c>
      <c r="F19" s="247" t="s">
        <v>80</v>
      </c>
      <c r="G19" s="247" t="s">
        <v>77</v>
      </c>
      <c r="H19" s="254">
        <v>317</v>
      </c>
      <c r="I19" s="257" t="s">
        <v>76</v>
      </c>
      <c r="J19" s="247" t="str">
        <f>INDEX('Policy Characteristics'!E:E,MATCH(PolicyLevers_EN!$C19,'Policy Characteristics'!$D:$D,0))</f>
        <v>Conventional Pollutant Standard</v>
      </c>
      <c r="K19" s="247" t="str">
        <f>INDEX('Policy Characteristics'!F:F,MATCH(PolicyLevers_EN!$C19,'Policy Characteristics'!$D:$D,0))</f>
        <v>trans reduce regulated pollutants</v>
      </c>
      <c r="L19" s="256">
        <f>INDEX('Policy Characteristics'!G:G,MATCH(PolicyLevers_EN!$C19,'Policy Characteristics'!$D:$D,0))</f>
        <v>0</v>
      </c>
      <c r="M19" s="256">
        <f>INDEX('Policy Characteristics'!H:H,MATCH(PolicyLevers_EN!$C19,'Policy Characteristics'!$D:$D,0))</f>
        <v>1</v>
      </c>
      <c r="N19" s="256">
        <f>INDEX('Policy Characteristics'!I:I,MATCH(PolicyLevers_EN!$C19,'Policy Characteristics'!$D:$D,0))</f>
        <v>0.02</v>
      </c>
      <c r="O19" s="247" t="str">
        <f>INDEX('Policy Characteristics'!J:J,MATCH(PolicyLevers_EN!$C19,'Policy Characteristics'!$D:$D,0))</f>
        <v>% reduction in emissions</v>
      </c>
      <c r="P19" s="247" t="str">
        <f>LEFT(INDEX('Policy Characteristics'!K:K,MATCH(PolicyLevers_EN!$C19,'Policy Characteristics'!$D:$D,0)),254)</f>
        <v>**Description:** This policy represents strengthening standards for the selected pollutant(s) emitted by the selected vehicle type(s).  Conventional pollutants' most important, harmful impacts are on human health rather than on climate change. // **Guida</v>
      </c>
      <c r="Q19" s="257" t="str">
        <f>INDEX('Policy Characteristics'!L:L,MATCH(PolicyLevers_EN!$C19,'Policy Characteristics'!$D:$D,0))</f>
        <v>transportation-sector-main.html#conv-pol-stds</v>
      </c>
      <c r="R19" s="258" t="str">
        <f>INDEX('Policy Characteristics'!M:M,MATCH(PolicyLevers_EN!$C19,'Policy Characteristics'!$D:$D,0))</f>
        <v>conventional-pollutant-standards.html</v>
      </c>
      <c r="S19" s="247" t="str">
        <f>INDEX('Policy Characteristics'!N:N,MATCH(PolicyLevers_EN!$C19,'Policy Characteristics'!$D:$D,0))</f>
        <v>Energy Ministry. PROCONVE: PROCONVE: PROGRAMA DE CONTROLE DE POLUIÇÃO DO AR POR
VEÍCULOS AUTOMOTORES. https://www.mma.gov.br/images/arquivo/80060/Arquivos/PROCONVE_atualizado%20em%2021nov13.pdf</v>
      </c>
      <c r="T19" s="247">
        <f>INDEX('Policy Characteristics'!O:O,MATCH(PolicyLevers_EN!$C19,'Policy Characteristics'!$D:$D,0))</f>
        <v>0</v>
      </c>
      <c r="U19" s="248"/>
      <c r="V19" s="248"/>
      <c r="W19" s="248"/>
      <c r="X19" s="248"/>
      <c r="Y19" s="248"/>
      <c r="Z19" s="248"/>
    </row>
    <row r="20" spans="1:26" ht="27" customHeight="1">
      <c r="A20" s="247" t="str">
        <f>INDEX('Policy Characteristics'!B:B,MATCH(PolicyLevers_EN!$C20,'Policy Characteristics'!$D:$D,0))</f>
        <v>Transportation</v>
      </c>
      <c r="B20" s="247" t="str">
        <f>INDEX('Policy Characteristics'!C:C,MATCH(PolicyLevers_EN!$C20,'Policy Characteristics'!$D:$D,0))</f>
        <v>Conventional Pollutant Standards</v>
      </c>
      <c r="C20" s="12" t="str">
        <f t="shared" si="0"/>
        <v>Percentage Reduction of Separately Regulated Pollutants</v>
      </c>
      <c r="D20" s="248" t="s">
        <v>80</v>
      </c>
      <c r="E20" s="248" t="s">
        <v>78</v>
      </c>
      <c r="F20" s="248" t="s">
        <v>80</v>
      </c>
      <c r="G20" s="248" t="s">
        <v>78</v>
      </c>
      <c r="H20" s="7">
        <v>318</v>
      </c>
      <c r="I20" s="262" t="s">
        <v>76</v>
      </c>
      <c r="J20" s="247" t="str">
        <f>INDEX('Policy Characteristics'!E:E,MATCH(PolicyLevers_EN!$C20,'Policy Characteristics'!$D:$D,0))</f>
        <v>Conventional Pollutant Standard</v>
      </c>
      <c r="K20" s="247" t="str">
        <f>INDEX('Policy Characteristics'!F:F,MATCH(PolicyLevers_EN!$C20,'Policy Characteristics'!$D:$D,0))</f>
        <v>trans reduce regulated pollutants</v>
      </c>
      <c r="L20" s="261">
        <f>INDEX('Policy Characteristics'!G:G,MATCH(PolicyLevers_EN!$C20,'Policy Characteristics'!$D:$D,0))</f>
        <v>0</v>
      </c>
      <c r="M20" s="261">
        <f>INDEX('Policy Characteristics'!H:H,MATCH(PolicyLevers_EN!$C20,'Policy Characteristics'!$D:$D,0))</f>
        <v>1</v>
      </c>
      <c r="N20" s="261">
        <f>INDEX('Policy Characteristics'!I:I,MATCH(PolicyLevers_EN!$C20,'Policy Characteristics'!$D:$D,0))</f>
        <v>0.02</v>
      </c>
      <c r="O20" s="12" t="str">
        <f>INDEX('Policy Characteristics'!J:J,MATCH(PolicyLevers_EN!$C20,'Policy Characteristics'!$D:$D,0))</f>
        <v>% reduction in emissions</v>
      </c>
      <c r="P20" s="247" t="str">
        <f>LEFT(INDEX('Policy Characteristics'!K:K,MATCH(PolicyLevers_EN!$C20,'Policy Characteristics'!$D:$D,0)),254)</f>
        <v>**Description:** This policy represents strengthening standards for the selected pollutant(s) emitted by the selected vehicle type(s).  Conventional pollutants' most important, harmful impacts are on human health rather than on climate change. // **Guida</v>
      </c>
      <c r="Q20" s="12" t="str">
        <f>INDEX('Policy Characteristics'!L:L,MATCH(PolicyLevers_EN!$C20,'Policy Characteristics'!$D:$D,0))</f>
        <v>transportation-sector-main.html#conv-pol-stds</v>
      </c>
      <c r="R20" s="263" t="str">
        <f>INDEX('Policy Characteristics'!M:M,MATCH(PolicyLevers_EN!$C20,'Policy Characteristics'!$D:$D,0))</f>
        <v>conventional-pollutant-standards.html</v>
      </c>
      <c r="S20" s="248" t="str">
        <f>INDEX('Policy Characteristics'!N:N,MATCH(PolicyLevers_EN!$C20,'Policy Characteristics'!$D:$D,0))</f>
        <v>Energy Ministry. PROCONVE: PROCONVE: PROGRAMA DE CONTROLE DE POLUIÇÃO DO AR POR
VEÍCULOS AUTOMOTORES. https://www.mma.gov.br/images/arquivo/80060/Arquivos/PROCONVE_atualizado%20em%2021nov13.pdf</v>
      </c>
      <c r="T20" s="248">
        <f>INDEX('Policy Characteristics'!O:O,MATCH(PolicyLevers_EN!$C20,'Policy Characteristics'!$D:$D,0))</f>
        <v>0</v>
      </c>
      <c r="U20" s="248"/>
      <c r="V20" s="248"/>
      <c r="W20" s="248"/>
      <c r="X20" s="248"/>
      <c r="Y20" s="248"/>
      <c r="Z20" s="248"/>
    </row>
    <row r="21" spans="1:26" ht="15.75" customHeight="1">
      <c r="A21" s="247" t="str">
        <f>INDEX('Policy Characteristics'!B:B,MATCH(PolicyLevers_EN!$C21,'Policy Characteristics'!$D:$D,0))</f>
        <v>Transportation</v>
      </c>
      <c r="B21" s="247" t="str">
        <f>INDEX('Policy Characteristics'!C:C,MATCH(PolicyLevers_EN!$C21,'Policy Characteristics'!$D:$D,0))</f>
        <v>Conventional Pollutant Standards</v>
      </c>
      <c r="C21" s="12" t="str">
        <f t="shared" si="0"/>
        <v>Percentage Reduction of Separately Regulated Pollutants</v>
      </c>
      <c r="D21" s="248" t="s">
        <v>80</v>
      </c>
      <c r="E21" s="248" t="s">
        <v>79</v>
      </c>
      <c r="F21" s="248" t="s">
        <v>80</v>
      </c>
      <c r="G21" s="248" t="s">
        <v>79</v>
      </c>
      <c r="H21" s="7">
        <v>319</v>
      </c>
      <c r="I21" s="262" t="s">
        <v>76</v>
      </c>
      <c r="J21" s="247" t="str">
        <f>INDEX('Policy Characteristics'!E:E,MATCH(PolicyLevers_EN!$C21,'Policy Characteristics'!$D:$D,0))</f>
        <v>Conventional Pollutant Standard</v>
      </c>
      <c r="K21" s="247" t="str">
        <f>INDEX('Policy Characteristics'!F:F,MATCH(PolicyLevers_EN!$C21,'Policy Characteristics'!$D:$D,0))</f>
        <v>trans reduce regulated pollutants</v>
      </c>
      <c r="L21" s="261">
        <f>INDEX('Policy Characteristics'!G:G,MATCH(PolicyLevers_EN!$C21,'Policy Characteristics'!$D:$D,0))</f>
        <v>0</v>
      </c>
      <c r="M21" s="261">
        <f>INDEX('Policy Characteristics'!H:H,MATCH(PolicyLevers_EN!$C21,'Policy Characteristics'!$D:$D,0))</f>
        <v>1</v>
      </c>
      <c r="N21" s="261">
        <f>INDEX('Policy Characteristics'!I:I,MATCH(PolicyLevers_EN!$C21,'Policy Characteristics'!$D:$D,0))</f>
        <v>0.02</v>
      </c>
      <c r="O21" s="12" t="str">
        <f>INDEX('Policy Characteristics'!J:J,MATCH(PolicyLevers_EN!$C21,'Policy Characteristics'!$D:$D,0))</f>
        <v>% reduction in emissions</v>
      </c>
      <c r="P21" s="247" t="str">
        <f>LEFT(INDEX('Policy Characteristics'!K:K,MATCH(PolicyLevers_EN!$C21,'Policy Characteristics'!$D:$D,0)),254)</f>
        <v>**Description:** This policy represents strengthening standards for the selected pollutant(s) emitted by the selected vehicle type(s).  Conventional pollutants' most important, harmful impacts are on human health rather than on climate change. // **Guida</v>
      </c>
      <c r="Q21" s="12" t="str">
        <f>INDEX('Policy Characteristics'!L:L,MATCH(PolicyLevers_EN!$C21,'Policy Characteristics'!$D:$D,0))</f>
        <v>transportation-sector-main.html#conv-pol-stds</v>
      </c>
      <c r="R21" s="263" t="str">
        <f>INDEX('Policy Characteristics'!M:M,MATCH(PolicyLevers_EN!$C21,'Policy Characteristics'!$D:$D,0))</f>
        <v>conventional-pollutant-standards.html</v>
      </c>
      <c r="S21" s="248" t="str">
        <f>INDEX('Policy Characteristics'!N:N,MATCH(PolicyLevers_EN!$C21,'Policy Characteristics'!$D:$D,0))</f>
        <v>Energy Ministry. PROCONVE: PROCONVE: PROGRAMA DE CONTROLE DE POLUIÇÃO DO AR POR
VEÍCULOS AUTOMOTORES. https://www.mma.gov.br/images/arquivo/80060/Arquivos/PROCONVE_atualizado%20em%2021nov13.pdf</v>
      </c>
      <c r="T21" s="248">
        <f>INDEX('Policy Characteristics'!O:O,MATCH(PolicyLevers_EN!$C21,'Policy Characteristics'!$D:$D,0))</f>
        <v>0</v>
      </c>
      <c r="U21" s="248"/>
      <c r="V21" s="248"/>
      <c r="W21" s="248"/>
      <c r="X21" s="248"/>
      <c r="Y21" s="248"/>
      <c r="Z21" s="248"/>
    </row>
    <row r="22" spans="1:26" ht="15.75" customHeight="1">
      <c r="A22" s="247" t="str">
        <f>INDEX('Policy Characteristics'!B:B,MATCH(PolicyLevers_EN!$C22,'Policy Characteristics'!$D:$D,0))</f>
        <v>Transportation</v>
      </c>
      <c r="B22" s="247" t="str">
        <f>INDEX('Policy Characteristics'!C:C,MATCH(PolicyLevers_EN!$C22,'Policy Characteristics'!$D:$D,0))</f>
        <v>Conventional Pollutant Standards</v>
      </c>
      <c r="C22" s="247" t="str">
        <f t="shared" si="0"/>
        <v>Percentage Reduction of Separately Regulated Pollutants</v>
      </c>
      <c r="D22" s="247" t="s">
        <v>81</v>
      </c>
      <c r="E22" s="247" t="s">
        <v>61</v>
      </c>
      <c r="F22" s="247" t="s">
        <v>81</v>
      </c>
      <c r="G22" s="247" t="s">
        <v>62</v>
      </c>
      <c r="H22" s="254">
        <v>320</v>
      </c>
      <c r="I22" s="257" t="s">
        <v>76</v>
      </c>
      <c r="J22" s="247" t="str">
        <f>INDEX('Policy Characteristics'!E:E,MATCH(PolicyLevers_EN!$C22,'Policy Characteristics'!$D:$D,0))</f>
        <v>Conventional Pollutant Standard</v>
      </c>
      <c r="K22" s="247" t="str">
        <f>INDEX('Policy Characteristics'!F:F,MATCH(PolicyLevers_EN!$C22,'Policy Characteristics'!$D:$D,0))</f>
        <v>trans reduce regulated pollutants</v>
      </c>
      <c r="L22" s="256">
        <f>INDEX('Policy Characteristics'!G:G,MATCH(PolicyLevers_EN!$C22,'Policy Characteristics'!$D:$D,0))</f>
        <v>0</v>
      </c>
      <c r="M22" s="256">
        <f>INDEX('Policy Characteristics'!H:H,MATCH(PolicyLevers_EN!$C22,'Policy Characteristics'!$D:$D,0))</f>
        <v>1</v>
      </c>
      <c r="N22" s="256">
        <f>INDEX('Policy Characteristics'!I:I,MATCH(PolicyLevers_EN!$C22,'Policy Characteristics'!$D:$D,0))</f>
        <v>0.02</v>
      </c>
      <c r="O22" s="247" t="str">
        <f>INDEX('Policy Characteristics'!J:J,MATCH(PolicyLevers_EN!$C22,'Policy Characteristics'!$D:$D,0))</f>
        <v>% reduction in emissions</v>
      </c>
      <c r="P22" s="247" t="str">
        <f>LEFT(INDEX('Policy Characteristics'!K:K,MATCH(PolicyLevers_EN!$C22,'Policy Characteristics'!$D:$D,0)),254)</f>
        <v>**Description:** This policy represents strengthening standards for the selected pollutant(s) emitted by the selected vehicle type(s).  Conventional pollutants' most important, harmful impacts are on human health rather than on climate change. // **Guida</v>
      </c>
      <c r="Q22" s="257" t="str">
        <f>INDEX('Policy Characteristics'!L:L,MATCH(PolicyLevers_EN!$C22,'Policy Characteristics'!$D:$D,0))</f>
        <v>transportation-sector-main.html#conv-pol-stds</v>
      </c>
      <c r="R22" s="258" t="str">
        <f>INDEX('Policy Characteristics'!M:M,MATCH(PolicyLevers_EN!$C22,'Policy Characteristics'!$D:$D,0))</f>
        <v>conventional-pollutant-standards.html</v>
      </c>
      <c r="S22" s="247" t="str">
        <f>INDEX('Policy Characteristics'!N:N,MATCH(PolicyLevers_EN!$C22,'Policy Characteristics'!$D:$D,0))</f>
        <v>Energy Ministry. PROCONVE: PROCONVE: PROGRAMA DE CONTROLE DE POLUIÇÃO DO AR POR
VEÍCULOS AUTOMOTORES. https://www.mma.gov.br/images/arquivo/80060/Arquivos/PROCONVE_atualizado%20em%2021nov13.pdf</v>
      </c>
      <c r="T22" s="247">
        <f>INDEX('Policy Characteristics'!O:O,MATCH(PolicyLevers_EN!$C22,'Policy Characteristics'!$D:$D,0))</f>
        <v>0</v>
      </c>
      <c r="U22" s="248"/>
      <c r="V22" s="248"/>
      <c r="W22" s="248"/>
      <c r="X22" s="248"/>
      <c r="Y22" s="248"/>
      <c r="Z22" s="248"/>
    </row>
    <row r="23" spans="1:26" ht="15.75" customHeight="1">
      <c r="A23" s="247" t="str">
        <f>INDEX('Policy Characteristics'!B:B,MATCH(PolicyLevers_EN!$C23,'Policy Characteristics'!$D:$D,0))</f>
        <v>Transportation</v>
      </c>
      <c r="B23" s="247" t="str">
        <f>INDEX('Policy Characteristics'!C:C,MATCH(PolicyLevers_EN!$C23,'Policy Characteristics'!$D:$D,0))</f>
        <v>Conventional Pollutant Standards</v>
      </c>
      <c r="C23" s="12" t="str">
        <f t="shared" si="0"/>
        <v>Percentage Reduction of Separately Regulated Pollutants</v>
      </c>
      <c r="D23" s="248" t="s">
        <v>81</v>
      </c>
      <c r="E23" s="248" t="s">
        <v>69</v>
      </c>
      <c r="F23" s="248" t="s">
        <v>81</v>
      </c>
      <c r="G23" s="248" t="s">
        <v>69</v>
      </c>
      <c r="H23" s="7">
        <v>321</v>
      </c>
      <c r="I23" s="262" t="s">
        <v>76</v>
      </c>
      <c r="J23" s="247" t="str">
        <f>INDEX('Policy Characteristics'!E:E,MATCH(PolicyLevers_EN!$C23,'Policy Characteristics'!$D:$D,0))</f>
        <v>Conventional Pollutant Standard</v>
      </c>
      <c r="K23" s="247" t="str">
        <f>INDEX('Policy Characteristics'!F:F,MATCH(PolicyLevers_EN!$C23,'Policy Characteristics'!$D:$D,0))</f>
        <v>trans reduce regulated pollutants</v>
      </c>
      <c r="L23" s="261">
        <f>INDEX('Policy Characteristics'!G:G,MATCH(PolicyLevers_EN!$C23,'Policy Characteristics'!$D:$D,0))</f>
        <v>0</v>
      </c>
      <c r="M23" s="261">
        <f>INDEX('Policy Characteristics'!H:H,MATCH(PolicyLevers_EN!$C23,'Policy Characteristics'!$D:$D,0))</f>
        <v>1</v>
      </c>
      <c r="N23" s="261">
        <f>INDEX('Policy Characteristics'!I:I,MATCH(PolicyLevers_EN!$C23,'Policy Characteristics'!$D:$D,0))</f>
        <v>0.02</v>
      </c>
      <c r="O23" s="12" t="str">
        <f>INDEX('Policy Characteristics'!J:J,MATCH(PolicyLevers_EN!$C23,'Policy Characteristics'!$D:$D,0))</f>
        <v>% reduction in emissions</v>
      </c>
      <c r="P23" s="247" t="str">
        <f>LEFT(INDEX('Policy Characteristics'!K:K,MATCH(PolicyLevers_EN!$C23,'Policy Characteristics'!$D:$D,0)),254)</f>
        <v>**Description:** This policy represents strengthening standards for the selected pollutant(s) emitted by the selected vehicle type(s).  Conventional pollutants' most important, harmful impacts are on human health rather than on climate change. // **Guida</v>
      </c>
      <c r="Q23" s="12" t="str">
        <f>INDEX('Policy Characteristics'!L:L,MATCH(PolicyLevers_EN!$C23,'Policy Characteristics'!$D:$D,0))</f>
        <v>transportation-sector-main.html#conv-pol-stds</v>
      </c>
      <c r="R23" s="263" t="str">
        <f>INDEX('Policy Characteristics'!M:M,MATCH(PolicyLevers_EN!$C23,'Policy Characteristics'!$D:$D,0))</f>
        <v>conventional-pollutant-standards.html</v>
      </c>
      <c r="S23" s="248" t="str">
        <f>INDEX('Policy Characteristics'!N:N,MATCH(PolicyLevers_EN!$C23,'Policy Characteristics'!$D:$D,0))</f>
        <v>Energy Ministry. PROCONVE: PROCONVE: PROGRAMA DE CONTROLE DE POLUIÇÃO DO AR POR
VEÍCULOS AUTOMOTORES. https://www.mma.gov.br/images/arquivo/80060/Arquivos/PROCONVE_atualizado%20em%2021nov13.pdf</v>
      </c>
      <c r="T23" s="248">
        <f>INDEX('Policy Characteristics'!O:O,MATCH(PolicyLevers_EN!$C23,'Policy Characteristics'!$D:$D,0))</f>
        <v>0</v>
      </c>
      <c r="U23" s="248"/>
      <c r="V23" s="248"/>
      <c r="W23" s="248"/>
      <c r="X23" s="248"/>
      <c r="Y23" s="248"/>
      <c r="Z23" s="248"/>
    </row>
    <row r="24" spans="1:26" ht="15.75" customHeight="1">
      <c r="A24" s="247" t="str">
        <f>INDEX('Policy Characteristics'!B:B,MATCH(PolicyLevers_EN!$C24,'Policy Characteristics'!$D:$D,0))</f>
        <v>Transportation</v>
      </c>
      <c r="B24" s="247" t="str">
        <f>INDEX('Policy Characteristics'!C:C,MATCH(PolicyLevers_EN!$C24,'Policy Characteristics'!$D:$D,0))</f>
        <v>Conventional Pollutant Standards</v>
      </c>
      <c r="C24" s="247" t="str">
        <f t="shared" si="0"/>
        <v>Percentage Reduction of Separately Regulated Pollutants</v>
      </c>
      <c r="D24" s="247" t="s">
        <v>81</v>
      </c>
      <c r="E24" s="247" t="s">
        <v>70</v>
      </c>
      <c r="F24" s="247" t="s">
        <v>81</v>
      </c>
      <c r="G24" s="247" t="s">
        <v>70</v>
      </c>
      <c r="H24" s="254">
        <v>322</v>
      </c>
      <c r="I24" s="257" t="s">
        <v>76</v>
      </c>
      <c r="J24" s="247" t="str">
        <f>INDEX('Policy Characteristics'!E:E,MATCH(PolicyLevers_EN!$C24,'Policy Characteristics'!$D:$D,0))</f>
        <v>Conventional Pollutant Standard</v>
      </c>
      <c r="K24" s="247" t="str">
        <f>INDEX('Policy Characteristics'!F:F,MATCH(PolicyLevers_EN!$C24,'Policy Characteristics'!$D:$D,0))</f>
        <v>trans reduce regulated pollutants</v>
      </c>
      <c r="L24" s="256">
        <f>INDEX('Policy Characteristics'!G:G,MATCH(PolicyLevers_EN!$C24,'Policy Characteristics'!$D:$D,0))</f>
        <v>0</v>
      </c>
      <c r="M24" s="256">
        <f>INDEX('Policy Characteristics'!H:H,MATCH(PolicyLevers_EN!$C24,'Policy Characteristics'!$D:$D,0))</f>
        <v>1</v>
      </c>
      <c r="N24" s="256">
        <f>INDEX('Policy Characteristics'!I:I,MATCH(PolicyLevers_EN!$C24,'Policy Characteristics'!$D:$D,0))</f>
        <v>0.02</v>
      </c>
      <c r="O24" s="247" t="str">
        <f>INDEX('Policy Characteristics'!J:J,MATCH(PolicyLevers_EN!$C24,'Policy Characteristics'!$D:$D,0))</f>
        <v>% reduction in emissions</v>
      </c>
      <c r="P24" s="247" t="str">
        <f>LEFT(INDEX('Policy Characteristics'!K:K,MATCH(PolicyLevers_EN!$C24,'Policy Characteristics'!$D:$D,0)),254)</f>
        <v>**Description:** This policy represents strengthening standards for the selected pollutant(s) emitted by the selected vehicle type(s).  Conventional pollutants' most important, harmful impacts are on human health rather than on climate change. // **Guida</v>
      </c>
      <c r="Q24" s="257" t="str">
        <f>INDEX('Policy Characteristics'!L:L,MATCH(PolicyLevers_EN!$C24,'Policy Characteristics'!$D:$D,0))</f>
        <v>transportation-sector-main.html#conv-pol-stds</v>
      </c>
      <c r="R24" s="258" t="str">
        <f>INDEX('Policy Characteristics'!M:M,MATCH(PolicyLevers_EN!$C24,'Policy Characteristics'!$D:$D,0))</f>
        <v>conventional-pollutant-standards.html</v>
      </c>
      <c r="S24" s="247" t="str">
        <f>INDEX('Policy Characteristics'!N:N,MATCH(PolicyLevers_EN!$C24,'Policy Characteristics'!$D:$D,0))</f>
        <v>Energy Ministry. PROCONVE: PROCONVE: PROGRAMA DE CONTROLE DE POLUIÇÃO DO AR POR
VEÍCULOS AUTOMOTORES. https://www.mma.gov.br/images/arquivo/80060/Arquivos/PROCONVE_atualizado%20em%2021nov13.pdf</v>
      </c>
      <c r="T24" s="247">
        <f>INDEX('Policy Characteristics'!O:O,MATCH(PolicyLevers_EN!$C24,'Policy Characteristics'!$D:$D,0))</f>
        <v>0</v>
      </c>
      <c r="U24" s="248"/>
      <c r="V24" s="248"/>
      <c r="W24" s="248"/>
      <c r="X24" s="248"/>
      <c r="Y24" s="248"/>
      <c r="Z24" s="248"/>
    </row>
    <row r="25" spans="1:26" ht="15.75" customHeight="1">
      <c r="A25" s="247" t="str">
        <f>INDEX('Policy Characteristics'!B:B,MATCH(PolicyLevers_EN!$C25,'Policy Characteristics'!$D:$D,0))</f>
        <v>Transportation</v>
      </c>
      <c r="B25" s="247" t="str">
        <f>INDEX('Policy Characteristics'!C:C,MATCH(PolicyLevers_EN!$C25,'Policy Characteristics'!$D:$D,0))</f>
        <v>Conventional Pollutant Standards</v>
      </c>
      <c r="C25" s="12" t="str">
        <f t="shared" si="0"/>
        <v>Percentage Reduction of Separately Regulated Pollutants</v>
      </c>
      <c r="D25" s="248" t="s">
        <v>81</v>
      </c>
      <c r="E25" s="248" t="s">
        <v>71</v>
      </c>
      <c r="F25" s="248" t="s">
        <v>81</v>
      </c>
      <c r="G25" s="248" t="s">
        <v>71</v>
      </c>
      <c r="H25" s="7">
        <v>323</v>
      </c>
      <c r="I25" s="262" t="s">
        <v>76</v>
      </c>
      <c r="J25" s="247" t="str">
        <f>INDEX('Policy Characteristics'!E:E,MATCH(PolicyLevers_EN!$C25,'Policy Characteristics'!$D:$D,0))</f>
        <v>Conventional Pollutant Standard</v>
      </c>
      <c r="K25" s="247" t="str">
        <f>INDEX('Policy Characteristics'!F:F,MATCH(PolicyLevers_EN!$C25,'Policy Characteristics'!$D:$D,0))</f>
        <v>trans reduce regulated pollutants</v>
      </c>
      <c r="L25" s="261">
        <f>INDEX('Policy Characteristics'!G:G,MATCH(PolicyLevers_EN!$C25,'Policy Characteristics'!$D:$D,0))</f>
        <v>0</v>
      </c>
      <c r="M25" s="261">
        <f>INDEX('Policy Characteristics'!H:H,MATCH(PolicyLevers_EN!$C25,'Policy Characteristics'!$D:$D,0))</f>
        <v>1</v>
      </c>
      <c r="N25" s="261">
        <f>INDEX('Policy Characteristics'!I:I,MATCH(PolicyLevers_EN!$C25,'Policy Characteristics'!$D:$D,0))</f>
        <v>0.02</v>
      </c>
      <c r="O25" s="12" t="str">
        <f>INDEX('Policy Characteristics'!J:J,MATCH(PolicyLevers_EN!$C25,'Policy Characteristics'!$D:$D,0))</f>
        <v>% reduction in emissions</v>
      </c>
      <c r="P25" s="247" t="str">
        <f>LEFT(INDEX('Policy Characteristics'!K:K,MATCH(PolicyLevers_EN!$C25,'Policy Characteristics'!$D:$D,0)),254)</f>
        <v>**Description:** This policy represents strengthening standards for the selected pollutant(s) emitted by the selected vehicle type(s).  Conventional pollutants' most important, harmful impacts are on human health rather than on climate change. // **Guida</v>
      </c>
      <c r="Q25" s="12" t="str">
        <f>INDEX('Policy Characteristics'!L:L,MATCH(PolicyLevers_EN!$C25,'Policy Characteristics'!$D:$D,0))</f>
        <v>transportation-sector-main.html#conv-pol-stds</v>
      </c>
      <c r="R25" s="263" t="str">
        <f>INDEX('Policy Characteristics'!M:M,MATCH(PolicyLevers_EN!$C25,'Policy Characteristics'!$D:$D,0))</f>
        <v>conventional-pollutant-standards.html</v>
      </c>
      <c r="S25" s="248" t="str">
        <f>INDEX('Policy Characteristics'!N:N,MATCH(PolicyLevers_EN!$C25,'Policy Characteristics'!$D:$D,0))</f>
        <v>Energy Ministry. PROCONVE: PROCONVE: PROGRAMA DE CONTROLE DE POLUIÇÃO DO AR POR
VEÍCULOS AUTOMOTORES. https://www.mma.gov.br/images/arquivo/80060/Arquivos/PROCONVE_atualizado%20em%2021nov13.pdf</v>
      </c>
      <c r="T25" s="248">
        <f>INDEX('Policy Characteristics'!O:O,MATCH(PolicyLevers_EN!$C25,'Policy Characteristics'!$D:$D,0))</f>
        <v>0</v>
      </c>
      <c r="U25" s="248"/>
      <c r="V25" s="248"/>
      <c r="W25" s="248"/>
      <c r="X25" s="248"/>
      <c r="Y25" s="248"/>
      <c r="Z25" s="248"/>
    </row>
    <row r="26" spans="1:26" ht="15.75" customHeight="1">
      <c r="A26" s="247" t="str">
        <f>INDEX('Policy Characteristics'!B:B,MATCH(PolicyLevers_EN!$C26,'Policy Characteristics'!$D:$D,0))</f>
        <v>Transportation</v>
      </c>
      <c r="B26" s="247" t="str">
        <f>INDEX('Policy Characteristics'!C:C,MATCH(PolicyLevers_EN!$C26,'Policy Characteristics'!$D:$D,0))</f>
        <v>Conventional Pollutant Standards</v>
      </c>
      <c r="C26" s="12" t="str">
        <f t="shared" si="0"/>
        <v>Percentage Reduction of Separately Regulated Pollutants</v>
      </c>
      <c r="D26" s="248" t="s">
        <v>81</v>
      </c>
      <c r="E26" s="248" t="s">
        <v>72</v>
      </c>
      <c r="F26" s="248" t="s">
        <v>81</v>
      </c>
      <c r="G26" s="248" t="s">
        <v>73</v>
      </c>
      <c r="H26" s="7">
        <v>324</v>
      </c>
      <c r="I26" s="262" t="s">
        <v>76</v>
      </c>
      <c r="J26" s="247" t="str">
        <f>INDEX('Policy Characteristics'!E:E,MATCH(PolicyLevers_EN!$C26,'Policy Characteristics'!$D:$D,0))</f>
        <v>Conventional Pollutant Standard</v>
      </c>
      <c r="K26" s="247" t="str">
        <f>INDEX('Policy Characteristics'!F:F,MATCH(PolicyLevers_EN!$C26,'Policy Characteristics'!$D:$D,0))</f>
        <v>trans reduce regulated pollutants</v>
      </c>
      <c r="L26" s="261">
        <f>INDEX('Policy Characteristics'!G:G,MATCH(PolicyLevers_EN!$C26,'Policy Characteristics'!$D:$D,0))</f>
        <v>0</v>
      </c>
      <c r="M26" s="261">
        <f>INDEX('Policy Characteristics'!H:H,MATCH(PolicyLevers_EN!$C26,'Policy Characteristics'!$D:$D,0))</f>
        <v>1</v>
      </c>
      <c r="N26" s="261">
        <f>INDEX('Policy Characteristics'!I:I,MATCH(PolicyLevers_EN!$C26,'Policy Characteristics'!$D:$D,0))</f>
        <v>0.02</v>
      </c>
      <c r="O26" s="12" t="str">
        <f>INDEX('Policy Characteristics'!J:J,MATCH(PolicyLevers_EN!$C26,'Policy Characteristics'!$D:$D,0))</f>
        <v>% reduction in emissions</v>
      </c>
      <c r="P26" s="247" t="str">
        <f>LEFT(INDEX('Policy Characteristics'!K:K,MATCH(PolicyLevers_EN!$C26,'Policy Characteristics'!$D:$D,0)),254)</f>
        <v>**Description:** This policy represents strengthening standards for the selected pollutant(s) emitted by the selected vehicle type(s).  Conventional pollutants' most important, harmful impacts are on human health rather than on climate change. // **Guida</v>
      </c>
      <c r="Q26" s="12" t="str">
        <f>INDEX('Policy Characteristics'!L:L,MATCH(PolicyLevers_EN!$C26,'Policy Characteristics'!$D:$D,0))</f>
        <v>transportation-sector-main.html#conv-pol-stds</v>
      </c>
      <c r="R26" s="263" t="str">
        <f>INDEX('Policy Characteristics'!M:M,MATCH(PolicyLevers_EN!$C26,'Policy Characteristics'!$D:$D,0))</f>
        <v>conventional-pollutant-standards.html</v>
      </c>
      <c r="S26" s="248" t="str">
        <f>INDEX('Policy Characteristics'!N:N,MATCH(PolicyLevers_EN!$C26,'Policy Characteristics'!$D:$D,0))</f>
        <v>Energy Ministry. PROCONVE: PROCONVE: PROGRAMA DE CONTROLE DE POLUIÇÃO DO AR POR
VEÍCULOS AUTOMOTORES. https://www.mma.gov.br/images/arquivo/80060/Arquivos/PROCONVE_atualizado%20em%2021nov13.pdf</v>
      </c>
      <c r="T26" s="248">
        <f>INDEX('Policy Characteristics'!O:O,MATCH(PolicyLevers_EN!$C26,'Policy Characteristics'!$D:$D,0))</f>
        <v>0</v>
      </c>
      <c r="U26" s="248"/>
      <c r="V26" s="248"/>
      <c r="W26" s="248"/>
      <c r="X26" s="248"/>
      <c r="Y26" s="248"/>
      <c r="Z26" s="248"/>
    </row>
    <row r="27" spans="1:26" ht="15.75" customHeight="1">
      <c r="A27" s="247" t="str">
        <f>INDEX('Policy Characteristics'!B:B,MATCH(PolicyLevers_EN!$C27,'Policy Characteristics'!$D:$D,0))</f>
        <v>Transportation</v>
      </c>
      <c r="B27" s="247" t="str">
        <f>INDEX('Policy Characteristics'!C:C,MATCH(PolicyLevers_EN!$C27,'Policy Characteristics'!$D:$D,0))</f>
        <v>Conventional Pollutant Standards</v>
      </c>
      <c r="C27" s="12" t="str">
        <f t="shared" si="0"/>
        <v>Percentage Reduction of Separately Regulated Pollutants</v>
      </c>
      <c r="D27" s="248" t="s">
        <v>81</v>
      </c>
      <c r="E27" s="248" t="s">
        <v>74</v>
      </c>
      <c r="F27" s="248" t="s">
        <v>81</v>
      </c>
      <c r="G27" s="248" t="s">
        <v>74</v>
      </c>
      <c r="H27" s="7">
        <v>325</v>
      </c>
      <c r="I27" s="262" t="s">
        <v>76</v>
      </c>
      <c r="J27" s="247" t="str">
        <f>INDEX('Policy Characteristics'!E:E,MATCH(PolicyLevers_EN!$C27,'Policy Characteristics'!$D:$D,0))</f>
        <v>Conventional Pollutant Standard</v>
      </c>
      <c r="K27" s="247" t="str">
        <f>INDEX('Policy Characteristics'!F:F,MATCH(PolicyLevers_EN!$C27,'Policy Characteristics'!$D:$D,0))</f>
        <v>trans reduce regulated pollutants</v>
      </c>
      <c r="L27" s="261">
        <f>INDEX('Policy Characteristics'!G:G,MATCH(PolicyLevers_EN!$C27,'Policy Characteristics'!$D:$D,0))</f>
        <v>0</v>
      </c>
      <c r="M27" s="261">
        <f>INDEX('Policy Characteristics'!H:H,MATCH(PolicyLevers_EN!$C27,'Policy Characteristics'!$D:$D,0))</f>
        <v>1</v>
      </c>
      <c r="N27" s="261">
        <f>INDEX('Policy Characteristics'!I:I,MATCH(PolicyLevers_EN!$C27,'Policy Characteristics'!$D:$D,0))</f>
        <v>0.02</v>
      </c>
      <c r="O27" s="12" t="str">
        <f>INDEX('Policy Characteristics'!J:J,MATCH(PolicyLevers_EN!$C27,'Policy Characteristics'!$D:$D,0))</f>
        <v>% reduction in emissions</v>
      </c>
      <c r="P27" s="247" t="str">
        <f>LEFT(INDEX('Policy Characteristics'!K:K,MATCH(PolicyLevers_EN!$C27,'Policy Characteristics'!$D:$D,0)),254)</f>
        <v>**Description:** This policy represents strengthening standards for the selected pollutant(s) emitted by the selected vehicle type(s).  Conventional pollutants' most important, harmful impacts are on human health rather than on climate change. // **Guida</v>
      </c>
      <c r="Q27" s="12" t="str">
        <f>INDEX('Policy Characteristics'!L:L,MATCH(PolicyLevers_EN!$C27,'Policy Characteristics'!$D:$D,0))</f>
        <v>transportation-sector-main.html#conv-pol-stds</v>
      </c>
      <c r="R27" s="263" t="str">
        <f>INDEX('Policy Characteristics'!M:M,MATCH(PolicyLevers_EN!$C27,'Policy Characteristics'!$D:$D,0))</f>
        <v>conventional-pollutant-standards.html</v>
      </c>
      <c r="S27" s="248" t="str">
        <f>INDEX('Policy Characteristics'!N:N,MATCH(PolicyLevers_EN!$C27,'Policy Characteristics'!$D:$D,0))</f>
        <v>Energy Ministry. PROCONVE: PROCONVE: PROGRAMA DE CONTROLE DE POLUIÇÃO DO AR POR
VEÍCULOS AUTOMOTORES. https://www.mma.gov.br/images/arquivo/80060/Arquivos/PROCONVE_atualizado%20em%2021nov13.pdf</v>
      </c>
      <c r="T27" s="248">
        <f>INDEX('Policy Characteristics'!O:O,MATCH(PolicyLevers_EN!$C27,'Policy Characteristics'!$D:$D,0))</f>
        <v>0</v>
      </c>
      <c r="U27" s="248"/>
      <c r="V27" s="248"/>
      <c r="W27" s="248"/>
      <c r="X27" s="248"/>
      <c r="Y27" s="248"/>
      <c r="Z27" s="248"/>
    </row>
    <row r="28" spans="1:26" ht="15.75" customHeight="1">
      <c r="A28" s="247" t="str">
        <f>INDEX('Policy Characteristics'!B:B,MATCH(PolicyLevers_EN!$C28,'Policy Characteristics'!$D:$D,0))</f>
        <v>Transportation</v>
      </c>
      <c r="B28" s="247" t="str">
        <f>INDEX('Policy Characteristics'!C:C,MATCH(PolicyLevers_EN!$C28,'Policy Characteristics'!$D:$D,0))</f>
        <v>Conventional Pollutant Standards</v>
      </c>
      <c r="C28" s="12" t="str">
        <f t="shared" si="0"/>
        <v>Percentage Reduction of Separately Regulated Pollutants</v>
      </c>
      <c r="D28" s="248" t="s">
        <v>81</v>
      </c>
      <c r="E28" s="248" t="s">
        <v>75</v>
      </c>
      <c r="F28" s="248" t="s">
        <v>81</v>
      </c>
      <c r="G28" s="248" t="s">
        <v>75</v>
      </c>
      <c r="H28" s="7">
        <v>326</v>
      </c>
      <c r="I28" s="262" t="s">
        <v>76</v>
      </c>
      <c r="J28" s="247" t="str">
        <f>INDEX('Policy Characteristics'!E:E,MATCH(PolicyLevers_EN!$C28,'Policy Characteristics'!$D:$D,0))</f>
        <v>Conventional Pollutant Standard</v>
      </c>
      <c r="K28" s="247" t="str">
        <f>INDEX('Policy Characteristics'!F:F,MATCH(PolicyLevers_EN!$C28,'Policy Characteristics'!$D:$D,0))</f>
        <v>trans reduce regulated pollutants</v>
      </c>
      <c r="L28" s="261">
        <f>INDEX('Policy Characteristics'!G:G,MATCH(PolicyLevers_EN!$C28,'Policy Characteristics'!$D:$D,0))</f>
        <v>0</v>
      </c>
      <c r="M28" s="261">
        <f>INDEX('Policy Characteristics'!H:H,MATCH(PolicyLevers_EN!$C28,'Policy Characteristics'!$D:$D,0))</f>
        <v>1</v>
      </c>
      <c r="N28" s="261">
        <f>INDEX('Policy Characteristics'!I:I,MATCH(PolicyLevers_EN!$C28,'Policy Characteristics'!$D:$D,0))</f>
        <v>0.02</v>
      </c>
      <c r="O28" s="12" t="str">
        <f>INDEX('Policy Characteristics'!J:J,MATCH(PolicyLevers_EN!$C28,'Policy Characteristics'!$D:$D,0))</f>
        <v>% reduction in emissions</v>
      </c>
      <c r="P28" s="247" t="str">
        <f>LEFT(INDEX('Policy Characteristics'!K:K,MATCH(PolicyLevers_EN!$C28,'Policy Characteristics'!$D:$D,0)),254)</f>
        <v>**Description:** This policy represents strengthening standards for the selected pollutant(s) emitted by the selected vehicle type(s).  Conventional pollutants' most important, harmful impacts are on human health rather than on climate change. // **Guida</v>
      </c>
      <c r="Q28" s="12" t="str">
        <f>INDEX('Policy Characteristics'!L:L,MATCH(PolicyLevers_EN!$C28,'Policy Characteristics'!$D:$D,0))</f>
        <v>transportation-sector-main.html#conv-pol-stds</v>
      </c>
      <c r="R28" s="263" t="str">
        <f>INDEX('Policy Characteristics'!M:M,MATCH(PolicyLevers_EN!$C28,'Policy Characteristics'!$D:$D,0))</f>
        <v>conventional-pollutant-standards.html</v>
      </c>
      <c r="S28" s="248" t="str">
        <f>INDEX('Policy Characteristics'!N:N,MATCH(PolicyLevers_EN!$C28,'Policy Characteristics'!$D:$D,0))</f>
        <v>Energy Ministry. PROCONVE: PROCONVE: PROGRAMA DE CONTROLE DE POLUIÇÃO DO AR POR
VEÍCULOS AUTOMOTORES. https://www.mma.gov.br/images/arquivo/80060/Arquivos/PROCONVE_atualizado%20em%2021nov13.pdf</v>
      </c>
      <c r="T28" s="248">
        <f>INDEX('Policy Characteristics'!O:O,MATCH(PolicyLevers_EN!$C28,'Policy Characteristics'!$D:$D,0))</f>
        <v>0</v>
      </c>
      <c r="U28" s="248"/>
      <c r="V28" s="248"/>
      <c r="W28" s="248"/>
      <c r="X28" s="248"/>
      <c r="Y28" s="248"/>
      <c r="Z28" s="248"/>
    </row>
    <row r="29" spans="1:26" ht="15.75" customHeight="1">
      <c r="A29" s="247" t="str">
        <f>INDEX('Policy Characteristics'!B:B,MATCH(PolicyLevers_EN!$C29,'Policy Characteristics'!$D:$D,0))</f>
        <v>Transportation</v>
      </c>
      <c r="B29" s="247" t="str">
        <f>INDEX('Policy Characteristics'!C:C,MATCH(PolicyLevers_EN!$C29,'Policy Characteristics'!$D:$D,0))</f>
        <v>Conventional Pollutant Standards</v>
      </c>
      <c r="C29" s="12" t="str">
        <f t="shared" si="0"/>
        <v>Percentage Reduction of Separately Regulated Pollutants</v>
      </c>
      <c r="D29" s="248" t="s">
        <v>81</v>
      </c>
      <c r="E29" s="248" t="s">
        <v>77</v>
      </c>
      <c r="F29" s="248" t="s">
        <v>81</v>
      </c>
      <c r="G29" s="248" t="s">
        <v>77</v>
      </c>
      <c r="H29" s="7">
        <v>327</v>
      </c>
      <c r="I29" s="262" t="s">
        <v>76</v>
      </c>
      <c r="J29" s="247" t="str">
        <f>INDEX('Policy Characteristics'!E:E,MATCH(PolicyLevers_EN!$C29,'Policy Characteristics'!$D:$D,0))</f>
        <v>Conventional Pollutant Standard</v>
      </c>
      <c r="K29" s="247" t="str">
        <f>INDEX('Policy Characteristics'!F:F,MATCH(PolicyLevers_EN!$C29,'Policy Characteristics'!$D:$D,0))</f>
        <v>trans reduce regulated pollutants</v>
      </c>
      <c r="L29" s="261">
        <f>INDEX('Policy Characteristics'!G:G,MATCH(PolicyLevers_EN!$C29,'Policy Characteristics'!$D:$D,0))</f>
        <v>0</v>
      </c>
      <c r="M29" s="261">
        <f>INDEX('Policy Characteristics'!H:H,MATCH(PolicyLevers_EN!$C29,'Policy Characteristics'!$D:$D,0))</f>
        <v>1</v>
      </c>
      <c r="N29" s="261">
        <f>INDEX('Policy Characteristics'!I:I,MATCH(PolicyLevers_EN!$C29,'Policy Characteristics'!$D:$D,0))</f>
        <v>0.02</v>
      </c>
      <c r="O29" s="12" t="str">
        <f>INDEX('Policy Characteristics'!J:J,MATCH(PolicyLevers_EN!$C29,'Policy Characteristics'!$D:$D,0))</f>
        <v>% reduction in emissions</v>
      </c>
      <c r="P29" s="247" t="str">
        <f>LEFT(INDEX('Policy Characteristics'!K:K,MATCH(PolicyLevers_EN!$C29,'Policy Characteristics'!$D:$D,0)),254)</f>
        <v>**Description:** This policy represents strengthening standards for the selected pollutant(s) emitted by the selected vehicle type(s).  Conventional pollutants' most important, harmful impacts are on human health rather than on climate change. // **Guida</v>
      </c>
      <c r="Q29" s="12" t="str">
        <f>INDEX('Policy Characteristics'!L:L,MATCH(PolicyLevers_EN!$C29,'Policy Characteristics'!$D:$D,0))</f>
        <v>transportation-sector-main.html#conv-pol-stds</v>
      </c>
      <c r="R29" s="263" t="str">
        <f>INDEX('Policy Characteristics'!M:M,MATCH(PolicyLevers_EN!$C29,'Policy Characteristics'!$D:$D,0))</f>
        <v>conventional-pollutant-standards.html</v>
      </c>
      <c r="S29" s="248" t="str">
        <f>INDEX('Policy Characteristics'!N:N,MATCH(PolicyLevers_EN!$C29,'Policy Characteristics'!$D:$D,0))</f>
        <v>Energy Ministry. PROCONVE: PROCONVE: PROGRAMA DE CONTROLE DE POLUIÇÃO DO AR POR
VEÍCULOS AUTOMOTORES. https://www.mma.gov.br/images/arquivo/80060/Arquivos/PROCONVE_atualizado%20em%2021nov13.pdf</v>
      </c>
      <c r="T29" s="248">
        <f>INDEX('Policy Characteristics'!O:O,MATCH(PolicyLevers_EN!$C29,'Policy Characteristics'!$D:$D,0))</f>
        <v>0</v>
      </c>
      <c r="U29" s="248"/>
      <c r="V29" s="248"/>
      <c r="W29" s="248"/>
      <c r="X29" s="248"/>
      <c r="Y29" s="248"/>
      <c r="Z29" s="248"/>
    </row>
    <row r="30" spans="1:26" ht="15.75" customHeight="1">
      <c r="A30" s="247" t="str">
        <f>INDEX('Policy Characteristics'!B:B,MATCH(PolicyLevers_EN!$C30,'Policy Characteristics'!$D:$D,0))</f>
        <v>Transportation</v>
      </c>
      <c r="B30" s="247" t="str">
        <f>INDEX('Policy Characteristics'!C:C,MATCH(PolicyLevers_EN!$C30,'Policy Characteristics'!$D:$D,0))</f>
        <v>Conventional Pollutant Standards</v>
      </c>
      <c r="C30" s="12" t="str">
        <f t="shared" si="0"/>
        <v>Percentage Reduction of Separately Regulated Pollutants</v>
      </c>
      <c r="D30" s="248" t="s">
        <v>81</v>
      </c>
      <c r="E30" s="248" t="s">
        <v>78</v>
      </c>
      <c r="F30" s="248" t="s">
        <v>81</v>
      </c>
      <c r="G30" s="248" t="s">
        <v>78</v>
      </c>
      <c r="H30" s="7">
        <v>328</v>
      </c>
      <c r="I30" s="262" t="s">
        <v>76</v>
      </c>
      <c r="J30" s="247" t="str">
        <f>INDEX('Policy Characteristics'!E:E,MATCH(PolicyLevers_EN!$C30,'Policy Characteristics'!$D:$D,0))</f>
        <v>Conventional Pollutant Standard</v>
      </c>
      <c r="K30" s="247" t="str">
        <f>INDEX('Policy Characteristics'!F:F,MATCH(PolicyLevers_EN!$C30,'Policy Characteristics'!$D:$D,0))</f>
        <v>trans reduce regulated pollutants</v>
      </c>
      <c r="L30" s="261">
        <f>INDEX('Policy Characteristics'!G:G,MATCH(PolicyLevers_EN!$C30,'Policy Characteristics'!$D:$D,0))</f>
        <v>0</v>
      </c>
      <c r="M30" s="261">
        <f>INDEX('Policy Characteristics'!H:H,MATCH(PolicyLevers_EN!$C30,'Policy Characteristics'!$D:$D,0))</f>
        <v>1</v>
      </c>
      <c r="N30" s="261">
        <f>INDEX('Policy Characteristics'!I:I,MATCH(PolicyLevers_EN!$C30,'Policy Characteristics'!$D:$D,0))</f>
        <v>0.02</v>
      </c>
      <c r="O30" s="12" t="str">
        <f>INDEX('Policy Characteristics'!J:J,MATCH(PolicyLevers_EN!$C30,'Policy Characteristics'!$D:$D,0))</f>
        <v>% reduction in emissions</v>
      </c>
      <c r="P30" s="247" t="str">
        <f>LEFT(INDEX('Policy Characteristics'!K:K,MATCH(PolicyLevers_EN!$C30,'Policy Characteristics'!$D:$D,0)),254)</f>
        <v>**Description:** This policy represents strengthening standards for the selected pollutant(s) emitted by the selected vehicle type(s).  Conventional pollutants' most important, harmful impacts are on human health rather than on climate change. // **Guida</v>
      </c>
      <c r="Q30" s="12" t="str">
        <f>INDEX('Policy Characteristics'!L:L,MATCH(PolicyLevers_EN!$C30,'Policy Characteristics'!$D:$D,0))</f>
        <v>transportation-sector-main.html#conv-pol-stds</v>
      </c>
      <c r="R30" s="263" t="str">
        <f>INDEX('Policy Characteristics'!M:M,MATCH(PolicyLevers_EN!$C30,'Policy Characteristics'!$D:$D,0))</f>
        <v>conventional-pollutant-standards.html</v>
      </c>
      <c r="S30" s="248" t="str">
        <f>INDEX('Policy Characteristics'!N:N,MATCH(PolicyLevers_EN!$C30,'Policy Characteristics'!$D:$D,0))</f>
        <v>Energy Ministry. PROCONVE: PROCONVE: PROGRAMA DE CONTROLE DE POLUIÇÃO DO AR POR
VEÍCULOS AUTOMOTORES. https://www.mma.gov.br/images/arquivo/80060/Arquivos/PROCONVE_atualizado%20em%2021nov13.pdf</v>
      </c>
      <c r="T30" s="248">
        <f>INDEX('Policy Characteristics'!O:O,MATCH(PolicyLevers_EN!$C30,'Policy Characteristics'!$D:$D,0))</f>
        <v>0</v>
      </c>
      <c r="U30" s="248"/>
      <c r="V30" s="248"/>
      <c r="W30" s="248"/>
      <c r="X30" s="248"/>
      <c r="Y30" s="248"/>
      <c r="Z30" s="248"/>
    </row>
    <row r="31" spans="1:26" ht="15.75" customHeight="1">
      <c r="A31" s="247" t="str">
        <f>INDEX('Policy Characteristics'!B:B,MATCH(PolicyLevers_EN!$C31,'Policy Characteristics'!$D:$D,0))</f>
        <v>Transportation</v>
      </c>
      <c r="B31" s="247" t="str">
        <f>INDEX('Policy Characteristics'!C:C,MATCH(PolicyLevers_EN!$C31,'Policy Characteristics'!$D:$D,0))</f>
        <v>Conventional Pollutant Standards</v>
      </c>
      <c r="C31" s="12" t="str">
        <f t="shared" si="0"/>
        <v>Percentage Reduction of Separately Regulated Pollutants</v>
      </c>
      <c r="D31" s="248" t="s">
        <v>81</v>
      </c>
      <c r="E31" s="248" t="s">
        <v>79</v>
      </c>
      <c r="F31" s="248" t="s">
        <v>81</v>
      </c>
      <c r="G31" s="248" t="s">
        <v>79</v>
      </c>
      <c r="H31" s="7">
        <v>329</v>
      </c>
      <c r="I31" s="262" t="s">
        <v>76</v>
      </c>
      <c r="J31" s="247" t="str">
        <f>INDEX('Policy Characteristics'!E:E,MATCH(PolicyLevers_EN!$C31,'Policy Characteristics'!$D:$D,0))</f>
        <v>Conventional Pollutant Standard</v>
      </c>
      <c r="K31" s="247" t="str">
        <f>INDEX('Policy Characteristics'!F:F,MATCH(PolicyLevers_EN!$C31,'Policy Characteristics'!$D:$D,0))</f>
        <v>trans reduce regulated pollutants</v>
      </c>
      <c r="L31" s="261">
        <f>INDEX('Policy Characteristics'!G:G,MATCH(PolicyLevers_EN!$C31,'Policy Characteristics'!$D:$D,0))</f>
        <v>0</v>
      </c>
      <c r="M31" s="261">
        <f>INDEX('Policy Characteristics'!H:H,MATCH(PolicyLevers_EN!$C31,'Policy Characteristics'!$D:$D,0))</f>
        <v>1</v>
      </c>
      <c r="N31" s="261">
        <f>INDEX('Policy Characteristics'!I:I,MATCH(PolicyLevers_EN!$C31,'Policy Characteristics'!$D:$D,0))</f>
        <v>0.02</v>
      </c>
      <c r="O31" s="12" t="str">
        <f>INDEX('Policy Characteristics'!J:J,MATCH(PolicyLevers_EN!$C31,'Policy Characteristics'!$D:$D,0))</f>
        <v>% reduction in emissions</v>
      </c>
      <c r="P31" s="247" t="str">
        <f>LEFT(INDEX('Policy Characteristics'!K:K,MATCH(PolicyLevers_EN!$C31,'Policy Characteristics'!$D:$D,0)),254)</f>
        <v>**Description:** This policy represents strengthening standards for the selected pollutant(s) emitted by the selected vehicle type(s).  Conventional pollutants' most important, harmful impacts are on human health rather than on climate change. // **Guida</v>
      </c>
      <c r="Q31" s="12" t="str">
        <f>INDEX('Policy Characteristics'!L:L,MATCH(PolicyLevers_EN!$C31,'Policy Characteristics'!$D:$D,0))</f>
        <v>transportation-sector-main.html#conv-pol-stds</v>
      </c>
      <c r="R31" s="263" t="str">
        <f>INDEX('Policy Characteristics'!M:M,MATCH(PolicyLevers_EN!$C31,'Policy Characteristics'!$D:$D,0))</f>
        <v>conventional-pollutant-standards.html</v>
      </c>
      <c r="S31" s="248" t="str">
        <f>INDEX('Policy Characteristics'!N:N,MATCH(PolicyLevers_EN!$C31,'Policy Characteristics'!$D:$D,0))</f>
        <v>Energy Ministry. PROCONVE: PROCONVE: PROGRAMA DE CONTROLE DE POLUIÇÃO DO AR POR
VEÍCULOS AUTOMOTORES. https://www.mma.gov.br/images/arquivo/80060/Arquivos/PROCONVE_atualizado%20em%2021nov13.pdf</v>
      </c>
      <c r="T31" s="248">
        <f>INDEX('Policy Characteristics'!O:O,MATCH(PolicyLevers_EN!$C31,'Policy Characteristics'!$D:$D,0))</f>
        <v>0</v>
      </c>
      <c r="U31" s="248"/>
      <c r="V31" s="248"/>
      <c r="W31" s="248"/>
      <c r="X31" s="248"/>
      <c r="Y31" s="248"/>
      <c r="Z31" s="248"/>
    </row>
    <row r="32" spans="1:26" ht="15.75" customHeight="1">
      <c r="A32" s="247" t="str">
        <f>INDEX('Policy Characteristics'!B:B,MATCH(PolicyLevers_EN!$C32,'Policy Characteristics'!$D:$D,0))</f>
        <v>Transportation</v>
      </c>
      <c r="B32" s="247" t="str">
        <f>INDEX('Policy Characteristics'!C:C,MATCH(PolicyLevers_EN!$C32,'Policy Characteristics'!$D:$D,0))</f>
        <v>Conventional Pollutant Standards</v>
      </c>
      <c r="C32" s="247" t="str">
        <f t="shared" si="0"/>
        <v>Percentage Reduction of Separately Regulated Pollutants</v>
      </c>
      <c r="D32" s="247" t="s">
        <v>82</v>
      </c>
      <c r="E32" s="247" t="s">
        <v>61</v>
      </c>
      <c r="F32" s="247" t="s">
        <v>82</v>
      </c>
      <c r="G32" s="247" t="s">
        <v>62</v>
      </c>
      <c r="H32" s="254">
        <v>330</v>
      </c>
      <c r="I32" s="257" t="s">
        <v>76</v>
      </c>
      <c r="J32" s="247" t="str">
        <f>INDEX('Policy Characteristics'!E:E,MATCH(PolicyLevers_EN!$C32,'Policy Characteristics'!$D:$D,0))</f>
        <v>Conventional Pollutant Standard</v>
      </c>
      <c r="K32" s="247" t="str">
        <f>INDEX('Policy Characteristics'!F:F,MATCH(PolicyLevers_EN!$C32,'Policy Characteristics'!$D:$D,0))</f>
        <v>trans reduce regulated pollutants</v>
      </c>
      <c r="L32" s="256">
        <f>INDEX('Policy Characteristics'!G:G,MATCH(PolicyLevers_EN!$C32,'Policy Characteristics'!$D:$D,0))</f>
        <v>0</v>
      </c>
      <c r="M32" s="256">
        <f>INDEX('Policy Characteristics'!H:H,MATCH(PolicyLevers_EN!$C32,'Policy Characteristics'!$D:$D,0))</f>
        <v>1</v>
      </c>
      <c r="N32" s="256">
        <f>INDEX('Policy Characteristics'!I:I,MATCH(PolicyLevers_EN!$C32,'Policy Characteristics'!$D:$D,0))</f>
        <v>0.02</v>
      </c>
      <c r="O32" s="247" t="str">
        <f>INDEX('Policy Characteristics'!J:J,MATCH(PolicyLevers_EN!$C32,'Policy Characteristics'!$D:$D,0))</f>
        <v>% reduction in emissions</v>
      </c>
      <c r="P32" s="247" t="str">
        <f>LEFT(INDEX('Policy Characteristics'!K:K,MATCH(PolicyLevers_EN!$C32,'Policy Characteristics'!$D:$D,0)),254)</f>
        <v>**Description:** This policy represents strengthening standards for the selected pollutant(s) emitted by the selected vehicle type(s).  Conventional pollutants' most important, harmful impacts are on human health rather than on climate change. // **Guida</v>
      </c>
      <c r="Q32" s="257" t="str">
        <f>INDEX('Policy Characteristics'!L:L,MATCH(PolicyLevers_EN!$C32,'Policy Characteristics'!$D:$D,0))</f>
        <v>transportation-sector-main.html#conv-pol-stds</v>
      </c>
      <c r="R32" s="258" t="str">
        <f>INDEX('Policy Characteristics'!M:M,MATCH(PolicyLevers_EN!$C32,'Policy Characteristics'!$D:$D,0))</f>
        <v>conventional-pollutant-standards.html</v>
      </c>
      <c r="S32" s="247" t="str">
        <f>INDEX('Policy Characteristics'!N:N,MATCH(PolicyLevers_EN!$C32,'Policy Characteristics'!$D:$D,0))</f>
        <v>Energy Ministry. PROCONVE: PROCONVE: PROGRAMA DE CONTROLE DE POLUIÇÃO DO AR POR
VEÍCULOS AUTOMOTORES. https://www.mma.gov.br/images/arquivo/80060/Arquivos/PROCONVE_atualizado%20em%2021nov13.pdf</v>
      </c>
      <c r="T32" s="247">
        <f>INDEX('Policy Characteristics'!O:O,MATCH(PolicyLevers_EN!$C32,'Policy Characteristics'!$D:$D,0))</f>
        <v>0</v>
      </c>
      <c r="U32" s="248"/>
      <c r="V32" s="248"/>
      <c r="W32" s="248"/>
      <c r="X32" s="248"/>
      <c r="Y32" s="248"/>
      <c r="Z32" s="248"/>
    </row>
    <row r="33" spans="1:26" ht="15.75" customHeight="1">
      <c r="A33" s="247" t="str">
        <f>INDEX('Policy Characteristics'!B:B,MATCH(PolicyLevers_EN!$C33,'Policy Characteristics'!$D:$D,0))</f>
        <v>Transportation</v>
      </c>
      <c r="B33" s="247" t="str">
        <f>INDEX('Policy Characteristics'!C:C,MATCH(PolicyLevers_EN!$C33,'Policy Characteristics'!$D:$D,0))</f>
        <v>Conventional Pollutant Standards</v>
      </c>
      <c r="C33" s="247" t="str">
        <f t="shared" si="0"/>
        <v>Percentage Reduction of Separately Regulated Pollutants</v>
      </c>
      <c r="D33" s="247" t="s">
        <v>82</v>
      </c>
      <c r="E33" s="247" t="s">
        <v>69</v>
      </c>
      <c r="F33" s="247" t="s">
        <v>82</v>
      </c>
      <c r="G33" s="247" t="s">
        <v>69</v>
      </c>
      <c r="H33" s="254">
        <v>331</v>
      </c>
      <c r="I33" s="257" t="s">
        <v>76</v>
      </c>
      <c r="J33" s="247" t="str">
        <f>INDEX('Policy Characteristics'!E:E,MATCH(PolicyLevers_EN!$C33,'Policy Characteristics'!$D:$D,0))</f>
        <v>Conventional Pollutant Standard</v>
      </c>
      <c r="K33" s="247" t="str">
        <f>INDEX('Policy Characteristics'!F:F,MATCH(PolicyLevers_EN!$C33,'Policy Characteristics'!$D:$D,0))</f>
        <v>trans reduce regulated pollutants</v>
      </c>
      <c r="L33" s="256">
        <f>INDEX('Policy Characteristics'!G:G,MATCH(PolicyLevers_EN!$C33,'Policy Characteristics'!$D:$D,0))</f>
        <v>0</v>
      </c>
      <c r="M33" s="256">
        <f>INDEX('Policy Characteristics'!H:H,MATCH(PolicyLevers_EN!$C33,'Policy Characteristics'!$D:$D,0))</f>
        <v>1</v>
      </c>
      <c r="N33" s="256">
        <f>INDEX('Policy Characteristics'!I:I,MATCH(PolicyLevers_EN!$C33,'Policy Characteristics'!$D:$D,0))</f>
        <v>0.02</v>
      </c>
      <c r="O33" s="247" t="str">
        <f>INDEX('Policy Characteristics'!J:J,MATCH(PolicyLevers_EN!$C33,'Policy Characteristics'!$D:$D,0))</f>
        <v>% reduction in emissions</v>
      </c>
      <c r="P33" s="247" t="str">
        <f>LEFT(INDEX('Policy Characteristics'!K:K,MATCH(PolicyLevers_EN!$C33,'Policy Characteristics'!$D:$D,0)),254)</f>
        <v>**Description:** This policy represents strengthening standards for the selected pollutant(s) emitted by the selected vehicle type(s).  Conventional pollutants' most important, harmful impacts are on human health rather than on climate change. // **Guida</v>
      </c>
      <c r="Q33" s="257" t="str">
        <f>INDEX('Policy Characteristics'!L:L,MATCH(PolicyLevers_EN!$C33,'Policy Characteristics'!$D:$D,0))</f>
        <v>transportation-sector-main.html#conv-pol-stds</v>
      </c>
      <c r="R33" s="258" t="str">
        <f>INDEX('Policy Characteristics'!M:M,MATCH(PolicyLevers_EN!$C33,'Policy Characteristics'!$D:$D,0))</f>
        <v>conventional-pollutant-standards.html</v>
      </c>
      <c r="S33" s="247" t="str">
        <f>INDEX('Policy Characteristics'!N:N,MATCH(PolicyLevers_EN!$C33,'Policy Characteristics'!$D:$D,0))</f>
        <v>Energy Ministry. PROCONVE: PROCONVE: PROGRAMA DE CONTROLE DE POLUIÇÃO DO AR POR
VEÍCULOS AUTOMOTORES. https://www.mma.gov.br/images/arquivo/80060/Arquivos/PROCONVE_atualizado%20em%2021nov13.pdf</v>
      </c>
      <c r="T33" s="247">
        <f>INDEX('Policy Characteristics'!O:O,MATCH(PolicyLevers_EN!$C33,'Policy Characteristics'!$D:$D,0))</f>
        <v>0</v>
      </c>
      <c r="U33" s="248"/>
      <c r="V33" s="248"/>
      <c r="W33" s="248"/>
      <c r="X33" s="248"/>
      <c r="Y33" s="248"/>
      <c r="Z33" s="248"/>
    </row>
    <row r="34" spans="1:26" ht="15.75" customHeight="1">
      <c r="A34" s="247" t="str">
        <f>INDEX('Policy Characteristics'!B:B,MATCH(PolicyLevers_EN!$C34,'Policy Characteristics'!$D:$D,0))</f>
        <v>Transportation</v>
      </c>
      <c r="B34" s="247" t="str">
        <f>INDEX('Policy Characteristics'!C:C,MATCH(PolicyLevers_EN!$C34,'Policy Characteristics'!$D:$D,0))</f>
        <v>Conventional Pollutant Standards</v>
      </c>
      <c r="C34" s="247" t="str">
        <f t="shared" si="0"/>
        <v>Percentage Reduction of Separately Regulated Pollutants</v>
      </c>
      <c r="D34" s="247" t="s">
        <v>82</v>
      </c>
      <c r="E34" s="247" t="s">
        <v>70</v>
      </c>
      <c r="F34" s="247" t="s">
        <v>82</v>
      </c>
      <c r="G34" s="247" t="s">
        <v>70</v>
      </c>
      <c r="H34" s="254">
        <v>332</v>
      </c>
      <c r="I34" s="257" t="s">
        <v>76</v>
      </c>
      <c r="J34" s="247" t="str">
        <f>INDEX('Policy Characteristics'!E:E,MATCH(PolicyLevers_EN!$C34,'Policy Characteristics'!$D:$D,0))</f>
        <v>Conventional Pollutant Standard</v>
      </c>
      <c r="K34" s="247" t="str">
        <f>INDEX('Policy Characteristics'!F:F,MATCH(PolicyLevers_EN!$C34,'Policy Characteristics'!$D:$D,0))</f>
        <v>trans reduce regulated pollutants</v>
      </c>
      <c r="L34" s="256">
        <f>INDEX('Policy Characteristics'!G:G,MATCH(PolicyLevers_EN!$C34,'Policy Characteristics'!$D:$D,0))</f>
        <v>0</v>
      </c>
      <c r="M34" s="256">
        <f>INDEX('Policy Characteristics'!H:H,MATCH(PolicyLevers_EN!$C34,'Policy Characteristics'!$D:$D,0))</f>
        <v>1</v>
      </c>
      <c r="N34" s="256">
        <f>INDEX('Policy Characteristics'!I:I,MATCH(PolicyLevers_EN!$C34,'Policy Characteristics'!$D:$D,0))</f>
        <v>0.02</v>
      </c>
      <c r="O34" s="247" t="str">
        <f>INDEX('Policy Characteristics'!J:J,MATCH(PolicyLevers_EN!$C34,'Policy Characteristics'!$D:$D,0))</f>
        <v>% reduction in emissions</v>
      </c>
      <c r="P34" s="247" t="str">
        <f>LEFT(INDEX('Policy Characteristics'!K:K,MATCH(PolicyLevers_EN!$C34,'Policy Characteristics'!$D:$D,0)),254)</f>
        <v>**Description:** This policy represents strengthening standards for the selected pollutant(s) emitted by the selected vehicle type(s).  Conventional pollutants' most important, harmful impacts are on human health rather than on climate change. // **Guida</v>
      </c>
      <c r="Q34" s="257" t="str">
        <f>INDEX('Policy Characteristics'!L:L,MATCH(PolicyLevers_EN!$C34,'Policy Characteristics'!$D:$D,0))</f>
        <v>transportation-sector-main.html#conv-pol-stds</v>
      </c>
      <c r="R34" s="258" t="str">
        <f>INDEX('Policy Characteristics'!M:M,MATCH(PolicyLevers_EN!$C34,'Policy Characteristics'!$D:$D,0))</f>
        <v>conventional-pollutant-standards.html</v>
      </c>
      <c r="S34" s="247" t="str">
        <f>INDEX('Policy Characteristics'!N:N,MATCH(PolicyLevers_EN!$C34,'Policy Characteristics'!$D:$D,0))</f>
        <v>Energy Ministry. PROCONVE: PROCONVE: PROGRAMA DE CONTROLE DE POLUIÇÃO DO AR POR
VEÍCULOS AUTOMOTORES. https://www.mma.gov.br/images/arquivo/80060/Arquivos/PROCONVE_atualizado%20em%2021nov13.pdf</v>
      </c>
      <c r="T34" s="247">
        <f>INDEX('Policy Characteristics'!O:O,MATCH(PolicyLevers_EN!$C34,'Policy Characteristics'!$D:$D,0))</f>
        <v>0</v>
      </c>
      <c r="U34" s="248"/>
      <c r="V34" s="248"/>
      <c r="W34" s="248"/>
      <c r="X34" s="248"/>
      <c r="Y34" s="248"/>
      <c r="Z34" s="248"/>
    </row>
    <row r="35" spans="1:26" ht="15.75" customHeight="1">
      <c r="A35" s="247" t="str">
        <f>INDEX('Policy Characteristics'!B:B,MATCH(PolicyLevers_EN!$C35,'Policy Characteristics'!$D:$D,0))</f>
        <v>Transportation</v>
      </c>
      <c r="B35" s="247" t="str">
        <f>INDEX('Policy Characteristics'!C:C,MATCH(PolicyLevers_EN!$C35,'Policy Characteristics'!$D:$D,0))</f>
        <v>Conventional Pollutant Standards</v>
      </c>
      <c r="C35" s="247" t="str">
        <f t="shared" si="0"/>
        <v>Percentage Reduction of Separately Regulated Pollutants</v>
      </c>
      <c r="D35" s="247" t="s">
        <v>82</v>
      </c>
      <c r="E35" s="247" t="s">
        <v>71</v>
      </c>
      <c r="F35" s="247" t="s">
        <v>82</v>
      </c>
      <c r="G35" s="247" t="s">
        <v>71</v>
      </c>
      <c r="H35" s="254">
        <v>333</v>
      </c>
      <c r="I35" s="257" t="s">
        <v>76</v>
      </c>
      <c r="J35" s="247" t="str">
        <f>INDEX('Policy Characteristics'!E:E,MATCH(PolicyLevers_EN!$C35,'Policy Characteristics'!$D:$D,0))</f>
        <v>Conventional Pollutant Standard</v>
      </c>
      <c r="K35" s="247" t="str">
        <f>INDEX('Policy Characteristics'!F:F,MATCH(PolicyLevers_EN!$C35,'Policy Characteristics'!$D:$D,0))</f>
        <v>trans reduce regulated pollutants</v>
      </c>
      <c r="L35" s="256">
        <f>INDEX('Policy Characteristics'!G:G,MATCH(PolicyLevers_EN!$C35,'Policy Characteristics'!$D:$D,0))</f>
        <v>0</v>
      </c>
      <c r="M35" s="256">
        <f>INDEX('Policy Characteristics'!H:H,MATCH(PolicyLevers_EN!$C35,'Policy Characteristics'!$D:$D,0))</f>
        <v>1</v>
      </c>
      <c r="N35" s="256">
        <f>INDEX('Policy Characteristics'!I:I,MATCH(PolicyLevers_EN!$C35,'Policy Characteristics'!$D:$D,0))</f>
        <v>0.02</v>
      </c>
      <c r="O35" s="247" t="str">
        <f>INDEX('Policy Characteristics'!J:J,MATCH(PolicyLevers_EN!$C35,'Policy Characteristics'!$D:$D,0))</f>
        <v>% reduction in emissions</v>
      </c>
      <c r="P35" s="247" t="str">
        <f>LEFT(INDEX('Policy Characteristics'!K:K,MATCH(PolicyLevers_EN!$C35,'Policy Characteristics'!$D:$D,0)),254)</f>
        <v>**Description:** This policy represents strengthening standards for the selected pollutant(s) emitted by the selected vehicle type(s).  Conventional pollutants' most important, harmful impacts are on human health rather than on climate change. // **Guida</v>
      </c>
      <c r="Q35" s="257" t="str">
        <f>INDEX('Policy Characteristics'!L:L,MATCH(PolicyLevers_EN!$C35,'Policy Characteristics'!$D:$D,0))</f>
        <v>transportation-sector-main.html#conv-pol-stds</v>
      </c>
      <c r="R35" s="258" t="str">
        <f>INDEX('Policy Characteristics'!M:M,MATCH(PolicyLevers_EN!$C35,'Policy Characteristics'!$D:$D,0))</f>
        <v>conventional-pollutant-standards.html</v>
      </c>
      <c r="S35" s="247" t="str">
        <f>INDEX('Policy Characteristics'!N:N,MATCH(PolicyLevers_EN!$C35,'Policy Characteristics'!$D:$D,0))</f>
        <v>Energy Ministry. PROCONVE: PROCONVE: PROGRAMA DE CONTROLE DE POLUIÇÃO DO AR POR
VEÍCULOS AUTOMOTORES. https://www.mma.gov.br/images/arquivo/80060/Arquivos/PROCONVE_atualizado%20em%2021nov13.pdf</v>
      </c>
      <c r="T35" s="247">
        <f>INDEX('Policy Characteristics'!O:O,MATCH(PolicyLevers_EN!$C35,'Policy Characteristics'!$D:$D,0))</f>
        <v>0</v>
      </c>
      <c r="U35" s="248"/>
      <c r="V35" s="248"/>
      <c r="W35" s="248"/>
      <c r="X35" s="248"/>
      <c r="Y35" s="248"/>
      <c r="Z35" s="248"/>
    </row>
    <row r="36" spans="1:26" ht="15.75" customHeight="1">
      <c r="A36" s="247" t="str">
        <f>INDEX('Policy Characteristics'!B:B,MATCH(PolicyLevers_EN!$C36,'Policy Characteristics'!$D:$D,0))</f>
        <v>Transportation</v>
      </c>
      <c r="B36" s="247" t="str">
        <f>INDEX('Policy Characteristics'!C:C,MATCH(PolicyLevers_EN!$C36,'Policy Characteristics'!$D:$D,0))</f>
        <v>Conventional Pollutant Standards</v>
      </c>
      <c r="C36" s="247" t="str">
        <f t="shared" si="0"/>
        <v>Percentage Reduction of Separately Regulated Pollutants</v>
      </c>
      <c r="D36" s="247" t="s">
        <v>82</v>
      </c>
      <c r="E36" s="247" t="s">
        <v>72</v>
      </c>
      <c r="F36" s="247" t="s">
        <v>82</v>
      </c>
      <c r="G36" s="247" t="s">
        <v>73</v>
      </c>
      <c r="H36" s="254">
        <v>334</v>
      </c>
      <c r="I36" s="257" t="s">
        <v>76</v>
      </c>
      <c r="J36" s="247" t="str">
        <f>INDEX('Policy Characteristics'!E:E,MATCH(PolicyLevers_EN!$C36,'Policy Characteristics'!$D:$D,0))</f>
        <v>Conventional Pollutant Standard</v>
      </c>
      <c r="K36" s="247" t="str">
        <f>INDEX('Policy Characteristics'!F:F,MATCH(PolicyLevers_EN!$C36,'Policy Characteristics'!$D:$D,0))</f>
        <v>trans reduce regulated pollutants</v>
      </c>
      <c r="L36" s="256">
        <f>INDEX('Policy Characteristics'!G:G,MATCH(PolicyLevers_EN!$C36,'Policy Characteristics'!$D:$D,0))</f>
        <v>0</v>
      </c>
      <c r="M36" s="256">
        <f>INDEX('Policy Characteristics'!H:H,MATCH(PolicyLevers_EN!$C36,'Policy Characteristics'!$D:$D,0))</f>
        <v>1</v>
      </c>
      <c r="N36" s="256">
        <f>INDEX('Policy Characteristics'!I:I,MATCH(PolicyLevers_EN!$C36,'Policy Characteristics'!$D:$D,0))</f>
        <v>0.02</v>
      </c>
      <c r="O36" s="247" t="str">
        <f>INDEX('Policy Characteristics'!J:J,MATCH(PolicyLevers_EN!$C36,'Policy Characteristics'!$D:$D,0))</f>
        <v>% reduction in emissions</v>
      </c>
      <c r="P36" s="247" t="str">
        <f>LEFT(INDEX('Policy Characteristics'!K:K,MATCH(PolicyLevers_EN!$C36,'Policy Characteristics'!$D:$D,0)),254)</f>
        <v>**Description:** This policy represents strengthening standards for the selected pollutant(s) emitted by the selected vehicle type(s).  Conventional pollutants' most important, harmful impacts are on human health rather than on climate change. // **Guida</v>
      </c>
      <c r="Q36" s="257" t="str">
        <f>INDEX('Policy Characteristics'!L:L,MATCH(PolicyLevers_EN!$C36,'Policy Characteristics'!$D:$D,0))</f>
        <v>transportation-sector-main.html#conv-pol-stds</v>
      </c>
      <c r="R36" s="258" t="str">
        <f>INDEX('Policy Characteristics'!M:M,MATCH(PolicyLevers_EN!$C36,'Policy Characteristics'!$D:$D,0))</f>
        <v>conventional-pollutant-standards.html</v>
      </c>
      <c r="S36" s="247" t="str">
        <f>INDEX('Policy Characteristics'!N:N,MATCH(PolicyLevers_EN!$C36,'Policy Characteristics'!$D:$D,0))</f>
        <v>Energy Ministry. PROCONVE: PROCONVE: PROGRAMA DE CONTROLE DE POLUIÇÃO DO AR POR
VEÍCULOS AUTOMOTORES. https://www.mma.gov.br/images/arquivo/80060/Arquivos/PROCONVE_atualizado%20em%2021nov13.pdf</v>
      </c>
      <c r="T36" s="247">
        <f>INDEX('Policy Characteristics'!O:O,MATCH(PolicyLevers_EN!$C36,'Policy Characteristics'!$D:$D,0))</f>
        <v>0</v>
      </c>
      <c r="U36" s="248"/>
      <c r="V36" s="248"/>
      <c r="W36" s="248"/>
      <c r="X36" s="248"/>
      <c r="Y36" s="248"/>
      <c r="Z36" s="248"/>
    </row>
    <row r="37" spans="1:26" ht="13.15" customHeight="1">
      <c r="A37" s="247" t="str">
        <f>INDEX('Policy Characteristics'!B:B,MATCH(PolicyLevers_EN!$C37,'Policy Characteristics'!$D:$D,0))</f>
        <v>Transportation</v>
      </c>
      <c r="B37" s="247" t="str">
        <f>INDEX('Policy Characteristics'!C:C,MATCH(PolicyLevers_EN!$C37,'Policy Characteristics'!$D:$D,0))</f>
        <v>Conventional Pollutant Standards</v>
      </c>
      <c r="C37" s="247" t="str">
        <f t="shared" si="0"/>
        <v>Percentage Reduction of Separately Regulated Pollutants</v>
      </c>
      <c r="D37" s="247" t="s">
        <v>82</v>
      </c>
      <c r="E37" s="247" t="s">
        <v>74</v>
      </c>
      <c r="F37" s="247" t="s">
        <v>82</v>
      </c>
      <c r="G37" s="247" t="s">
        <v>74</v>
      </c>
      <c r="H37" s="254">
        <v>335</v>
      </c>
      <c r="I37" s="255" t="s">
        <v>63</v>
      </c>
      <c r="J37" s="247" t="str">
        <f>INDEX('Policy Characteristics'!E:E,MATCH(PolicyLevers_EN!$C37,'Policy Characteristics'!$D:$D,0))</f>
        <v>Conventional Pollutant Standard</v>
      </c>
      <c r="K37" s="247" t="str">
        <f>INDEX('Policy Characteristics'!F:F,MATCH(PolicyLevers_EN!$C37,'Policy Characteristics'!$D:$D,0))</f>
        <v>trans reduce regulated pollutants</v>
      </c>
      <c r="L37" s="256">
        <f>INDEX('Policy Characteristics'!G:G,MATCH(PolicyLevers_EN!$C37,'Policy Characteristics'!$D:$D,0))</f>
        <v>0</v>
      </c>
      <c r="M37" s="256">
        <f>INDEX('Policy Characteristics'!H:H,MATCH(PolicyLevers_EN!$C37,'Policy Characteristics'!$D:$D,0))</f>
        <v>1</v>
      </c>
      <c r="N37" s="256">
        <f>INDEX('Policy Characteristics'!I:I,MATCH(PolicyLevers_EN!$C37,'Policy Characteristics'!$D:$D,0))</f>
        <v>0.02</v>
      </c>
      <c r="O37" s="247" t="str">
        <f>INDEX('Policy Characteristics'!J:J,MATCH(PolicyLevers_EN!$C37,'Policy Characteristics'!$D:$D,0))</f>
        <v>% reduction in emissions</v>
      </c>
      <c r="P37" s="247" t="str">
        <f>LEFT(INDEX('Policy Characteristics'!K:K,MATCH(PolicyLevers_EN!$C37,'Policy Characteristics'!$D:$D,0)),254)</f>
        <v>**Description:** This policy represents strengthening standards for the selected pollutant(s) emitted by the selected vehicle type(s).  Conventional pollutants' most important, harmful impacts are on human health rather than on climate change. // **Guida</v>
      </c>
      <c r="Q37" s="247" t="str">
        <f>INDEX('Policy Characteristics'!L:L,MATCH(PolicyLevers_EN!$C37,'Policy Characteristics'!$D:$D,0))</f>
        <v>transportation-sector-main.html#conv-pol-stds</v>
      </c>
      <c r="R37" s="258" t="str">
        <f>INDEX('Policy Characteristics'!M:M,MATCH(PolicyLevers_EN!$C37,'Policy Characteristics'!$D:$D,0))</f>
        <v>conventional-pollutant-standards.html</v>
      </c>
      <c r="S37" s="247" t="str">
        <f>INDEX('Policy Characteristics'!N:N,MATCH(PolicyLevers_EN!$C37,'Policy Characteristics'!$D:$D,0))</f>
        <v>Energy Ministry. PROCONVE: PROCONVE: PROGRAMA DE CONTROLE DE POLUIÇÃO DO AR POR
VEÍCULOS AUTOMOTORES. https://www.mma.gov.br/images/arquivo/80060/Arquivos/PROCONVE_atualizado%20em%2021nov13.pdf</v>
      </c>
      <c r="T37" s="247">
        <f>INDEX('Policy Characteristics'!O:O,MATCH(PolicyLevers_EN!$C37,'Policy Characteristics'!$D:$D,0))</f>
        <v>0</v>
      </c>
      <c r="U37" s="248"/>
      <c r="V37" s="248"/>
      <c r="W37" s="248"/>
      <c r="X37" s="248"/>
      <c r="Y37" s="248"/>
      <c r="Z37" s="248"/>
    </row>
    <row r="38" spans="1:26" ht="15.75" customHeight="1">
      <c r="A38" s="247" t="str">
        <f>INDEX('Policy Characteristics'!B:B,MATCH(PolicyLevers_EN!$C38,'Policy Characteristics'!$D:$D,0))</f>
        <v>Transportation</v>
      </c>
      <c r="B38" s="247" t="str">
        <f>INDEX('Policy Characteristics'!C:C,MATCH(PolicyLevers_EN!$C38,'Policy Characteristics'!$D:$D,0))</f>
        <v>Conventional Pollutant Standards</v>
      </c>
      <c r="C38" s="247" t="str">
        <f t="shared" si="0"/>
        <v>Percentage Reduction of Separately Regulated Pollutants</v>
      </c>
      <c r="D38" s="247" t="s">
        <v>82</v>
      </c>
      <c r="E38" s="247" t="s">
        <v>75</v>
      </c>
      <c r="F38" s="247" t="s">
        <v>82</v>
      </c>
      <c r="G38" s="247" t="s">
        <v>75</v>
      </c>
      <c r="H38" s="254">
        <v>336</v>
      </c>
      <c r="I38" s="257" t="s">
        <v>76</v>
      </c>
      <c r="J38" s="247" t="str">
        <f>INDEX('Policy Characteristics'!E:E,MATCH(PolicyLevers_EN!$C38,'Policy Characteristics'!$D:$D,0))</f>
        <v>Conventional Pollutant Standard</v>
      </c>
      <c r="K38" s="247" t="str">
        <f>INDEX('Policy Characteristics'!F:F,MATCH(PolicyLevers_EN!$C38,'Policy Characteristics'!$D:$D,0))</f>
        <v>trans reduce regulated pollutants</v>
      </c>
      <c r="L38" s="256">
        <f>INDEX('Policy Characteristics'!G:G,MATCH(PolicyLevers_EN!$C38,'Policy Characteristics'!$D:$D,0))</f>
        <v>0</v>
      </c>
      <c r="M38" s="256">
        <f>INDEX('Policy Characteristics'!H:H,MATCH(PolicyLevers_EN!$C38,'Policy Characteristics'!$D:$D,0))</f>
        <v>1</v>
      </c>
      <c r="N38" s="256">
        <f>INDEX('Policy Characteristics'!I:I,MATCH(PolicyLevers_EN!$C38,'Policy Characteristics'!$D:$D,0))</f>
        <v>0.02</v>
      </c>
      <c r="O38" s="247" t="str">
        <f>INDEX('Policy Characteristics'!J:J,MATCH(PolicyLevers_EN!$C38,'Policy Characteristics'!$D:$D,0))</f>
        <v>% reduction in emissions</v>
      </c>
      <c r="P38" s="247" t="str">
        <f>LEFT(INDEX('Policy Characteristics'!K:K,MATCH(PolicyLevers_EN!$C38,'Policy Characteristics'!$D:$D,0)),254)</f>
        <v>**Description:** This policy represents strengthening standards for the selected pollutant(s) emitted by the selected vehicle type(s).  Conventional pollutants' most important, harmful impacts are on human health rather than on climate change. // **Guida</v>
      </c>
      <c r="Q38" s="257" t="str">
        <f>INDEX('Policy Characteristics'!L:L,MATCH(PolicyLevers_EN!$C38,'Policy Characteristics'!$D:$D,0))</f>
        <v>transportation-sector-main.html#conv-pol-stds</v>
      </c>
      <c r="R38" s="258" t="str">
        <f>INDEX('Policy Characteristics'!M:M,MATCH(PolicyLevers_EN!$C38,'Policy Characteristics'!$D:$D,0))</f>
        <v>conventional-pollutant-standards.html</v>
      </c>
      <c r="S38" s="247" t="str">
        <f>INDEX('Policy Characteristics'!N:N,MATCH(PolicyLevers_EN!$C38,'Policy Characteristics'!$D:$D,0))</f>
        <v>Energy Ministry. PROCONVE: PROCONVE: PROGRAMA DE CONTROLE DE POLUIÇÃO DO AR POR
VEÍCULOS AUTOMOTORES. https://www.mma.gov.br/images/arquivo/80060/Arquivos/PROCONVE_atualizado%20em%2021nov13.pdf</v>
      </c>
      <c r="T38" s="247">
        <f>INDEX('Policy Characteristics'!O:O,MATCH(PolicyLevers_EN!$C38,'Policy Characteristics'!$D:$D,0))</f>
        <v>0</v>
      </c>
      <c r="U38" s="248"/>
      <c r="V38" s="248"/>
      <c r="W38" s="248"/>
      <c r="X38" s="248"/>
      <c r="Y38" s="248"/>
      <c r="Z38" s="248"/>
    </row>
    <row r="39" spans="1:26" ht="15.75" customHeight="1">
      <c r="A39" s="247" t="str">
        <f>INDEX('Policy Characteristics'!B:B,MATCH(PolicyLevers_EN!$C39,'Policy Characteristics'!$D:$D,0))</f>
        <v>Transportation</v>
      </c>
      <c r="B39" s="247" t="str">
        <f>INDEX('Policy Characteristics'!C:C,MATCH(PolicyLevers_EN!$C39,'Policy Characteristics'!$D:$D,0))</f>
        <v>Conventional Pollutant Standards</v>
      </c>
      <c r="C39" s="247" t="str">
        <f t="shared" si="0"/>
        <v>Percentage Reduction of Separately Regulated Pollutants</v>
      </c>
      <c r="D39" s="247" t="s">
        <v>82</v>
      </c>
      <c r="E39" s="247" t="s">
        <v>77</v>
      </c>
      <c r="F39" s="247" t="s">
        <v>82</v>
      </c>
      <c r="G39" s="247" t="s">
        <v>77</v>
      </c>
      <c r="H39" s="254">
        <v>337</v>
      </c>
      <c r="I39" s="257" t="s">
        <v>76</v>
      </c>
      <c r="J39" s="247" t="str">
        <f>INDEX('Policy Characteristics'!E:E,MATCH(PolicyLevers_EN!$C39,'Policy Characteristics'!$D:$D,0))</f>
        <v>Conventional Pollutant Standard</v>
      </c>
      <c r="K39" s="247" t="str">
        <f>INDEX('Policy Characteristics'!F:F,MATCH(PolicyLevers_EN!$C39,'Policy Characteristics'!$D:$D,0))</f>
        <v>trans reduce regulated pollutants</v>
      </c>
      <c r="L39" s="256">
        <f>INDEX('Policy Characteristics'!G:G,MATCH(PolicyLevers_EN!$C39,'Policy Characteristics'!$D:$D,0))</f>
        <v>0</v>
      </c>
      <c r="M39" s="256">
        <f>INDEX('Policy Characteristics'!H:H,MATCH(PolicyLevers_EN!$C39,'Policy Characteristics'!$D:$D,0))</f>
        <v>1</v>
      </c>
      <c r="N39" s="256">
        <f>INDEX('Policy Characteristics'!I:I,MATCH(PolicyLevers_EN!$C39,'Policy Characteristics'!$D:$D,0))</f>
        <v>0.02</v>
      </c>
      <c r="O39" s="247" t="str">
        <f>INDEX('Policy Characteristics'!J:J,MATCH(PolicyLevers_EN!$C39,'Policy Characteristics'!$D:$D,0))</f>
        <v>% reduction in emissions</v>
      </c>
      <c r="P39" s="247" t="str">
        <f>LEFT(INDEX('Policy Characteristics'!K:K,MATCH(PolicyLevers_EN!$C39,'Policy Characteristics'!$D:$D,0)),254)</f>
        <v>**Description:** This policy represents strengthening standards for the selected pollutant(s) emitted by the selected vehicle type(s).  Conventional pollutants' most important, harmful impacts are on human health rather than on climate change. // **Guida</v>
      </c>
      <c r="Q39" s="257" t="str">
        <f>INDEX('Policy Characteristics'!L:L,MATCH(PolicyLevers_EN!$C39,'Policy Characteristics'!$D:$D,0))</f>
        <v>transportation-sector-main.html#conv-pol-stds</v>
      </c>
      <c r="R39" s="258" t="str">
        <f>INDEX('Policy Characteristics'!M:M,MATCH(PolicyLevers_EN!$C39,'Policy Characteristics'!$D:$D,0))</f>
        <v>conventional-pollutant-standards.html</v>
      </c>
      <c r="S39" s="247" t="str">
        <f>INDEX('Policy Characteristics'!N:N,MATCH(PolicyLevers_EN!$C39,'Policy Characteristics'!$D:$D,0))</f>
        <v>Energy Ministry. PROCONVE: PROCONVE: PROGRAMA DE CONTROLE DE POLUIÇÃO DO AR POR
VEÍCULOS AUTOMOTORES. https://www.mma.gov.br/images/arquivo/80060/Arquivos/PROCONVE_atualizado%20em%2021nov13.pdf</v>
      </c>
      <c r="T39" s="247">
        <f>INDEX('Policy Characteristics'!O:O,MATCH(PolicyLevers_EN!$C39,'Policy Characteristics'!$D:$D,0))</f>
        <v>0</v>
      </c>
      <c r="U39" s="248"/>
      <c r="V39" s="248"/>
      <c r="W39" s="248"/>
      <c r="X39" s="248"/>
      <c r="Y39" s="248"/>
      <c r="Z39" s="248"/>
    </row>
    <row r="40" spans="1:26" ht="15.75" customHeight="1">
      <c r="A40" s="247" t="str">
        <f>INDEX('Policy Characteristics'!B:B,MATCH(PolicyLevers_EN!$C40,'Policy Characteristics'!$D:$D,0))</f>
        <v>Transportation</v>
      </c>
      <c r="B40" s="247" t="str">
        <f>INDEX('Policy Characteristics'!C:C,MATCH(PolicyLevers_EN!$C40,'Policy Characteristics'!$D:$D,0))</f>
        <v>Conventional Pollutant Standards</v>
      </c>
      <c r="C40" s="12" t="str">
        <f t="shared" si="0"/>
        <v>Percentage Reduction of Separately Regulated Pollutants</v>
      </c>
      <c r="D40" s="248" t="s">
        <v>82</v>
      </c>
      <c r="E40" s="248" t="s">
        <v>78</v>
      </c>
      <c r="F40" s="248" t="s">
        <v>82</v>
      </c>
      <c r="G40" s="248" t="s">
        <v>78</v>
      </c>
      <c r="H40" s="7">
        <v>338</v>
      </c>
      <c r="I40" s="262" t="s">
        <v>76</v>
      </c>
      <c r="J40" s="247" t="str">
        <f>INDEX('Policy Characteristics'!E:E,MATCH(PolicyLevers_EN!$C40,'Policy Characteristics'!$D:$D,0))</f>
        <v>Conventional Pollutant Standard</v>
      </c>
      <c r="K40" s="247" t="str">
        <f>INDEX('Policy Characteristics'!F:F,MATCH(PolicyLevers_EN!$C40,'Policy Characteristics'!$D:$D,0))</f>
        <v>trans reduce regulated pollutants</v>
      </c>
      <c r="L40" s="261">
        <f>INDEX('Policy Characteristics'!G:G,MATCH(PolicyLevers_EN!$C40,'Policy Characteristics'!$D:$D,0))</f>
        <v>0</v>
      </c>
      <c r="M40" s="261">
        <f>INDEX('Policy Characteristics'!H:H,MATCH(PolicyLevers_EN!$C40,'Policy Characteristics'!$D:$D,0))</f>
        <v>1</v>
      </c>
      <c r="N40" s="261">
        <f>INDEX('Policy Characteristics'!I:I,MATCH(PolicyLevers_EN!$C40,'Policy Characteristics'!$D:$D,0))</f>
        <v>0.02</v>
      </c>
      <c r="O40" s="12" t="str">
        <f>INDEX('Policy Characteristics'!J:J,MATCH(PolicyLevers_EN!$C40,'Policy Characteristics'!$D:$D,0))</f>
        <v>% reduction in emissions</v>
      </c>
      <c r="P40" s="247" t="str">
        <f>LEFT(INDEX('Policy Characteristics'!K:K,MATCH(PolicyLevers_EN!$C40,'Policy Characteristics'!$D:$D,0)),254)</f>
        <v>**Description:** This policy represents strengthening standards for the selected pollutant(s) emitted by the selected vehicle type(s).  Conventional pollutants' most important, harmful impacts are on human health rather than on climate change. // **Guida</v>
      </c>
      <c r="Q40" s="12" t="str">
        <f>INDEX('Policy Characteristics'!L:L,MATCH(PolicyLevers_EN!$C40,'Policy Characteristics'!$D:$D,0))</f>
        <v>transportation-sector-main.html#conv-pol-stds</v>
      </c>
      <c r="R40" s="263" t="str">
        <f>INDEX('Policy Characteristics'!M:M,MATCH(PolicyLevers_EN!$C40,'Policy Characteristics'!$D:$D,0))</f>
        <v>conventional-pollutant-standards.html</v>
      </c>
      <c r="S40" s="248" t="str">
        <f>INDEX('Policy Characteristics'!N:N,MATCH(PolicyLevers_EN!$C40,'Policy Characteristics'!$D:$D,0))</f>
        <v>Energy Ministry. PROCONVE: PROCONVE: PROGRAMA DE CONTROLE DE POLUIÇÃO DO AR POR
VEÍCULOS AUTOMOTORES. https://www.mma.gov.br/images/arquivo/80060/Arquivos/PROCONVE_atualizado%20em%2021nov13.pdf</v>
      </c>
      <c r="T40" s="248">
        <f>INDEX('Policy Characteristics'!O:O,MATCH(PolicyLevers_EN!$C40,'Policy Characteristics'!$D:$D,0))</f>
        <v>0</v>
      </c>
      <c r="U40" s="248"/>
      <c r="V40" s="248"/>
      <c r="W40" s="248"/>
      <c r="X40" s="248"/>
      <c r="Y40" s="248"/>
      <c r="Z40" s="248"/>
    </row>
    <row r="41" spans="1:26" ht="15.75" customHeight="1">
      <c r="A41" s="247" t="str">
        <f>INDEX('Policy Characteristics'!B:B,MATCH(PolicyLevers_EN!$C41,'Policy Characteristics'!$D:$D,0))</f>
        <v>Transportation</v>
      </c>
      <c r="B41" s="247" t="str">
        <f>INDEX('Policy Characteristics'!C:C,MATCH(PolicyLevers_EN!$C41,'Policy Characteristics'!$D:$D,0))</f>
        <v>Conventional Pollutant Standards</v>
      </c>
      <c r="C41" s="12" t="str">
        <f t="shared" si="0"/>
        <v>Percentage Reduction of Separately Regulated Pollutants</v>
      </c>
      <c r="D41" s="248" t="s">
        <v>82</v>
      </c>
      <c r="E41" s="248" t="s">
        <v>79</v>
      </c>
      <c r="F41" s="248" t="s">
        <v>82</v>
      </c>
      <c r="G41" s="248" t="s">
        <v>79</v>
      </c>
      <c r="H41" s="7">
        <v>339</v>
      </c>
      <c r="I41" s="262" t="s">
        <v>76</v>
      </c>
      <c r="J41" s="247" t="str">
        <f>INDEX('Policy Characteristics'!E:E,MATCH(PolicyLevers_EN!$C41,'Policy Characteristics'!$D:$D,0))</f>
        <v>Conventional Pollutant Standard</v>
      </c>
      <c r="K41" s="247" t="str">
        <f>INDEX('Policy Characteristics'!F:F,MATCH(PolicyLevers_EN!$C41,'Policy Characteristics'!$D:$D,0))</f>
        <v>trans reduce regulated pollutants</v>
      </c>
      <c r="L41" s="261">
        <f>INDEX('Policy Characteristics'!G:G,MATCH(PolicyLevers_EN!$C41,'Policy Characteristics'!$D:$D,0))</f>
        <v>0</v>
      </c>
      <c r="M41" s="261">
        <f>INDEX('Policy Characteristics'!H:H,MATCH(PolicyLevers_EN!$C41,'Policy Characteristics'!$D:$D,0))</f>
        <v>1</v>
      </c>
      <c r="N41" s="261">
        <f>INDEX('Policy Characteristics'!I:I,MATCH(PolicyLevers_EN!$C41,'Policy Characteristics'!$D:$D,0))</f>
        <v>0.02</v>
      </c>
      <c r="O41" s="12" t="str">
        <f>INDEX('Policy Characteristics'!J:J,MATCH(PolicyLevers_EN!$C41,'Policy Characteristics'!$D:$D,0))</f>
        <v>% reduction in emissions</v>
      </c>
      <c r="P41" s="247" t="str">
        <f>LEFT(INDEX('Policy Characteristics'!K:K,MATCH(PolicyLevers_EN!$C41,'Policy Characteristics'!$D:$D,0)),254)</f>
        <v>**Description:** This policy represents strengthening standards for the selected pollutant(s) emitted by the selected vehicle type(s).  Conventional pollutants' most important, harmful impacts are on human health rather than on climate change. // **Guida</v>
      </c>
      <c r="Q41" s="12" t="str">
        <f>INDEX('Policy Characteristics'!L:L,MATCH(PolicyLevers_EN!$C41,'Policy Characteristics'!$D:$D,0))</f>
        <v>transportation-sector-main.html#conv-pol-stds</v>
      </c>
      <c r="R41" s="263" t="str">
        <f>INDEX('Policy Characteristics'!M:M,MATCH(PolicyLevers_EN!$C41,'Policy Characteristics'!$D:$D,0))</f>
        <v>conventional-pollutant-standards.html</v>
      </c>
      <c r="S41" s="248" t="str">
        <f>INDEX('Policy Characteristics'!N:N,MATCH(PolicyLevers_EN!$C41,'Policy Characteristics'!$D:$D,0))</f>
        <v>Energy Ministry. PROCONVE: PROCONVE: PROGRAMA DE CONTROLE DE POLUIÇÃO DO AR POR
VEÍCULOS AUTOMOTORES. https://www.mma.gov.br/images/arquivo/80060/Arquivos/PROCONVE_atualizado%20em%2021nov13.pdf</v>
      </c>
      <c r="T41" s="248">
        <f>INDEX('Policy Characteristics'!O:O,MATCH(PolicyLevers_EN!$C41,'Policy Characteristics'!$D:$D,0))</f>
        <v>0</v>
      </c>
      <c r="U41" s="248"/>
      <c r="V41" s="248"/>
      <c r="W41" s="248"/>
      <c r="X41" s="248"/>
      <c r="Y41" s="248"/>
      <c r="Z41" s="248"/>
    </row>
    <row r="42" spans="1:26" ht="15.75" customHeight="1">
      <c r="A42" s="247" t="str">
        <f>INDEX('Policy Characteristics'!B:B,MATCH(PolicyLevers_EN!$C42,'Policy Characteristics'!$D:$D,0))</f>
        <v>Transportation</v>
      </c>
      <c r="B42" s="247" t="str">
        <f>INDEX('Policy Characteristics'!C:C,MATCH(PolicyLevers_EN!$C42,'Policy Characteristics'!$D:$D,0))</f>
        <v>Conventional Pollutant Standards</v>
      </c>
      <c r="C42" s="247" t="str">
        <f t="shared" si="0"/>
        <v>Percentage Reduction of Separately Regulated Pollutants</v>
      </c>
      <c r="D42" s="247" t="s">
        <v>83</v>
      </c>
      <c r="E42" s="247" t="s">
        <v>61</v>
      </c>
      <c r="F42" s="247" t="s">
        <v>83</v>
      </c>
      <c r="G42" s="247" t="s">
        <v>62</v>
      </c>
      <c r="H42" s="254">
        <v>340</v>
      </c>
      <c r="I42" s="257" t="s">
        <v>76</v>
      </c>
      <c r="J42" s="247" t="str">
        <f>INDEX('Policy Characteristics'!E:E,MATCH(PolicyLevers_EN!$C42,'Policy Characteristics'!$D:$D,0))</f>
        <v>Conventional Pollutant Standard</v>
      </c>
      <c r="K42" s="247" t="str">
        <f>INDEX('Policy Characteristics'!F:F,MATCH(PolicyLevers_EN!$C42,'Policy Characteristics'!$D:$D,0))</f>
        <v>trans reduce regulated pollutants</v>
      </c>
      <c r="L42" s="256">
        <f>INDEX('Policy Characteristics'!G:G,MATCH(PolicyLevers_EN!$C42,'Policy Characteristics'!$D:$D,0))</f>
        <v>0</v>
      </c>
      <c r="M42" s="256">
        <f>INDEX('Policy Characteristics'!H:H,MATCH(PolicyLevers_EN!$C42,'Policy Characteristics'!$D:$D,0))</f>
        <v>1</v>
      </c>
      <c r="N42" s="256">
        <f>INDEX('Policy Characteristics'!I:I,MATCH(PolicyLevers_EN!$C42,'Policy Characteristics'!$D:$D,0))</f>
        <v>0.02</v>
      </c>
      <c r="O42" s="247" t="str">
        <f>INDEX('Policy Characteristics'!J:J,MATCH(PolicyLevers_EN!$C42,'Policy Characteristics'!$D:$D,0))</f>
        <v>% reduction in emissions</v>
      </c>
      <c r="P42" s="247" t="str">
        <f>LEFT(INDEX('Policy Characteristics'!K:K,MATCH(PolicyLevers_EN!$C42,'Policy Characteristics'!$D:$D,0)),254)</f>
        <v>**Description:** This policy represents strengthening standards for the selected pollutant(s) emitted by the selected vehicle type(s).  Conventional pollutants' most important, harmful impacts are on human health rather than on climate change. // **Guida</v>
      </c>
      <c r="Q42" s="257" t="str">
        <f>INDEX('Policy Characteristics'!L:L,MATCH(PolicyLevers_EN!$C42,'Policy Characteristics'!$D:$D,0))</f>
        <v>transportation-sector-main.html#conv-pol-stds</v>
      </c>
      <c r="R42" s="258" t="str">
        <f>INDEX('Policy Characteristics'!M:M,MATCH(PolicyLevers_EN!$C42,'Policy Characteristics'!$D:$D,0))</f>
        <v>conventional-pollutant-standards.html</v>
      </c>
      <c r="S42" s="247" t="str">
        <f>INDEX('Policy Characteristics'!N:N,MATCH(PolicyLevers_EN!$C42,'Policy Characteristics'!$D:$D,0))</f>
        <v>Energy Ministry. PROCONVE: PROCONVE: PROGRAMA DE CONTROLE DE POLUIÇÃO DO AR POR
VEÍCULOS AUTOMOTORES. https://www.mma.gov.br/images/arquivo/80060/Arquivos/PROCONVE_atualizado%20em%2021nov13.pdf</v>
      </c>
      <c r="T42" s="247">
        <f>INDEX('Policy Characteristics'!O:O,MATCH(PolicyLevers_EN!$C42,'Policy Characteristics'!$D:$D,0))</f>
        <v>0</v>
      </c>
      <c r="U42" s="248"/>
      <c r="V42" s="248"/>
      <c r="W42" s="248"/>
      <c r="X42" s="248"/>
      <c r="Y42" s="248"/>
      <c r="Z42" s="248"/>
    </row>
    <row r="43" spans="1:26" ht="15.75" customHeight="1">
      <c r="A43" s="247" t="str">
        <f>INDEX('Policy Characteristics'!B:B,MATCH(PolicyLevers_EN!$C43,'Policy Characteristics'!$D:$D,0))</f>
        <v>Transportation</v>
      </c>
      <c r="B43" s="247" t="str">
        <f>INDEX('Policy Characteristics'!C:C,MATCH(PolicyLevers_EN!$C43,'Policy Characteristics'!$D:$D,0))</f>
        <v>Conventional Pollutant Standards</v>
      </c>
      <c r="C43" s="247" t="str">
        <f t="shared" si="0"/>
        <v>Percentage Reduction of Separately Regulated Pollutants</v>
      </c>
      <c r="D43" s="247" t="s">
        <v>83</v>
      </c>
      <c r="E43" s="247" t="s">
        <v>69</v>
      </c>
      <c r="F43" s="247" t="s">
        <v>83</v>
      </c>
      <c r="G43" s="247" t="s">
        <v>69</v>
      </c>
      <c r="H43" s="254">
        <v>341</v>
      </c>
      <c r="I43" s="257" t="s">
        <v>76</v>
      </c>
      <c r="J43" s="247" t="str">
        <f>INDEX('Policy Characteristics'!E:E,MATCH(PolicyLevers_EN!$C43,'Policy Characteristics'!$D:$D,0))</f>
        <v>Conventional Pollutant Standard</v>
      </c>
      <c r="K43" s="247" t="str">
        <f>INDEX('Policy Characteristics'!F:F,MATCH(PolicyLevers_EN!$C43,'Policy Characteristics'!$D:$D,0))</f>
        <v>trans reduce regulated pollutants</v>
      </c>
      <c r="L43" s="256">
        <f>INDEX('Policy Characteristics'!G:G,MATCH(PolicyLevers_EN!$C43,'Policy Characteristics'!$D:$D,0))</f>
        <v>0</v>
      </c>
      <c r="M43" s="256">
        <f>INDEX('Policy Characteristics'!H:H,MATCH(PolicyLevers_EN!$C43,'Policy Characteristics'!$D:$D,0))</f>
        <v>1</v>
      </c>
      <c r="N43" s="256">
        <f>INDEX('Policy Characteristics'!I:I,MATCH(PolicyLevers_EN!$C43,'Policy Characteristics'!$D:$D,0))</f>
        <v>0.02</v>
      </c>
      <c r="O43" s="247" t="str">
        <f>INDEX('Policy Characteristics'!J:J,MATCH(PolicyLevers_EN!$C43,'Policy Characteristics'!$D:$D,0))</f>
        <v>% reduction in emissions</v>
      </c>
      <c r="P43" s="247" t="str">
        <f>LEFT(INDEX('Policy Characteristics'!K:K,MATCH(PolicyLevers_EN!$C43,'Policy Characteristics'!$D:$D,0)),254)</f>
        <v>**Description:** This policy represents strengthening standards for the selected pollutant(s) emitted by the selected vehicle type(s).  Conventional pollutants' most important, harmful impacts are on human health rather than on climate change. // **Guida</v>
      </c>
      <c r="Q43" s="257" t="str">
        <f>INDEX('Policy Characteristics'!L:L,MATCH(PolicyLevers_EN!$C43,'Policy Characteristics'!$D:$D,0))</f>
        <v>transportation-sector-main.html#conv-pol-stds</v>
      </c>
      <c r="R43" s="258" t="str">
        <f>INDEX('Policy Characteristics'!M:M,MATCH(PolicyLevers_EN!$C43,'Policy Characteristics'!$D:$D,0))</f>
        <v>conventional-pollutant-standards.html</v>
      </c>
      <c r="S43" s="247" t="str">
        <f>INDEX('Policy Characteristics'!N:N,MATCH(PolicyLevers_EN!$C43,'Policy Characteristics'!$D:$D,0))</f>
        <v>Energy Ministry. PROCONVE: PROCONVE: PROGRAMA DE CONTROLE DE POLUIÇÃO DO AR POR
VEÍCULOS AUTOMOTORES. https://www.mma.gov.br/images/arquivo/80060/Arquivos/PROCONVE_atualizado%20em%2021nov13.pdf</v>
      </c>
      <c r="T43" s="247">
        <f>INDEX('Policy Characteristics'!O:O,MATCH(PolicyLevers_EN!$C43,'Policy Characteristics'!$D:$D,0))</f>
        <v>0</v>
      </c>
      <c r="U43" s="248"/>
      <c r="V43" s="248"/>
      <c r="W43" s="248"/>
      <c r="X43" s="248"/>
      <c r="Y43" s="248"/>
      <c r="Z43" s="248"/>
    </row>
    <row r="44" spans="1:26" ht="15.75" customHeight="1">
      <c r="A44" s="247" t="str">
        <f>INDEX('Policy Characteristics'!B:B,MATCH(PolicyLevers_EN!$C44,'Policy Characteristics'!$D:$D,0))</f>
        <v>Transportation</v>
      </c>
      <c r="B44" s="247" t="str">
        <f>INDEX('Policy Characteristics'!C:C,MATCH(PolicyLevers_EN!$C44,'Policy Characteristics'!$D:$D,0))</f>
        <v>Conventional Pollutant Standards</v>
      </c>
      <c r="C44" s="247" t="str">
        <f t="shared" si="0"/>
        <v>Percentage Reduction of Separately Regulated Pollutants</v>
      </c>
      <c r="D44" s="247" t="s">
        <v>83</v>
      </c>
      <c r="E44" s="247" t="s">
        <v>70</v>
      </c>
      <c r="F44" s="247" t="s">
        <v>83</v>
      </c>
      <c r="G44" s="247" t="s">
        <v>70</v>
      </c>
      <c r="H44" s="254">
        <v>342</v>
      </c>
      <c r="I44" s="257" t="s">
        <v>76</v>
      </c>
      <c r="J44" s="247" t="str">
        <f>INDEX('Policy Characteristics'!E:E,MATCH(PolicyLevers_EN!$C44,'Policy Characteristics'!$D:$D,0))</f>
        <v>Conventional Pollutant Standard</v>
      </c>
      <c r="K44" s="247" t="str">
        <f>INDEX('Policy Characteristics'!F:F,MATCH(PolicyLevers_EN!$C44,'Policy Characteristics'!$D:$D,0))</f>
        <v>trans reduce regulated pollutants</v>
      </c>
      <c r="L44" s="256">
        <f>INDEX('Policy Characteristics'!G:G,MATCH(PolicyLevers_EN!$C44,'Policy Characteristics'!$D:$D,0))</f>
        <v>0</v>
      </c>
      <c r="M44" s="256">
        <f>INDEX('Policy Characteristics'!H:H,MATCH(PolicyLevers_EN!$C44,'Policy Characteristics'!$D:$D,0))</f>
        <v>1</v>
      </c>
      <c r="N44" s="256">
        <f>INDEX('Policy Characteristics'!I:I,MATCH(PolicyLevers_EN!$C44,'Policy Characteristics'!$D:$D,0))</f>
        <v>0.02</v>
      </c>
      <c r="O44" s="247" t="str">
        <f>INDEX('Policy Characteristics'!J:J,MATCH(PolicyLevers_EN!$C44,'Policy Characteristics'!$D:$D,0))</f>
        <v>% reduction in emissions</v>
      </c>
      <c r="P44" s="247" t="str">
        <f>LEFT(INDEX('Policy Characteristics'!K:K,MATCH(PolicyLevers_EN!$C44,'Policy Characteristics'!$D:$D,0)),254)</f>
        <v>**Description:** This policy represents strengthening standards for the selected pollutant(s) emitted by the selected vehicle type(s).  Conventional pollutants' most important, harmful impacts are on human health rather than on climate change. // **Guida</v>
      </c>
      <c r="Q44" s="257" t="str">
        <f>INDEX('Policy Characteristics'!L:L,MATCH(PolicyLevers_EN!$C44,'Policy Characteristics'!$D:$D,0))</f>
        <v>transportation-sector-main.html#conv-pol-stds</v>
      </c>
      <c r="R44" s="258" t="str">
        <f>INDEX('Policy Characteristics'!M:M,MATCH(PolicyLevers_EN!$C44,'Policy Characteristics'!$D:$D,0))</f>
        <v>conventional-pollutant-standards.html</v>
      </c>
      <c r="S44" s="247" t="str">
        <f>INDEX('Policy Characteristics'!N:N,MATCH(PolicyLevers_EN!$C44,'Policy Characteristics'!$D:$D,0))</f>
        <v>Energy Ministry. PROCONVE: PROCONVE: PROGRAMA DE CONTROLE DE POLUIÇÃO DO AR POR
VEÍCULOS AUTOMOTORES. https://www.mma.gov.br/images/arquivo/80060/Arquivos/PROCONVE_atualizado%20em%2021nov13.pdf</v>
      </c>
      <c r="T44" s="247">
        <f>INDEX('Policy Characteristics'!O:O,MATCH(PolicyLevers_EN!$C44,'Policy Characteristics'!$D:$D,0))</f>
        <v>0</v>
      </c>
      <c r="U44" s="248"/>
      <c r="V44" s="248"/>
      <c r="W44" s="248"/>
      <c r="X44" s="248"/>
      <c r="Y44" s="248"/>
      <c r="Z44" s="248"/>
    </row>
    <row r="45" spans="1:26" ht="15.75" customHeight="1">
      <c r="A45" s="247" t="str">
        <f>INDEX('Policy Characteristics'!B:B,MATCH(PolicyLevers_EN!$C45,'Policy Characteristics'!$D:$D,0))</f>
        <v>Transportation</v>
      </c>
      <c r="B45" s="247" t="str">
        <f>INDEX('Policy Characteristics'!C:C,MATCH(PolicyLevers_EN!$C45,'Policy Characteristics'!$D:$D,0))</f>
        <v>Conventional Pollutant Standards</v>
      </c>
      <c r="C45" s="247" t="str">
        <f t="shared" si="0"/>
        <v>Percentage Reduction of Separately Regulated Pollutants</v>
      </c>
      <c r="D45" s="247" t="s">
        <v>83</v>
      </c>
      <c r="E45" s="247" t="s">
        <v>71</v>
      </c>
      <c r="F45" s="247" t="s">
        <v>83</v>
      </c>
      <c r="G45" s="247" t="s">
        <v>71</v>
      </c>
      <c r="H45" s="254">
        <v>343</v>
      </c>
      <c r="I45" s="257" t="s">
        <v>76</v>
      </c>
      <c r="J45" s="247" t="str">
        <f>INDEX('Policy Characteristics'!E:E,MATCH(PolicyLevers_EN!$C45,'Policy Characteristics'!$D:$D,0))</f>
        <v>Conventional Pollutant Standard</v>
      </c>
      <c r="K45" s="247" t="str">
        <f>INDEX('Policy Characteristics'!F:F,MATCH(PolicyLevers_EN!$C45,'Policy Characteristics'!$D:$D,0))</f>
        <v>trans reduce regulated pollutants</v>
      </c>
      <c r="L45" s="256">
        <f>INDEX('Policy Characteristics'!G:G,MATCH(PolicyLevers_EN!$C45,'Policy Characteristics'!$D:$D,0))</f>
        <v>0</v>
      </c>
      <c r="M45" s="256">
        <f>INDEX('Policy Characteristics'!H:H,MATCH(PolicyLevers_EN!$C45,'Policy Characteristics'!$D:$D,0))</f>
        <v>1</v>
      </c>
      <c r="N45" s="256">
        <f>INDEX('Policy Characteristics'!I:I,MATCH(PolicyLevers_EN!$C45,'Policy Characteristics'!$D:$D,0))</f>
        <v>0.02</v>
      </c>
      <c r="O45" s="247" t="str">
        <f>INDEX('Policy Characteristics'!J:J,MATCH(PolicyLevers_EN!$C45,'Policy Characteristics'!$D:$D,0))</f>
        <v>% reduction in emissions</v>
      </c>
      <c r="P45" s="247" t="str">
        <f>LEFT(INDEX('Policy Characteristics'!K:K,MATCH(PolicyLevers_EN!$C45,'Policy Characteristics'!$D:$D,0)),254)</f>
        <v>**Description:** This policy represents strengthening standards for the selected pollutant(s) emitted by the selected vehicle type(s).  Conventional pollutants' most important, harmful impacts are on human health rather than on climate change. // **Guida</v>
      </c>
      <c r="Q45" s="257" t="str">
        <f>INDEX('Policy Characteristics'!L:L,MATCH(PolicyLevers_EN!$C45,'Policy Characteristics'!$D:$D,0))</f>
        <v>transportation-sector-main.html#conv-pol-stds</v>
      </c>
      <c r="R45" s="258" t="str">
        <f>INDEX('Policy Characteristics'!M:M,MATCH(PolicyLevers_EN!$C45,'Policy Characteristics'!$D:$D,0))</f>
        <v>conventional-pollutant-standards.html</v>
      </c>
      <c r="S45" s="247" t="str">
        <f>INDEX('Policy Characteristics'!N:N,MATCH(PolicyLevers_EN!$C45,'Policy Characteristics'!$D:$D,0))</f>
        <v>Energy Ministry. PROCONVE: PROCONVE: PROGRAMA DE CONTROLE DE POLUIÇÃO DO AR POR
VEÍCULOS AUTOMOTORES. https://www.mma.gov.br/images/arquivo/80060/Arquivos/PROCONVE_atualizado%20em%2021nov13.pdf</v>
      </c>
      <c r="T45" s="247">
        <f>INDEX('Policy Characteristics'!O:O,MATCH(PolicyLevers_EN!$C45,'Policy Characteristics'!$D:$D,0))</f>
        <v>0</v>
      </c>
      <c r="U45" s="248"/>
      <c r="V45" s="248"/>
      <c r="W45" s="248"/>
      <c r="X45" s="248"/>
      <c r="Y45" s="248"/>
      <c r="Z45" s="248"/>
    </row>
    <row r="46" spans="1:26" ht="15.75" customHeight="1">
      <c r="A46" s="247" t="str">
        <f>INDEX('Policy Characteristics'!B:B,MATCH(PolicyLevers_EN!$C46,'Policy Characteristics'!$D:$D,0))</f>
        <v>Transportation</v>
      </c>
      <c r="B46" s="247" t="str">
        <f>INDEX('Policy Characteristics'!C:C,MATCH(PolicyLevers_EN!$C46,'Policy Characteristics'!$D:$D,0))</f>
        <v>Conventional Pollutant Standards</v>
      </c>
      <c r="C46" s="247" t="str">
        <f t="shared" si="0"/>
        <v>Percentage Reduction of Separately Regulated Pollutants</v>
      </c>
      <c r="D46" s="247" t="s">
        <v>83</v>
      </c>
      <c r="E46" s="247" t="s">
        <v>72</v>
      </c>
      <c r="F46" s="247" t="s">
        <v>83</v>
      </c>
      <c r="G46" s="247" t="s">
        <v>73</v>
      </c>
      <c r="H46" s="254">
        <v>344</v>
      </c>
      <c r="I46" s="257" t="s">
        <v>76</v>
      </c>
      <c r="J46" s="247" t="str">
        <f>INDEX('Policy Characteristics'!E:E,MATCH(PolicyLevers_EN!$C46,'Policy Characteristics'!$D:$D,0))</f>
        <v>Conventional Pollutant Standard</v>
      </c>
      <c r="K46" s="247" t="str">
        <f>INDEX('Policy Characteristics'!F:F,MATCH(PolicyLevers_EN!$C46,'Policy Characteristics'!$D:$D,0))</f>
        <v>trans reduce regulated pollutants</v>
      </c>
      <c r="L46" s="256">
        <f>INDEX('Policy Characteristics'!G:G,MATCH(PolicyLevers_EN!$C46,'Policy Characteristics'!$D:$D,0))</f>
        <v>0</v>
      </c>
      <c r="M46" s="256">
        <f>INDEX('Policy Characteristics'!H:H,MATCH(PolicyLevers_EN!$C46,'Policy Characteristics'!$D:$D,0))</f>
        <v>1</v>
      </c>
      <c r="N46" s="256">
        <f>INDEX('Policy Characteristics'!I:I,MATCH(PolicyLevers_EN!$C46,'Policy Characteristics'!$D:$D,0))</f>
        <v>0.02</v>
      </c>
      <c r="O46" s="247" t="str">
        <f>INDEX('Policy Characteristics'!J:J,MATCH(PolicyLevers_EN!$C46,'Policy Characteristics'!$D:$D,0))</f>
        <v>% reduction in emissions</v>
      </c>
      <c r="P46" s="247" t="str">
        <f>LEFT(INDEX('Policy Characteristics'!K:K,MATCH(PolicyLevers_EN!$C46,'Policy Characteristics'!$D:$D,0)),254)</f>
        <v>**Description:** This policy represents strengthening standards for the selected pollutant(s) emitted by the selected vehicle type(s).  Conventional pollutants' most important, harmful impacts are on human health rather than on climate change. // **Guida</v>
      </c>
      <c r="Q46" s="257" t="str">
        <f>INDEX('Policy Characteristics'!L:L,MATCH(PolicyLevers_EN!$C46,'Policy Characteristics'!$D:$D,0))</f>
        <v>transportation-sector-main.html#conv-pol-stds</v>
      </c>
      <c r="R46" s="258" t="str">
        <f>INDEX('Policy Characteristics'!M:M,MATCH(PolicyLevers_EN!$C46,'Policy Characteristics'!$D:$D,0))</f>
        <v>conventional-pollutant-standards.html</v>
      </c>
      <c r="S46" s="247" t="str">
        <f>INDEX('Policy Characteristics'!N:N,MATCH(PolicyLevers_EN!$C46,'Policy Characteristics'!$D:$D,0))</f>
        <v>Energy Ministry. PROCONVE: PROCONVE: PROGRAMA DE CONTROLE DE POLUIÇÃO DO AR POR
VEÍCULOS AUTOMOTORES. https://www.mma.gov.br/images/arquivo/80060/Arquivos/PROCONVE_atualizado%20em%2021nov13.pdf</v>
      </c>
      <c r="T46" s="247">
        <f>INDEX('Policy Characteristics'!O:O,MATCH(PolicyLevers_EN!$C46,'Policy Characteristics'!$D:$D,0))</f>
        <v>0</v>
      </c>
      <c r="U46" s="248"/>
      <c r="V46" s="248"/>
      <c r="W46" s="248"/>
      <c r="X46" s="248"/>
      <c r="Y46" s="248"/>
      <c r="Z46" s="248"/>
    </row>
    <row r="47" spans="1:26" ht="15.75" customHeight="1">
      <c r="A47" s="247" t="str">
        <f>INDEX('Policy Characteristics'!B:B,MATCH(PolicyLevers_EN!$C47,'Policy Characteristics'!$D:$D,0))</f>
        <v>Transportation</v>
      </c>
      <c r="B47" s="247" t="str">
        <f>INDEX('Policy Characteristics'!C:C,MATCH(PolicyLevers_EN!$C47,'Policy Characteristics'!$D:$D,0))</f>
        <v>Conventional Pollutant Standards</v>
      </c>
      <c r="C47" s="247" t="str">
        <f t="shared" si="0"/>
        <v>Percentage Reduction of Separately Regulated Pollutants</v>
      </c>
      <c r="D47" s="247" t="s">
        <v>83</v>
      </c>
      <c r="E47" s="247" t="s">
        <v>74</v>
      </c>
      <c r="F47" s="247" t="s">
        <v>83</v>
      </c>
      <c r="G47" s="247" t="s">
        <v>74</v>
      </c>
      <c r="H47" s="254">
        <v>345</v>
      </c>
      <c r="I47" s="255" t="s">
        <v>63</v>
      </c>
      <c r="J47" s="247" t="str">
        <f>INDEX('Policy Characteristics'!E:E,MATCH(PolicyLevers_EN!$C47,'Policy Characteristics'!$D:$D,0))</f>
        <v>Conventional Pollutant Standard</v>
      </c>
      <c r="K47" s="247" t="str">
        <f>INDEX('Policy Characteristics'!F:F,MATCH(PolicyLevers_EN!$C47,'Policy Characteristics'!$D:$D,0))</f>
        <v>trans reduce regulated pollutants</v>
      </c>
      <c r="L47" s="256">
        <f>INDEX('Policy Characteristics'!G:G,MATCH(PolicyLevers_EN!$C47,'Policy Characteristics'!$D:$D,0))</f>
        <v>0</v>
      </c>
      <c r="M47" s="256">
        <f>INDEX('Policy Characteristics'!H:H,MATCH(PolicyLevers_EN!$C47,'Policy Characteristics'!$D:$D,0))</f>
        <v>1</v>
      </c>
      <c r="N47" s="256">
        <f>INDEX('Policy Characteristics'!I:I,MATCH(PolicyLevers_EN!$C47,'Policy Characteristics'!$D:$D,0))</f>
        <v>0.02</v>
      </c>
      <c r="O47" s="247" t="str">
        <f>INDEX('Policy Characteristics'!J:J,MATCH(PolicyLevers_EN!$C47,'Policy Characteristics'!$D:$D,0))</f>
        <v>% reduction in emissions</v>
      </c>
      <c r="P47" s="247" t="str">
        <f>LEFT(INDEX('Policy Characteristics'!K:K,MATCH(PolicyLevers_EN!$C47,'Policy Characteristics'!$D:$D,0)),254)</f>
        <v>**Description:** This policy represents strengthening standards for the selected pollutant(s) emitted by the selected vehicle type(s).  Conventional pollutants' most important, harmful impacts are on human health rather than on climate change. // **Guida</v>
      </c>
      <c r="Q47" s="247" t="str">
        <f>INDEX('Policy Characteristics'!L:L,MATCH(PolicyLevers_EN!$C47,'Policy Characteristics'!$D:$D,0))</f>
        <v>transportation-sector-main.html#conv-pol-stds</v>
      </c>
      <c r="R47" s="258" t="str">
        <f>INDEX('Policy Characteristics'!M:M,MATCH(PolicyLevers_EN!$C47,'Policy Characteristics'!$D:$D,0))</f>
        <v>conventional-pollutant-standards.html</v>
      </c>
      <c r="S47" s="247" t="str">
        <f>INDEX('Policy Characteristics'!N:N,MATCH(PolicyLevers_EN!$C47,'Policy Characteristics'!$D:$D,0))</f>
        <v>Energy Ministry. PROCONVE: PROCONVE: PROGRAMA DE CONTROLE DE POLUIÇÃO DO AR POR
VEÍCULOS AUTOMOTORES. https://www.mma.gov.br/images/arquivo/80060/Arquivos/PROCONVE_atualizado%20em%2021nov13.pdf</v>
      </c>
      <c r="T47" s="247">
        <f>INDEX('Policy Characteristics'!O:O,MATCH(PolicyLevers_EN!$C47,'Policy Characteristics'!$D:$D,0))</f>
        <v>0</v>
      </c>
      <c r="U47" s="248"/>
      <c r="V47" s="248"/>
      <c r="W47" s="248"/>
      <c r="X47" s="248"/>
      <c r="Y47" s="248"/>
      <c r="Z47" s="248"/>
    </row>
    <row r="48" spans="1:26" ht="15.75" customHeight="1">
      <c r="A48" s="247" t="str">
        <f>INDEX('Policy Characteristics'!B:B,MATCH(PolicyLevers_EN!$C48,'Policy Characteristics'!$D:$D,0))</f>
        <v>Transportation</v>
      </c>
      <c r="B48" s="247" t="str">
        <f>INDEX('Policy Characteristics'!C:C,MATCH(PolicyLevers_EN!$C48,'Policy Characteristics'!$D:$D,0))</f>
        <v>Conventional Pollutant Standards</v>
      </c>
      <c r="C48" s="247" t="str">
        <f t="shared" si="0"/>
        <v>Percentage Reduction of Separately Regulated Pollutants</v>
      </c>
      <c r="D48" s="247" t="s">
        <v>83</v>
      </c>
      <c r="E48" s="247" t="s">
        <v>75</v>
      </c>
      <c r="F48" s="247" t="s">
        <v>83</v>
      </c>
      <c r="G48" s="247" t="s">
        <v>75</v>
      </c>
      <c r="H48" s="254">
        <v>346</v>
      </c>
      <c r="I48" s="257" t="s">
        <v>76</v>
      </c>
      <c r="J48" s="247" t="str">
        <f>INDEX('Policy Characteristics'!E:E,MATCH(PolicyLevers_EN!$C48,'Policy Characteristics'!$D:$D,0))</f>
        <v>Conventional Pollutant Standard</v>
      </c>
      <c r="K48" s="247" t="str">
        <f>INDEX('Policy Characteristics'!F:F,MATCH(PolicyLevers_EN!$C48,'Policy Characteristics'!$D:$D,0))</f>
        <v>trans reduce regulated pollutants</v>
      </c>
      <c r="L48" s="256">
        <f>INDEX('Policy Characteristics'!G:G,MATCH(PolicyLevers_EN!$C48,'Policy Characteristics'!$D:$D,0))</f>
        <v>0</v>
      </c>
      <c r="M48" s="256">
        <f>INDEX('Policy Characteristics'!H:H,MATCH(PolicyLevers_EN!$C48,'Policy Characteristics'!$D:$D,0))</f>
        <v>1</v>
      </c>
      <c r="N48" s="256">
        <f>INDEX('Policy Characteristics'!I:I,MATCH(PolicyLevers_EN!$C48,'Policy Characteristics'!$D:$D,0))</f>
        <v>0.02</v>
      </c>
      <c r="O48" s="247" t="str">
        <f>INDEX('Policy Characteristics'!J:J,MATCH(PolicyLevers_EN!$C48,'Policy Characteristics'!$D:$D,0))</f>
        <v>% reduction in emissions</v>
      </c>
      <c r="P48" s="247" t="str">
        <f>LEFT(INDEX('Policy Characteristics'!K:K,MATCH(PolicyLevers_EN!$C48,'Policy Characteristics'!$D:$D,0)),254)</f>
        <v>**Description:** This policy represents strengthening standards for the selected pollutant(s) emitted by the selected vehicle type(s).  Conventional pollutants' most important, harmful impacts are on human health rather than on climate change. // **Guida</v>
      </c>
      <c r="Q48" s="257" t="str">
        <f>INDEX('Policy Characteristics'!L:L,MATCH(PolicyLevers_EN!$C48,'Policy Characteristics'!$D:$D,0))</f>
        <v>transportation-sector-main.html#conv-pol-stds</v>
      </c>
      <c r="R48" s="258" t="str">
        <f>INDEX('Policy Characteristics'!M:M,MATCH(PolicyLevers_EN!$C48,'Policy Characteristics'!$D:$D,0))</f>
        <v>conventional-pollutant-standards.html</v>
      </c>
      <c r="S48" s="247" t="str">
        <f>INDEX('Policy Characteristics'!N:N,MATCH(PolicyLevers_EN!$C48,'Policy Characteristics'!$D:$D,0))</f>
        <v>Energy Ministry. PROCONVE: PROCONVE: PROGRAMA DE CONTROLE DE POLUIÇÃO DO AR POR
VEÍCULOS AUTOMOTORES. https://www.mma.gov.br/images/arquivo/80060/Arquivos/PROCONVE_atualizado%20em%2021nov13.pdf</v>
      </c>
      <c r="T48" s="247">
        <f>INDEX('Policy Characteristics'!O:O,MATCH(PolicyLevers_EN!$C48,'Policy Characteristics'!$D:$D,0))</f>
        <v>0</v>
      </c>
      <c r="U48" s="248"/>
      <c r="V48" s="248"/>
      <c r="W48" s="248"/>
      <c r="X48" s="248"/>
      <c r="Y48" s="248"/>
      <c r="Z48" s="248"/>
    </row>
    <row r="49" spans="1:26" ht="15.75" customHeight="1">
      <c r="A49" s="247" t="str">
        <f>INDEX('Policy Characteristics'!B:B,MATCH(PolicyLevers_EN!$C49,'Policy Characteristics'!$D:$D,0))</f>
        <v>Transportation</v>
      </c>
      <c r="B49" s="247" t="str">
        <f>INDEX('Policy Characteristics'!C:C,MATCH(PolicyLevers_EN!$C49,'Policy Characteristics'!$D:$D,0))</f>
        <v>Conventional Pollutant Standards</v>
      </c>
      <c r="C49" s="247" t="str">
        <f t="shared" si="0"/>
        <v>Percentage Reduction of Separately Regulated Pollutants</v>
      </c>
      <c r="D49" s="247" t="s">
        <v>83</v>
      </c>
      <c r="E49" s="247" t="s">
        <v>77</v>
      </c>
      <c r="F49" s="247" t="s">
        <v>83</v>
      </c>
      <c r="G49" s="247" t="s">
        <v>77</v>
      </c>
      <c r="H49" s="254">
        <v>347</v>
      </c>
      <c r="I49" s="257" t="s">
        <v>76</v>
      </c>
      <c r="J49" s="247" t="str">
        <f>INDEX('Policy Characteristics'!E:E,MATCH(PolicyLevers_EN!$C49,'Policy Characteristics'!$D:$D,0))</f>
        <v>Conventional Pollutant Standard</v>
      </c>
      <c r="K49" s="247" t="str">
        <f>INDEX('Policy Characteristics'!F:F,MATCH(PolicyLevers_EN!$C49,'Policy Characteristics'!$D:$D,0))</f>
        <v>trans reduce regulated pollutants</v>
      </c>
      <c r="L49" s="256">
        <f>INDEX('Policy Characteristics'!G:G,MATCH(PolicyLevers_EN!$C49,'Policy Characteristics'!$D:$D,0))</f>
        <v>0</v>
      </c>
      <c r="M49" s="256">
        <f>INDEX('Policy Characteristics'!H:H,MATCH(PolicyLevers_EN!$C49,'Policy Characteristics'!$D:$D,0))</f>
        <v>1</v>
      </c>
      <c r="N49" s="256">
        <f>INDEX('Policy Characteristics'!I:I,MATCH(PolicyLevers_EN!$C49,'Policy Characteristics'!$D:$D,0))</f>
        <v>0.02</v>
      </c>
      <c r="O49" s="247" t="str">
        <f>INDEX('Policy Characteristics'!J:J,MATCH(PolicyLevers_EN!$C49,'Policy Characteristics'!$D:$D,0))</f>
        <v>% reduction in emissions</v>
      </c>
      <c r="P49" s="247" t="str">
        <f>LEFT(INDEX('Policy Characteristics'!K:K,MATCH(PolicyLevers_EN!$C49,'Policy Characteristics'!$D:$D,0)),254)</f>
        <v>**Description:** This policy represents strengthening standards for the selected pollutant(s) emitted by the selected vehicle type(s).  Conventional pollutants' most important, harmful impacts are on human health rather than on climate change. // **Guida</v>
      </c>
      <c r="Q49" s="257" t="str">
        <f>INDEX('Policy Characteristics'!L:L,MATCH(PolicyLevers_EN!$C49,'Policy Characteristics'!$D:$D,0))</f>
        <v>transportation-sector-main.html#conv-pol-stds</v>
      </c>
      <c r="R49" s="258" t="str">
        <f>INDEX('Policy Characteristics'!M:M,MATCH(PolicyLevers_EN!$C49,'Policy Characteristics'!$D:$D,0))</f>
        <v>conventional-pollutant-standards.html</v>
      </c>
      <c r="S49" s="247" t="str">
        <f>INDEX('Policy Characteristics'!N:N,MATCH(PolicyLevers_EN!$C49,'Policy Characteristics'!$D:$D,0))</f>
        <v>Energy Ministry. PROCONVE: PROCONVE: PROGRAMA DE CONTROLE DE POLUIÇÃO DO AR POR
VEÍCULOS AUTOMOTORES. https://www.mma.gov.br/images/arquivo/80060/Arquivos/PROCONVE_atualizado%20em%2021nov13.pdf</v>
      </c>
      <c r="T49" s="247">
        <f>INDEX('Policy Characteristics'!O:O,MATCH(PolicyLevers_EN!$C49,'Policy Characteristics'!$D:$D,0))</f>
        <v>0</v>
      </c>
      <c r="U49" s="248"/>
      <c r="V49" s="248"/>
      <c r="W49" s="248"/>
      <c r="X49" s="248"/>
      <c r="Y49" s="248"/>
      <c r="Z49" s="248"/>
    </row>
    <row r="50" spans="1:26" ht="15.75" customHeight="1">
      <c r="A50" s="247" t="str">
        <f>INDEX('Policy Characteristics'!B:B,MATCH(PolicyLevers_EN!$C50,'Policy Characteristics'!$D:$D,0))</f>
        <v>Transportation</v>
      </c>
      <c r="B50" s="247" t="str">
        <f>INDEX('Policy Characteristics'!C:C,MATCH(PolicyLevers_EN!$C50,'Policy Characteristics'!$D:$D,0))</f>
        <v>Conventional Pollutant Standards</v>
      </c>
      <c r="C50" s="12" t="str">
        <f t="shared" si="0"/>
        <v>Percentage Reduction of Separately Regulated Pollutants</v>
      </c>
      <c r="D50" s="248" t="s">
        <v>83</v>
      </c>
      <c r="E50" s="248" t="s">
        <v>78</v>
      </c>
      <c r="F50" s="248" t="s">
        <v>83</v>
      </c>
      <c r="G50" s="248" t="s">
        <v>78</v>
      </c>
      <c r="H50" s="7">
        <v>348</v>
      </c>
      <c r="I50" s="262" t="s">
        <v>76</v>
      </c>
      <c r="J50" s="247" t="str">
        <f>INDEX('Policy Characteristics'!E:E,MATCH(PolicyLevers_EN!$C50,'Policy Characteristics'!$D:$D,0))</f>
        <v>Conventional Pollutant Standard</v>
      </c>
      <c r="K50" s="247" t="str">
        <f>INDEX('Policy Characteristics'!F:F,MATCH(PolicyLevers_EN!$C50,'Policy Characteristics'!$D:$D,0))</f>
        <v>trans reduce regulated pollutants</v>
      </c>
      <c r="L50" s="261">
        <f>INDEX('Policy Characteristics'!G:G,MATCH(PolicyLevers_EN!$C50,'Policy Characteristics'!$D:$D,0))</f>
        <v>0</v>
      </c>
      <c r="M50" s="261">
        <f>INDEX('Policy Characteristics'!H:H,MATCH(PolicyLevers_EN!$C50,'Policy Characteristics'!$D:$D,0))</f>
        <v>1</v>
      </c>
      <c r="N50" s="261">
        <f>INDEX('Policy Characteristics'!I:I,MATCH(PolicyLevers_EN!$C50,'Policy Characteristics'!$D:$D,0))</f>
        <v>0.02</v>
      </c>
      <c r="O50" s="12" t="str">
        <f>INDEX('Policy Characteristics'!J:J,MATCH(PolicyLevers_EN!$C50,'Policy Characteristics'!$D:$D,0))</f>
        <v>% reduction in emissions</v>
      </c>
      <c r="P50" s="247" t="str">
        <f>LEFT(INDEX('Policy Characteristics'!K:K,MATCH(PolicyLevers_EN!$C50,'Policy Characteristics'!$D:$D,0)),254)</f>
        <v>**Description:** This policy represents strengthening standards for the selected pollutant(s) emitted by the selected vehicle type(s).  Conventional pollutants' most important, harmful impacts are on human health rather than on climate change. // **Guida</v>
      </c>
      <c r="Q50" s="12" t="str">
        <f>INDEX('Policy Characteristics'!L:L,MATCH(PolicyLevers_EN!$C50,'Policy Characteristics'!$D:$D,0))</f>
        <v>transportation-sector-main.html#conv-pol-stds</v>
      </c>
      <c r="R50" s="263" t="str">
        <f>INDEX('Policy Characteristics'!M:M,MATCH(PolicyLevers_EN!$C50,'Policy Characteristics'!$D:$D,0))</f>
        <v>conventional-pollutant-standards.html</v>
      </c>
      <c r="S50" s="248" t="str">
        <f>INDEX('Policy Characteristics'!N:N,MATCH(PolicyLevers_EN!$C50,'Policy Characteristics'!$D:$D,0))</f>
        <v>Energy Ministry. PROCONVE: PROCONVE: PROGRAMA DE CONTROLE DE POLUIÇÃO DO AR POR
VEÍCULOS AUTOMOTORES. https://www.mma.gov.br/images/arquivo/80060/Arquivos/PROCONVE_atualizado%20em%2021nov13.pdf</v>
      </c>
      <c r="T50" s="248">
        <f>INDEX('Policy Characteristics'!O:O,MATCH(PolicyLevers_EN!$C50,'Policy Characteristics'!$D:$D,0))</f>
        <v>0</v>
      </c>
      <c r="U50" s="248"/>
      <c r="V50" s="248"/>
      <c r="W50" s="248"/>
      <c r="X50" s="248"/>
      <c r="Y50" s="248"/>
      <c r="Z50" s="248"/>
    </row>
    <row r="51" spans="1:26" ht="15.75" customHeight="1">
      <c r="A51" s="247" t="str">
        <f>INDEX('Policy Characteristics'!B:B,MATCH(PolicyLevers_EN!$C51,'Policy Characteristics'!$D:$D,0))</f>
        <v>Transportation</v>
      </c>
      <c r="B51" s="247" t="str">
        <f>INDEX('Policy Characteristics'!C:C,MATCH(PolicyLevers_EN!$C51,'Policy Characteristics'!$D:$D,0))</f>
        <v>Conventional Pollutant Standards</v>
      </c>
      <c r="C51" s="12" t="str">
        <f t="shared" si="0"/>
        <v>Percentage Reduction of Separately Regulated Pollutants</v>
      </c>
      <c r="D51" s="248" t="s">
        <v>83</v>
      </c>
      <c r="E51" s="248" t="s">
        <v>79</v>
      </c>
      <c r="F51" s="248" t="s">
        <v>83</v>
      </c>
      <c r="G51" s="248" t="s">
        <v>79</v>
      </c>
      <c r="H51" s="7">
        <v>349</v>
      </c>
      <c r="I51" s="262" t="s">
        <v>76</v>
      </c>
      <c r="J51" s="247" t="str">
        <f>INDEX('Policy Characteristics'!E:E,MATCH(PolicyLevers_EN!$C51,'Policy Characteristics'!$D:$D,0))</f>
        <v>Conventional Pollutant Standard</v>
      </c>
      <c r="K51" s="247" t="str">
        <f>INDEX('Policy Characteristics'!F:F,MATCH(PolicyLevers_EN!$C51,'Policy Characteristics'!$D:$D,0))</f>
        <v>trans reduce regulated pollutants</v>
      </c>
      <c r="L51" s="261">
        <f>INDEX('Policy Characteristics'!G:G,MATCH(PolicyLevers_EN!$C51,'Policy Characteristics'!$D:$D,0))</f>
        <v>0</v>
      </c>
      <c r="M51" s="261">
        <f>INDEX('Policy Characteristics'!H:H,MATCH(PolicyLevers_EN!$C51,'Policy Characteristics'!$D:$D,0))</f>
        <v>1</v>
      </c>
      <c r="N51" s="261">
        <f>INDEX('Policy Characteristics'!I:I,MATCH(PolicyLevers_EN!$C51,'Policy Characteristics'!$D:$D,0))</f>
        <v>0.02</v>
      </c>
      <c r="O51" s="12" t="str">
        <f>INDEX('Policy Characteristics'!J:J,MATCH(PolicyLevers_EN!$C51,'Policy Characteristics'!$D:$D,0))</f>
        <v>% reduction in emissions</v>
      </c>
      <c r="P51" s="247" t="str">
        <f>LEFT(INDEX('Policy Characteristics'!K:K,MATCH(PolicyLevers_EN!$C51,'Policy Characteristics'!$D:$D,0)),254)</f>
        <v>**Description:** This policy represents strengthening standards for the selected pollutant(s) emitted by the selected vehicle type(s).  Conventional pollutants' most important, harmful impacts are on human health rather than on climate change. // **Guida</v>
      </c>
      <c r="Q51" s="12" t="str">
        <f>INDEX('Policy Characteristics'!L:L,MATCH(PolicyLevers_EN!$C51,'Policy Characteristics'!$D:$D,0))</f>
        <v>transportation-sector-main.html#conv-pol-stds</v>
      </c>
      <c r="R51" s="263" t="str">
        <f>INDEX('Policy Characteristics'!M:M,MATCH(PolicyLevers_EN!$C51,'Policy Characteristics'!$D:$D,0))</f>
        <v>conventional-pollutant-standards.html</v>
      </c>
      <c r="S51" s="248" t="str">
        <f>INDEX('Policy Characteristics'!N:N,MATCH(PolicyLevers_EN!$C51,'Policy Characteristics'!$D:$D,0))</f>
        <v>Energy Ministry. PROCONVE: PROCONVE: PROGRAMA DE CONTROLE DE POLUIÇÃO DO AR POR
VEÍCULOS AUTOMOTORES. https://www.mma.gov.br/images/arquivo/80060/Arquivos/PROCONVE_atualizado%20em%2021nov13.pdf</v>
      </c>
      <c r="T51" s="248">
        <f>INDEX('Policy Characteristics'!O:O,MATCH(PolicyLevers_EN!$C51,'Policy Characteristics'!$D:$D,0))</f>
        <v>0</v>
      </c>
      <c r="U51" s="248"/>
      <c r="V51" s="248"/>
      <c r="W51" s="248"/>
      <c r="X51" s="248"/>
      <c r="Y51" s="248"/>
      <c r="Z51" s="248"/>
    </row>
    <row r="52" spans="1:26" ht="15.75" customHeight="1">
      <c r="A52" s="247" t="str">
        <f>INDEX('Policy Characteristics'!B:B,MATCH(PolicyLevers_EN!$C52,'Policy Characteristics'!$D:$D,0))</f>
        <v>Transportation</v>
      </c>
      <c r="B52" s="247" t="str">
        <f>INDEX('Policy Characteristics'!C:C,MATCH(PolicyLevers_EN!$C52,'Policy Characteristics'!$D:$D,0))</f>
        <v>Conventional Pollutant Standards</v>
      </c>
      <c r="C52" s="247" t="str">
        <f t="shared" si="0"/>
        <v>Percentage Reduction of Separately Regulated Pollutants</v>
      </c>
      <c r="D52" s="247" t="s">
        <v>84</v>
      </c>
      <c r="E52" s="247" t="s">
        <v>61</v>
      </c>
      <c r="F52" s="247" t="s">
        <v>84</v>
      </c>
      <c r="G52" s="247" t="s">
        <v>62</v>
      </c>
      <c r="H52" s="254">
        <v>350</v>
      </c>
      <c r="I52" s="255" t="s">
        <v>63</v>
      </c>
      <c r="J52" s="247" t="str">
        <f>INDEX('Policy Characteristics'!E:E,MATCH(PolicyLevers_EN!$C52,'Policy Characteristics'!$D:$D,0))</f>
        <v>Conventional Pollutant Standard</v>
      </c>
      <c r="K52" s="247" t="str">
        <f>INDEX('Policy Characteristics'!F:F,MATCH(PolicyLevers_EN!$C52,'Policy Characteristics'!$D:$D,0))</f>
        <v>trans reduce regulated pollutants</v>
      </c>
      <c r="L52" s="256">
        <f>INDEX('Policy Characteristics'!G:G,MATCH(PolicyLevers_EN!$C52,'Policy Characteristics'!$D:$D,0))</f>
        <v>0</v>
      </c>
      <c r="M52" s="256">
        <f>INDEX('Policy Characteristics'!H:H,MATCH(PolicyLevers_EN!$C52,'Policy Characteristics'!$D:$D,0))</f>
        <v>1</v>
      </c>
      <c r="N52" s="256">
        <f>INDEX('Policy Characteristics'!I:I,MATCH(PolicyLevers_EN!$C52,'Policy Characteristics'!$D:$D,0))</f>
        <v>0.02</v>
      </c>
      <c r="O52" s="247" t="str">
        <f>INDEX('Policy Characteristics'!J:J,MATCH(PolicyLevers_EN!$C52,'Policy Characteristics'!$D:$D,0))</f>
        <v>% reduction in emissions</v>
      </c>
      <c r="P52" s="247" t="str">
        <f>LEFT(INDEX('Policy Characteristics'!K:K,MATCH(PolicyLevers_EN!$C52,'Policy Characteristics'!$D:$D,0)),254)</f>
        <v>**Description:** This policy represents strengthening standards for the selected pollutant(s) emitted by the selected vehicle type(s).  Conventional pollutants' most important, harmful impacts are on human health rather than on climate change. // **Guida</v>
      </c>
      <c r="Q52" s="257" t="str">
        <f>INDEX('Policy Characteristics'!L:L,MATCH(PolicyLevers_EN!$C52,'Policy Characteristics'!$D:$D,0))</f>
        <v>transportation-sector-main.html#conv-pol-stds</v>
      </c>
      <c r="R52" s="258" t="str">
        <f>INDEX('Policy Characteristics'!M:M,MATCH(PolicyLevers_EN!$C52,'Policy Characteristics'!$D:$D,0))</f>
        <v>conventional-pollutant-standards.html</v>
      </c>
      <c r="S52" s="247" t="str">
        <f>INDEX('Policy Characteristics'!N:N,MATCH(PolicyLevers_EN!$C52,'Policy Characteristics'!$D:$D,0))</f>
        <v>Energy Ministry. PROCONVE: PROCONVE: PROGRAMA DE CONTROLE DE POLUIÇÃO DO AR POR
VEÍCULOS AUTOMOTORES. https://www.mma.gov.br/images/arquivo/80060/Arquivos/PROCONVE_atualizado%20em%2021nov13.pdf</v>
      </c>
      <c r="T52" s="247">
        <f>INDEX('Policy Characteristics'!O:O,MATCH(PolicyLevers_EN!$C52,'Policy Characteristics'!$D:$D,0))</f>
        <v>0</v>
      </c>
      <c r="U52" s="248"/>
      <c r="V52" s="248"/>
      <c r="W52" s="248"/>
      <c r="X52" s="248"/>
      <c r="Y52" s="248"/>
      <c r="Z52" s="248"/>
    </row>
    <row r="53" spans="1:26" ht="15.75" customHeight="1">
      <c r="A53" s="247" t="str">
        <f>INDEX('Policy Characteristics'!B:B,MATCH(PolicyLevers_EN!$C53,'Policy Characteristics'!$D:$D,0))</f>
        <v>Transportation</v>
      </c>
      <c r="B53" s="247" t="str">
        <f>INDEX('Policy Characteristics'!C:C,MATCH(PolicyLevers_EN!$C53,'Policy Characteristics'!$D:$D,0))</f>
        <v>Conventional Pollutant Standards</v>
      </c>
      <c r="C53" s="247" t="str">
        <f t="shared" si="0"/>
        <v>Percentage Reduction of Separately Regulated Pollutants</v>
      </c>
      <c r="D53" s="247" t="s">
        <v>84</v>
      </c>
      <c r="E53" s="247" t="s">
        <v>69</v>
      </c>
      <c r="F53" s="247" t="s">
        <v>84</v>
      </c>
      <c r="G53" s="247" t="s">
        <v>69</v>
      </c>
      <c r="H53" s="254">
        <v>351</v>
      </c>
      <c r="I53" s="255" t="s">
        <v>63</v>
      </c>
      <c r="J53" s="247" t="str">
        <f>INDEX('Policy Characteristics'!E:E,MATCH(PolicyLevers_EN!$C53,'Policy Characteristics'!$D:$D,0))</f>
        <v>Conventional Pollutant Standard</v>
      </c>
      <c r="K53" s="247" t="str">
        <f>INDEX('Policy Characteristics'!F:F,MATCH(PolicyLevers_EN!$C53,'Policy Characteristics'!$D:$D,0))</f>
        <v>trans reduce regulated pollutants</v>
      </c>
      <c r="L53" s="256">
        <f>INDEX('Policy Characteristics'!G:G,MATCH(PolicyLevers_EN!$C53,'Policy Characteristics'!$D:$D,0))</f>
        <v>0</v>
      </c>
      <c r="M53" s="256">
        <f>INDEX('Policy Characteristics'!H:H,MATCH(PolicyLevers_EN!$C53,'Policy Characteristics'!$D:$D,0))</f>
        <v>1</v>
      </c>
      <c r="N53" s="256">
        <f>INDEX('Policy Characteristics'!I:I,MATCH(PolicyLevers_EN!$C53,'Policy Characteristics'!$D:$D,0))</f>
        <v>0.02</v>
      </c>
      <c r="O53" s="247" t="str">
        <f>INDEX('Policy Characteristics'!J:J,MATCH(PolicyLevers_EN!$C53,'Policy Characteristics'!$D:$D,0))</f>
        <v>% reduction in emissions</v>
      </c>
      <c r="P53" s="247" t="str">
        <f>LEFT(INDEX('Policy Characteristics'!K:K,MATCH(PolicyLevers_EN!$C53,'Policy Characteristics'!$D:$D,0)),254)</f>
        <v>**Description:** This policy represents strengthening standards for the selected pollutant(s) emitted by the selected vehicle type(s).  Conventional pollutants' most important, harmful impacts are on human health rather than on climate change. // **Guida</v>
      </c>
      <c r="Q53" s="257" t="str">
        <f>INDEX('Policy Characteristics'!L:L,MATCH(PolicyLevers_EN!$C53,'Policy Characteristics'!$D:$D,0))</f>
        <v>transportation-sector-main.html#conv-pol-stds</v>
      </c>
      <c r="R53" s="258" t="str">
        <f>INDEX('Policy Characteristics'!M:M,MATCH(PolicyLevers_EN!$C53,'Policy Characteristics'!$D:$D,0))</f>
        <v>conventional-pollutant-standards.html</v>
      </c>
      <c r="S53" s="247" t="str">
        <f>INDEX('Policy Characteristics'!N:N,MATCH(PolicyLevers_EN!$C53,'Policy Characteristics'!$D:$D,0))</f>
        <v>Energy Ministry. PROCONVE: PROCONVE: PROGRAMA DE CONTROLE DE POLUIÇÃO DO AR POR
VEÍCULOS AUTOMOTORES. https://www.mma.gov.br/images/arquivo/80060/Arquivos/PROCONVE_atualizado%20em%2021nov13.pdf</v>
      </c>
      <c r="T53" s="247">
        <f>INDEX('Policy Characteristics'!O:O,MATCH(PolicyLevers_EN!$C53,'Policy Characteristics'!$D:$D,0))</f>
        <v>0</v>
      </c>
      <c r="U53" s="248"/>
      <c r="V53" s="248"/>
      <c r="W53" s="248"/>
      <c r="X53" s="248"/>
      <c r="Y53" s="248"/>
      <c r="Z53" s="248"/>
    </row>
    <row r="54" spans="1:26" ht="15.75" customHeight="1">
      <c r="A54" s="247" t="str">
        <f>INDEX('Policy Characteristics'!B:B,MATCH(PolicyLevers_EN!$C54,'Policy Characteristics'!$D:$D,0))</f>
        <v>Transportation</v>
      </c>
      <c r="B54" s="247" t="str">
        <f>INDEX('Policy Characteristics'!C:C,MATCH(PolicyLevers_EN!$C54,'Policy Characteristics'!$D:$D,0))</f>
        <v>Conventional Pollutant Standards</v>
      </c>
      <c r="C54" s="247" t="str">
        <f t="shared" si="0"/>
        <v>Percentage Reduction of Separately Regulated Pollutants</v>
      </c>
      <c r="D54" s="247" t="s">
        <v>84</v>
      </c>
      <c r="E54" s="247" t="s">
        <v>70</v>
      </c>
      <c r="F54" s="247" t="s">
        <v>84</v>
      </c>
      <c r="G54" s="247" t="s">
        <v>70</v>
      </c>
      <c r="H54" s="254">
        <v>352</v>
      </c>
      <c r="I54" s="255" t="s">
        <v>63</v>
      </c>
      <c r="J54" s="247" t="str">
        <f>INDEX('Policy Characteristics'!E:E,MATCH(PolicyLevers_EN!$C54,'Policy Characteristics'!$D:$D,0))</f>
        <v>Conventional Pollutant Standard</v>
      </c>
      <c r="K54" s="247" t="str">
        <f>INDEX('Policy Characteristics'!F:F,MATCH(PolicyLevers_EN!$C54,'Policy Characteristics'!$D:$D,0))</f>
        <v>trans reduce regulated pollutants</v>
      </c>
      <c r="L54" s="256">
        <f>INDEX('Policy Characteristics'!G:G,MATCH(PolicyLevers_EN!$C54,'Policy Characteristics'!$D:$D,0))</f>
        <v>0</v>
      </c>
      <c r="M54" s="256">
        <f>INDEX('Policy Characteristics'!H:H,MATCH(PolicyLevers_EN!$C54,'Policy Characteristics'!$D:$D,0))</f>
        <v>1</v>
      </c>
      <c r="N54" s="256">
        <f>INDEX('Policy Characteristics'!I:I,MATCH(PolicyLevers_EN!$C54,'Policy Characteristics'!$D:$D,0))</f>
        <v>0.02</v>
      </c>
      <c r="O54" s="247" t="str">
        <f>INDEX('Policy Characteristics'!J:J,MATCH(PolicyLevers_EN!$C54,'Policy Characteristics'!$D:$D,0))</f>
        <v>% reduction in emissions</v>
      </c>
      <c r="P54" s="247" t="str">
        <f>LEFT(INDEX('Policy Characteristics'!K:K,MATCH(PolicyLevers_EN!$C54,'Policy Characteristics'!$D:$D,0)),254)</f>
        <v>**Description:** This policy represents strengthening standards for the selected pollutant(s) emitted by the selected vehicle type(s).  Conventional pollutants' most important, harmful impacts are on human health rather than on climate change. // **Guida</v>
      </c>
      <c r="Q54" s="257" t="str">
        <f>INDEX('Policy Characteristics'!L:L,MATCH(PolicyLevers_EN!$C54,'Policy Characteristics'!$D:$D,0))</f>
        <v>transportation-sector-main.html#conv-pol-stds</v>
      </c>
      <c r="R54" s="258" t="str">
        <f>INDEX('Policy Characteristics'!M:M,MATCH(PolicyLevers_EN!$C54,'Policy Characteristics'!$D:$D,0))</f>
        <v>conventional-pollutant-standards.html</v>
      </c>
      <c r="S54" s="247" t="str">
        <f>INDEX('Policy Characteristics'!N:N,MATCH(PolicyLevers_EN!$C54,'Policy Characteristics'!$D:$D,0))</f>
        <v>Energy Ministry. PROCONVE: PROCONVE: PROGRAMA DE CONTROLE DE POLUIÇÃO DO AR POR
VEÍCULOS AUTOMOTORES. https://www.mma.gov.br/images/arquivo/80060/Arquivos/PROCONVE_atualizado%20em%2021nov13.pdf</v>
      </c>
      <c r="T54" s="247">
        <f>INDEX('Policy Characteristics'!O:O,MATCH(PolicyLevers_EN!$C54,'Policy Characteristics'!$D:$D,0))</f>
        <v>0</v>
      </c>
      <c r="U54" s="248"/>
      <c r="V54" s="248"/>
      <c r="W54" s="248"/>
      <c r="X54" s="248"/>
      <c r="Y54" s="248"/>
      <c r="Z54" s="248"/>
    </row>
    <row r="55" spans="1:26" ht="15.75" customHeight="1">
      <c r="A55" s="247" t="str">
        <f>INDEX('Policy Characteristics'!B:B,MATCH(PolicyLevers_EN!$C55,'Policy Characteristics'!$D:$D,0))</f>
        <v>Transportation</v>
      </c>
      <c r="B55" s="247" t="str">
        <f>INDEX('Policy Characteristics'!C:C,MATCH(PolicyLevers_EN!$C55,'Policy Characteristics'!$D:$D,0))</f>
        <v>Conventional Pollutant Standards</v>
      </c>
      <c r="C55" s="247" t="str">
        <f t="shared" si="0"/>
        <v>Percentage Reduction of Separately Regulated Pollutants</v>
      </c>
      <c r="D55" s="247" t="s">
        <v>84</v>
      </c>
      <c r="E55" s="247" t="s">
        <v>71</v>
      </c>
      <c r="F55" s="247" t="s">
        <v>84</v>
      </c>
      <c r="G55" s="247" t="s">
        <v>71</v>
      </c>
      <c r="H55" s="254">
        <v>353</v>
      </c>
      <c r="I55" s="257" t="s">
        <v>76</v>
      </c>
      <c r="J55" s="247" t="str">
        <f>INDEX('Policy Characteristics'!E:E,MATCH(PolicyLevers_EN!$C55,'Policy Characteristics'!$D:$D,0))</f>
        <v>Conventional Pollutant Standard</v>
      </c>
      <c r="K55" s="247" t="str">
        <f>INDEX('Policy Characteristics'!F:F,MATCH(PolicyLevers_EN!$C55,'Policy Characteristics'!$D:$D,0))</f>
        <v>trans reduce regulated pollutants</v>
      </c>
      <c r="L55" s="256">
        <f>INDEX('Policy Characteristics'!G:G,MATCH(PolicyLevers_EN!$C55,'Policy Characteristics'!$D:$D,0))</f>
        <v>0</v>
      </c>
      <c r="M55" s="256">
        <f>INDEX('Policy Characteristics'!H:H,MATCH(PolicyLevers_EN!$C55,'Policy Characteristics'!$D:$D,0))</f>
        <v>1</v>
      </c>
      <c r="N55" s="256">
        <f>INDEX('Policy Characteristics'!I:I,MATCH(PolicyLevers_EN!$C55,'Policy Characteristics'!$D:$D,0))</f>
        <v>0.02</v>
      </c>
      <c r="O55" s="247" t="str">
        <f>INDEX('Policy Characteristics'!J:J,MATCH(PolicyLevers_EN!$C55,'Policy Characteristics'!$D:$D,0))</f>
        <v>% reduction in emissions</v>
      </c>
      <c r="P55" s="247" t="str">
        <f>LEFT(INDEX('Policy Characteristics'!K:K,MATCH(PolicyLevers_EN!$C55,'Policy Characteristics'!$D:$D,0)),254)</f>
        <v>**Description:** This policy represents strengthening standards for the selected pollutant(s) emitted by the selected vehicle type(s).  Conventional pollutants' most important, harmful impacts are on human health rather than on climate change. // **Guida</v>
      </c>
      <c r="Q55" s="257" t="str">
        <f>INDEX('Policy Characteristics'!L:L,MATCH(PolicyLevers_EN!$C55,'Policy Characteristics'!$D:$D,0))</f>
        <v>transportation-sector-main.html#conv-pol-stds</v>
      </c>
      <c r="R55" s="258" t="str">
        <f>INDEX('Policy Characteristics'!M:M,MATCH(PolicyLevers_EN!$C55,'Policy Characteristics'!$D:$D,0))</f>
        <v>conventional-pollutant-standards.html</v>
      </c>
      <c r="S55" s="247" t="str">
        <f>INDEX('Policy Characteristics'!N:N,MATCH(PolicyLevers_EN!$C55,'Policy Characteristics'!$D:$D,0))</f>
        <v>Energy Ministry. PROCONVE: PROCONVE: PROGRAMA DE CONTROLE DE POLUIÇÃO DO AR POR
VEÍCULOS AUTOMOTORES. https://www.mma.gov.br/images/arquivo/80060/Arquivos/PROCONVE_atualizado%20em%2021nov13.pdf</v>
      </c>
      <c r="T55" s="247">
        <f>INDEX('Policy Characteristics'!O:O,MATCH(PolicyLevers_EN!$C55,'Policy Characteristics'!$D:$D,0))</f>
        <v>0</v>
      </c>
      <c r="U55" s="248"/>
      <c r="V55" s="248"/>
      <c r="W55" s="248"/>
      <c r="X55" s="248"/>
      <c r="Y55" s="248"/>
      <c r="Z55" s="248"/>
    </row>
    <row r="56" spans="1:26" ht="15.75" customHeight="1">
      <c r="A56" s="247" t="str">
        <f>INDEX('Policy Characteristics'!B:B,MATCH(PolicyLevers_EN!$C56,'Policy Characteristics'!$D:$D,0))</f>
        <v>Transportation</v>
      </c>
      <c r="B56" s="247" t="str">
        <f>INDEX('Policy Characteristics'!C:C,MATCH(PolicyLevers_EN!$C56,'Policy Characteristics'!$D:$D,0))</f>
        <v>Conventional Pollutant Standards</v>
      </c>
      <c r="C56" s="247" t="str">
        <f t="shared" si="0"/>
        <v>Percentage Reduction of Separately Regulated Pollutants</v>
      </c>
      <c r="D56" s="247" t="s">
        <v>84</v>
      </c>
      <c r="E56" s="247" t="s">
        <v>72</v>
      </c>
      <c r="F56" s="247" t="s">
        <v>84</v>
      </c>
      <c r="G56" s="247" t="s">
        <v>73</v>
      </c>
      <c r="H56" s="254">
        <v>354</v>
      </c>
      <c r="I56" s="257" t="s">
        <v>76</v>
      </c>
      <c r="J56" s="247" t="str">
        <f>INDEX('Policy Characteristics'!E:E,MATCH(PolicyLevers_EN!$C56,'Policy Characteristics'!$D:$D,0))</f>
        <v>Conventional Pollutant Standard</v>
      </c>
      <c r="K56" s="247" t="str">
        <f>INDEX('Policy Characteristics'!F:F,MATCH(PolicyLevers_EN!$C56,'Policy Characteristics'!$D:$D,0))</f>
        <v>trans reduce regulated pollutants</v>
      </c>
      <c r="L56" s="256">
        <f>INDEX('Policy Characteristics'!G:G,MATCH(PolicyLevers_EN!$C56,'Policy Characteristics'!$D:$D,0))</f>
        <v>0</v>
      </c>
      <c r="M56" s="256">
        <f>INDEX('Policy Characteristics'!H:H,MATCH(PolicyLevers_EN!$C56,'Policy Characteristics'!$D:$D,0))</f>
        <v>1</v>
      </c>
      <c r="N56" s="256">
        <f>INDEX('Policy Characteristics'!I:I,MATCH(PolicyLevers_EN!$C56,'Policy Characteristics'!$D:$D,0))</f>
        <v>0.02</v>
      </c>
      <c r="O56" s="247" t="str">
        <f>INDEX('Policy Characteristics'!J:J,MATCH(PolicyLevers_EN!$C56,'Policy Characteristics'!$D:$D,0))</f>
        <v>% reduction in emissions</v>
      </c>
      <c r="P56" s="247" t="str">
        <f>LEFT(INDEX('Policy Characteristics'!K:K,MATCH(PolicyLevers_EN!$C56,'Policy Characteristics'!$D:$D,0)),254)</f>
        <v>**Description:** This policy represents strengthening standards for the selected pollutant(s) emitted by the selected vehicle type(s).  Conventional pollutants' most important, harmful impacts are on human health rather than on climate change. // **Guida</v>
      </c>
      <c r="Q56" s="257" t="str">
        <f>INDEX('Policy Characteristics'!L:L,MATCH(PolicyLevers_EN!$C56,'Policy Characteristics'!$D:$D,0))</f>
        <v>transportation-sector-main.html#conv-pol-stds</v>
      </c>
      <c r="R56" s="258" t="str">
        <f>INDEX('Policy Characteristics'!M:M,MATCH(PolicyLevers_EN!$C56,'Policy Characteristics'!$D:$D,0))</f>
        <v>conventional-pollutant-standards.html</v>
      </c>
      <c r="S56" s="247" t="str">
        <f>INDEX('Policy Characteristics'!N:N,MATCH(PolicyLevers_EN!$C56,'Policy Characteristics'!$D:$D,0))</f>
        <v>Energy Ministry. PROCONVE: PROCONVE: PROGRAMA DE CONTROLE DE POLUIÇÃO DO AR POR
VEÍCULOS AUTOMOTORES. https://www.mma.gov.br/images/arquivo/80060/Arquivos/PROCONVE_atualizado%20em%2021nov13.pdf</v>
      </c>
      <c r="T56" s="247">
        <f>INDEX('Policy Characteristics'!O:O,MATCH(PolicyLevers_EN!$C56,'Policy Characteristics'!$D:$D,0))</f>
        <v>0</v>
      </c>
      <c r="U56" s="248"/>
      <c r="V56" s="248"/>
      <c r="W56" s="248"/>
      <c r="X56" s="248"/>
      <c r="Y56" s="248"/>
      <c r="Z56" s="248"/>
    </row>
    <row r="57" spans="1:26" ht="15.75" customHeight="1">
      <c r="A57" s="247" t="str">
        <f>INDEX('Policy Characteristics'!B:B,MATCH(PolicyLevers_EN!$C57,'Policy Characteristics'!$D:$D,0))</f>
        <v>Transportation</v>
      </c>
      <c r="B57" s="247" t="str">
        <f>INDEX('Policy Characteristics'!C:C,MATCH(PolicyLevers_EN!$C57,'Policy Characteristics'!$D:$D,0))</f>
        <v>Conventional Pollutant Standards</v>
      </c>
      <c r="C57" s="247" t="str">
        <f t="shared" si="0"/>
        <v>Percentage Reduction of Separately Regulated Pollutants</v>
      </c>
      <c r="D57" s="247" t="s">
        <v>84</v>
      </c>
      <c r="E57" s="247" t="s">
        <v>74</v>
      </c>
      <c r="F57" s="247" t="s">
        <v>84</v>
      </c>
      <c r="G57" s="247" t="s">
        <v>74</v>
      </c>
      <c r="H57" s="254">
        <v>355</v>
      </c>
      <c r="I57" s="257" t="s">
        <v>76</v>
      </c>
      <c r="J57" s="247" t="str">
        <f>INDEX('Policy Characteristics'!E:E,MATCH(PolicyLevers_EN!$C57,'Policy Characteristics'!$D:$D,0))</f>
        <v>Conventional Pollutant Standard</v>
      </c>
      <c r="K57" s="247" t="str">
        <f>INDEX('Policy Characteristics'!F:F,MATCH(PolicyLevers_EN!$C57,'Policy Characteristics'!$D:$D,0))</f>
        <v>trans reduce regulated pollutants</v>
      </c>
      <c r="L57" s="256">
        <f>INDEX('Policy Characteristics'!G:G,MATCH(PolicyLevers_EN!$C57,'Policy Characteristics'!$D:$D,0))</f>
        <v>0</v>
      </c>
      <c r="M57" s="256">
        <f>INDEX('Policy Characteristics'!H:H,MATCH(PolicyLevers_EN!$C57,'Policy Characteristics'!$D:$D,0))</f>
        <v>1</v>
      </c>
      <c r="N57" s="256">
        <f>INDEX('Policy Characteristics'!I:I,MATCH(PolicyLevers_EN!$C57,'Policy Characteristics'!$D:$D,0))</f>
        <v>0.02</v>
      </c>
      <c r="O57" s="247" t="str">
        <f>INDEX('Policy Characteristics'!J:J,MATCH(PolicyLevers_EN!$C57,'Policy Characteristics'!$D:$D,0))</f>
        <v>% reduction in emissions</v>
      </c>
      <c r="P57" s="247" t="str">
        <f>LEFT(INDEX('Policy Characteristics'!K:K,MATCH(PolicyLevers_EN!$C57,'Policy Characteristics'!$D:$D,0)),254)</f>
        <v>**Description:** This policy represents strengthening standards for the selected pollutant(s) emitted by the selected vehicle type(s).  Conventional pollutants' most important, harmful impacts are on human health rather than on climate change. // **Guida</v>
      </c>
      <c r="Q57" s="257" t="str">
        <f>INDEX('Policy Characteristics'!L:L,MATCH(PolicyLevers_EN!$C57,'Policy Characteristics'!$D:$D,0))</f>
        <v>transportation-sector-main.html#conv-pol-stds</v>
      </c>
      <c r="R57" s="258" t="str">
        <f>INDEX('Policy Characteristics'!M:M,MATCH(PolicyLevers_EN!$C57,'Policy Characteristics'!$D:$D,0))</f>
        <v>conventional-pollutant-standards.html</v>
      </c>
      <c r="S57" s="247" t="str">
        <f>INDEX('Policy Characteristics'!N:N,MATCH(PolicyLevers_EN!$C57,'Policy Characteristics'!$D:$D,0))</f>
        <v>Energy Ministry. PROCONVE: PROCONVE: PROGRAMA DE CONTROLE DE POLUIÇÃO DO AR POR
VEÍCULOS AUTOMOTORES. https://www.mma.gov.br/images/arquivo/80060/Arquivos/PROCONVE_atualizado%20em%2021nov13.pdf</v>
      </c>
      <c r="T57" s="247">
        <f>INDEX('Policy Characteristics'!O:O,MATCH(PolicyLevers_EN!$C57,'Policy Characteristics'!$D:$D,0))</f>
        <v>0</v>
      </c>
      <c r="U57" s="248"/>
      <c r="V57" s="248"/>
      <c r="W57" s="248"/>
      <c r="X57" s="248"/>
      <c r="Y57" s="248"/>
      <c r="Z57" s="248"/>
    </row>
    <row r="58" spans="1:26" ht="15.75" customHeight="1">
      <c r="A58" s="247" t="str">
        <f>INDEX('Policy Characteristics'!B:B,MATCH(PolicyLevers_EN!$C58,'Policy Characteristics'!$D:$D,0))</f>
        <v>Transportation</v>
      </c>
      <c r="B58" s="247" t="str">
        <f>INDEX('Policy Characteristics'!C:C,MATCH(PolicyLevers_EN!$C58,'Policy Characteristics'!$D:$D,0))</f>
        <v>Conventional Pollutant Standards</v>
      </c>
      <c r="C58" s="247" t="str">
        <f t="shared" si="0"/>
        <v>Percentage Reduction of Separately Regulated Pollutants</v>
      </c>
      <c r="D58" s="247" t="s">
        <v>84</v>
      </c>
      <c r="E58" s="247" t="s">
        <v>75</v>
      </c>
      <c r="F58" s="247" t="s">
        <v>84</v>
      </c>
      <c r="G58" s="247" t="s">
        <v>75</v>
      </c>
      <c r="H58" s="254">
        <v>356</v>
      </c>
      <c r="I58" s="257" t="s">
        <v>76</v>
      </c>
      <c r="J58" s="247" t="str">
        <f>INDEX('Policy Characteristics'!E:E,MATCH(PolicyLevers_EN!$C58,'Policy Characteristics'!$D:$D,0))</f>
        <v>Conventional Pollutant Standard</v>
      </c>
      <c r="K58" s="247" t="str">
        <f>INDEX('Policy Characteristics'!F:F,MATCH(PolicyLevers_EN!$C58,'Policy Characteristics'!$D:$D,0))</f>
        <v>trans reduce regulated pollutants</v>
      </c>
      <c r="L58" s="256">
        <f>INDEX('Policy Characteristics'!G:G,MATCH(PolicyLevers_EN!$C58,'Policy Characteristics'!$D:$D,0))</f>
        <v>0</v>
      </c>
      <c r="M58" s="256">
        <f>INDEX('Policy Characteristics'!H:H,MATCH(PolicyLevers_EN!$C58,'Policy Characteristics'!$D:$D,0))</f>
        <v>1</v>
      </c>
      <c r="N58" s="256">
        <f>INDEX('Policy Characteristics'!I:I,MATCH(PolicyLevers_EN!$C58,'Policy Characteristics'!$D:$D,0))</f>
        <v>0.02</v>
      </c>
      <c r="O58" s="247" t="str">
        <f>INDEX('Policy Characteristics'!J:J,MATCH(PolicyLevers_EN!$C58,'Policy Characteristics'!$D:$D,0))</f>
        <v>% reduction in emissions</v>
      </c>
      <c r="P58" s="247" t="str">
        <f>LEFT(INDEX('Policy Characteristics'!K:K,MATCH(PolicyLevers_EN!$C58,'Policy Characteristics'!$D:$D,0)),254)</f>
        <v>**Description:** This policy represents strengthening standards for the selected pollutant(s) emitted by the selected vehicle type(s).  Conventional pollutants' most important, harmful impacts are on human health rather than on climate change. // **Guida</v>
      </c>
      <c r="Q58" s="257" t="str">
        <f>INDEX('Policy Characteristics'!L:L,MATCH(PolicyLevers_EN!$C58,'Policy Characteristics'!$D:$D,0))</f>
        <v>transportation-sector-main.html#conv-pol-stds</v>
      </c>
      <c r="R58" s="258" t="str">
        <f>INDEX('Policy Characteristics'!M:M,MATCH(PolicyLevers_EN!$C58,'Policy Characteristics'!$D:$D,0))</f>
        <v>conventional-pollutant-standards.html</v>
      </c>
      <c r="S58" s="247" t="str">
        <f>INDEX('Policy Characteristics'!N:N,MATCH(PolicyLevers_EN!$C58,'Policy Characteristics'!$D:$D,0))</f>
        <v>Energy Ministry. PROCONVE: PROCONVE: PROGRAMA DE CONTROLE DE POLUIÇÃO DO AR POR
VEÍCULOS AUTOMOTORES. https://www.mma.gov.br/images/arquivo/80060/Arquivos/PROCONVE_atualizado%20em%2021nov13.pdf</v>
      </c>
      <c r="T58" s="247">
        <f>INDEX('Policy Characteristics'!O:O,MATCH(PolicyLevers_EN!$C58,'Policy Characteristics'!$D:$D,0))</f>
        <v>0</v>
      </c>
      <c r="U58" s="248"/>
      <c r="V58" s="248"/>
      <c r="W58" s="248"/>
      <c r="X58" s="248"/>
      <c r="Y58" s="248"/>
      <c r="Z58" s="248"/>
    </row>
    <row r="59" spans="1:26" ht="15.75" customHeight="1">
      <c r="A59" s="247" t="str">
        <f>INDEX('Policy Characteristics'!B:B,MATCH(PolicyLevers_EN!$C59,'Policy Characteristics'!$D:$D,0))</f>
        <v>Transportation</v>
      </c>
      <c r="B59" s="247" t="str">
        <f>INDEX('Policy Characteristics'!C:C,MATCH(PolicyLevers_EN!$C59,'Policy Characteristics'!$D:$D,0))</f>
        <v>Conventional Pollutant Standards</v>
      </c>
      <c r="C59" s="247" t="str">
        <f t="shared" si="0"/>
        <v>Percentage Reduction of Separately Regulated Pollutants</v>
      </c>
      <c r="D59" s="247" t="s">
        <v>84</v>
      </c>
      <c r="E59" s="247" t="s">
        <v>77</v>
      </c>
      <c r="F59" s="247" t="s">
        <v>84</v>
      </c>
      <c r="G59" s="247" t="s">
        <v>77</v>
      </c>
      <c r="H59" s="254">
        <v>357</v>
      </c>
      <c r="I59" s="257" t="s">
        <v>76</v>
      </c>
      <c r="J59" s="247" t="str">
        <f>INDEX('Policy Characteristics'!E:E,MATCH(PolicyLevers_EN!$C59,'Policy Characteristics'!$D:$D,0))</f>
        <v>Conventional Pollutant Standard</v>
      </c>
      <c r="K59" s="247" t="str">
        <f>INDEX('Policy Characteristics'!F:F,MATCH(PolicyLevers_EN!$C59,'Policy Characteristics'!$D:$D,0))</f>
        <v>trans reduce regulated pollutants</v>
      </c>
      <c r="L59" s="256">
        <f>INDEX('Policy Characteristics'!G:G,MATCH(PolicyLevers_EN!$C59,'Policy Characteristics'!$D:$D,0))</f>
        <v>0</v>
      </c>
      <c r="M59" s="256">
        <f>INDEX('Policy Characteristics'!H:H,MATCH(PolicyLevers_EN!$C59,'Policy Characteristics'!$D:$D,0))</f>
        <v>1</v>
      </c>
      <c r="N59" s="256">
        <f>INDEX('Policy Characteristics'!I:I,MATCH(PolicyLevers_EN!$C59,'Policy Characteristics'!$D:$D,0))</f>
        <v>0.02</v>
      </c>
      <c r="O59" s="247" t="str">
        <f>INDEX('Policy Characteristics'!J:J,MATCH(PolicyLevers_EN!$C59,'Policy Characteristics'!$D:$D,0))</f>
        <v>% reduction in emissions</v>
      </c>
      <c r="P59" s="247" t="str">
        <f>LEFT(INDEX('Policy Characteristics'!K:K,MATCH(PolicyLevers_EN!$C59,'Policy Characteristics'!$D:$D,0)),254)</f>
        <v>**Description:** This policy represents strengthening standards for the selected pollutant(s) emitted by the selected vehicle type(s).  Conventional pollutants' most important, harmful impacts are on human health rather than on climate change. // **Guida</v>
      </c>
      <c r="Q59" s="257" t="str">
        <f>INDEX('Policy Characteristics'!L:L,MATCH(PolicyLevers_EN!$C59,'Policy Characteristics'!$D:$D,0))</f>
        <v>transportation-sector-main.html#conv-pol-stds</v>
      </c>
      <c r="R59" s="258" t="str">
        <f>INDEX('Policy Characteristics'!M:M,MATCH(PolicyLevers_EN!$C59,'Policy Characteristics'!$D:$D,0))</f>
        <v>conventional-pollutant-standards.html</v>
      </c>
      <c r="S59" s="247" t="str">
        <f>INDEX('Policy Characteristics'!N:N,MATCH(PolicyLevers_EN!$C59,'Policy Characteristics'!$D:$D,0))</f>
        <v>Energy Ministry. PROCONVE: PROCONVE: PROGRAMA DE CONTROLE DE POLUIÇÃO DO AR POR
VEÍCULOS AUTOMOTORES. https://www.mma.gov.br/images/arquivo/80060/Arquivos/PROCONVE_atualizado%20em%2021nov13.pdf</v>
      </c>
      <c r="T59" s="247">
        <f>INDEX('Policy Characteristics'!O:O,MATCH(PolicyLevers_EN!$C59,'Policy Characteristics'!$D:$D,0))</f>
        <v>0</v>
      </c>
      <c r="U59" s="248"/>
      <c r="V59" s="248"/>
      <c r="W59" s="248"/>
      <c r="X59" s="248"/>
      <c r="Y59" s="248"/>
      <c r="Z59" s="248"/>
    </row>
    <row r="60" spans="1:26" ht="15.75" customHeight="1">
      <c r="A60" s="247" t="str">
        <f>INDEX('Policy Characteristics'!B:B,MATCH(PolicyLevers_EN!$C60,'Policy Characteristics'!$D:$D,0))</f>
        <v>Transportation</v>
      </c>
      <c r="B60" s="247" t="str">
        <f>INDEX('Policy Characteristics'!C:C,MATCH(PolicyLevers_EN!$C60,'Policy Characteristics'!$D:$D,0))</f>
        <v>Conventional Pollutant Standards</v>
      </c>
      <c r="C60" s="12" t="str">
        <f t="shared" si="0"/>
        <v>Percentage Reduction of Separately Regulated Pollutants</v>
      </c>
      <c r="D60" s="248" t="s">
        <v>84</v>
      </c>
      <c r="E60" s="248" t="s">
        <v>78</v>
      </c>
      <c r="F60" s="248" t="s">
        <v>84</v>
      </c>
      <c r="G60" s="248" t="s">
        <v>78</v>
      </c>
      <c r="H60" s="7">
        <v>358</v>
      </c>
      <c r="I60" s="262" t="s">
        <v>76</v>
      </c>
      <c r="J60" s="247" t="str">
        <f>INDEX('Policy Characteristics'!E:E,MATCH(PolicyLevers_EN!$C60,'Policy Characteristics'!$D:$D,0))</f>
        <v>Conventional Pollutant Standard</v>
      </c>
      <c r="K60" s="247" t="str">
        <f>INDEX('Policy Characteristics'!F:F,MATCH(PolicyLevers_EN!$C60,'Policy Characteristics'!$D:$D,0))</f>
        <v>trans reduce regulated pollutants</v>
      </c>
      <c r="L60" s="261">
        <f>INDEX('Policy Characteristics'!G:G,MATCH(PolicyLevers_EN!$C60,'Policy Characteristics'!$D:$D,0))</f>
        <v>0</v>
      </c>
      <c r="M60" s="261">
        <f>INDEX('Policy Characteristics'!H:H,MATCH(PolicyLevers_EN!$C60,'Policy Characteristics'!$D:$D,0))</f>
        <v>1</v>
      </c>
      <c r="N60" s="261">
        <f>INDEX('Policy Characteristics'!I:I,MATCH(PolicyLevers_EN!$C60,'Policy Characteristics'!$D:$D,0))</f>
        <v>0.02</v>
      </c>
      <c r="O60" s="12" t="str">
        <f>INDEX('Policy Characteristics'!J:J,MATCH(PolicyLevers_EN!$C60,'Policy Characteristics'!$D:$D,0))</f>
        <v>% reduction in emissions</v>
      </c>
      <c r="P60" s="247" t="str">
        <f>LEFT(INDEX('Policy Characteristics'!K:K,MATCH(PolicyLevers_EN!$C60,'Policy Characteristics'!$D:$D,0)),254)</f>
        <v>**Description:** This policy represents strengthening standards for the selected pollutant(s) emitted by the selected vehicle type(s).  Conventional pollutants' most important, harmful impacts are on human health rather than on climate change. // **Guida</v>
      </c>
      <c r="Q60" s="12" t="str">
        <f>INDEX('Policy Characteristics'!L:L,MATCH(PolicyLevers_EN!$C60,'Policy Characteristics'!$D:$D,0))</f>
        <v>transportation-sector-main.html#conv-pol-stds</v>
      </c>
      <c r="R60" s="263" t="str">
        <f>INDEX('Policy Characteristics'!M:M,MATCH(PolicyLevers_EN!$C60,'Policy Characteristics'!$D:$D,0))</f>
        <v>conventional-pollutant-standards.html</v>
      </c>
      <c r="S60" s="248" t="str">
        <f>INDEX('Policy Characteristics'!N:N,MATCH(PolicyLevers_EN!$C60,'Policy Characteristics'!$D:$D,0))</f>
        <v>Energy Ministry. PROCONVE: PROCONVE: PROGRAMA DE CONTROLE DE POLUIÇÃO DO AR POR
VEÍCULOS AUTOMOTORES. https://www.mma.gov.br/images/arquivo/80060/Arquivos/PROCONVE_atualizado%20em%2021nov13.pdf</v>
      </c>
      <c r="T60" s="248">
        <f>INDEX('Policy Characteristics'!O:O,MATCH(PolicyLevers_EN!$C60,'Policy Characteristics'!$D:$D,0))</f>
        <v>0</v>
      </c>
      <c r="U60" s="248"/>
      <c r="V60" s="248"/>
      <c r="W60" s="248"/>
      <c r="X60" s="248"/>
      <c r="Y60" s="248"/>
      <c r="Z60" s="248"/>
    </row>
    <row r="61" spans="1:26" ht="15.75" customHeight="1">
      <c r="A61" s="247" t="str">
        <f>INDEX('Policy Characteristics'!B:B,MATCH(PolicyLevers_EN!$C61,'Policy Characteristics'!$D:$D,0))</f>
        <v>Transportation</v>
      </c>
      <c r="B61" s="247" t="str">
        <f>INDEX('Policy Characteristics'!C:C,MATCH(PolicyLevers_EN!$C61,'Policy Characteristics'!$D:$D,0))</f>
        <v>Conventional Pollutant Standards</v>
      </c>
      <c r="C61" s="12" t="str">
        <f t="shared" si="0"/>
        <v>Percentage Reduction of Separately Regulated Pollutants</v>
      </c>
      <c r="D61" s="248" t="s">
        <v>84</v>
      </c>
      <c r="E61" s="248" t="s">
        <v>79</v>
      </c>
      <c r="F61" s="248" t="s">
        <v>84</v>
      </c>
      <c r="G61" s="248" t="s">
        <v>79</v>
      </c>
      <c r="H61" s="7">
        <v>359</v>
      </c>
      <c r="I61" s="262" t="s">
        <v>76</v>
      </c>
      <c r="J61" s="247" t="str">
        <f>INDEX('Policy Characteristics'!E:E,MATCH(PolicyLevers_EN!$C61,'Policy Characteristics'!$D:$D,0))</f>
        <v>Conventional Pollutant Standard</v>
      </c>
      <c r="K61" s="247" t="str">
        <f>INDEX('Policy Characteristics'!F:F,MATCH(PolicyLevers_EN!$C61,'Policy Characteristics'!$D:$D,0))</f>
        <v>trans reduce regulated pollutants</v>
      </c>
      <c r="L61" s="261">
        <f>INDEX('Policy Characteristics'!G:G,MATCH(PolicyLevers_EN!$C61,'Policy Characteristics'!$D:$D,0))</f>
        <v>0</v>
      </c>
      <c r="M61" s="261">
        <f>INDEX('Policy Characteristics'!H:H,MATCH(PolicyLevers_EN!$C61,'Policy Characteristics'!$D:$D,0))</f>
        <v>1</v>
      </c>
      <c r="N61" s="261">
        <f>INDEX('Policy Characteristics'!I:I,MATCH(PolicyLevers_EN!$C61,'Policy Characteristics'!$D:$D,0))</f>
        <v>0.02</v>
      </c>
      <c r="O61" s="12" t="str">
        <f>INDEX('Policy Characteristics'!J:J,MATCH(PolicyLevers_EN!$C61,'Policy Characteristics'!$D:$D,0))</f>
        <v>% reduction in emissions</v>
      </c>
      <c r="P61" s="247" t="str">
        <f>LEFT(INDEX('Policy Characteristics'!K:K,MATCH(PolicyLevers_EN!$C61,'Policy Characteristics'!$D:$D,0)),254)</f>
        <v>**Description:** This policy represents strengthening standards for the selected pollutant(s) emitted by the selected vehicle type(s).  Conventional pollutants' most important, harmful impacts are on human health rather than on climate change. // **Guida</v>
      </c>
      <c r="Q61" s="12" t="str">
        <f>INDEX('Policy Characteristics'!L:L,MATCH(PolicyLevers_EN!$C61,'Policy Characteristics'!$D:$D,0))</f>
        <v>transportation-sector-main.html#conv-pol-stds</v>
      </c>
      <c r="R61" s="263" t="str">
        <f>INDEX('Policy Characteristics'!M:M,MATCH(PolicyLevers_EN!$C61,'Policy Characteristics'!$D:$D,0))</f>
        <v>conventional-pollutant-standards.html</v>
      </c>
      <c r="S61" s="248" t="str">
        <f>INDEX('Policy Characteristics'!N:N,MATCH(PolicyLevers_EN!$C61,'Policy Characteristics'!$D:$D,0))</f>
        <v>Energy Ministry. PROCONVE: PROCONVE: PROGRAMA DE CONTROLE DE POLUIÇÃO DO AR POR
VEÍCULOS AUTOMOTORES. https://www.mma.gov.br/images/arquivo/80060/Arquivos/PROCONVE_atualizado%20em%2021nov13.pdf</v>
      </c>
      <c r="T61" s="248">
        <f>INDEX('Policy Characteristics'!O:O,MATCH(PolicyLevers_EN!$C61,'Policy Characteristics'!$D:$D,0))</f>
        <v>0</v>
      </c>
      <c r="U61" s="248"/>
      <c r="V61" s="248"/>
      <c r="W61" s="248"/>
      <c r="X61" s="248"/>
      <c r="Y61" s="248"/>
      <c r="Z61" s="248"/>
    </row>
    <row r="62" spans="1:26" ht="15.75" customHeight="1">
      <c r="A62" s="247" t="str">
        <f>INDEX('Policy Characteristics'!B:B,MATCH(PolicyLevers_EN!$C62,'Policy Characteristics'!$D:$D,0))</f>
        <v>Transportation</v>
      </c>
      <c r="B62" s="247" t="str">
        <f>INDEX('Policy Characteristics'!C:C,MATCH(PolicyLevers_EN!$C62,'Policy Characteristics'!$D:$D,0))</f>
        <v>Electric Vehicle Charger Deployment</v>
      </c>
      <c r="C62" s="247" t="s">
        <v>86</v>
      </c>
      <c r="D62" s="247"/>
      <c r="E62" s="247"/>
      <c r="F62" s="247"/>
      <c r="G62" s="247"/>
      <c r="H62" s="254">
        <v>360</v>
      </c>
      <c r="I62" s="255" t="s">
        <v>63</v>
      </c>
      <c r="J62" s="247" t="str">
        <f>INDEX('Policy Characteristics'!E:E,MATCH(PolicyLevers_EN!$C62,'Policy Characteristics'!$D:$D,0))</f>
        <v>EV Charger Deployment</v>
      </c>
      <c r="K62" s="247" t="str">
        <f>INDEX('Policy Characteristics'!F:F,MATCH(PolicyLevers_EN!$C62,'Policy Characteristics'!$D:$D,0))</f>
        <v>trans EV charger deployment</v>
      </c>
      <c r="L62" s="247">
        <f>INDEX('Policy Characteristics'!G:G,MATCH(PolicyLevers_EN!$C62,'Policy Characteristics'!$D:$D,0))</f>
        <v>0</v>
      </c>
      <c r="M62" s="247">
        <f>INDEX('Policy Characteristics'!H:H,MATCH(PolicyLevers_EN!$C62,'Policy Characteristics'!$D:$D,0))</f>
        <v>300</v>
      </c>
      <c r="N62" s="247">
        <f>INDEX('Policy Characteristics'!I:I,MATCH(PolicyLevers_EN!$C62,'Policy Characteristics'!$D:$D,0))</f>
        <v>5</v>
      </c>
      <c r="O62" s="247" t="str">
        <f>INDEX('Policy Characteristics'!J:J,MATCH(PolicyLevers_EN!$C62,'Policy Characteristics'!$D:$D,0))</f>
        <v>chargers / 100k pop</v>
      </c>
      <c r="P62" s="247" t="str">
        <f>LEFT(INDEX('Policy Characteristics'!K:K,MATCH(PolicyLevers_EN!$C62,'Policy Characteristics'!$D:$D,0)),254)</f>
        <v>**Description:** This policy represents increasing the deployment of EV charging stations, including DC Fast and Level 2 charging stations.  It is set in chargers per 100,000 people (cumulative, not per year), additional to chargers in the BAU case.  Thi</v>
      </c>
      <c r="Q62" s="247">
        <f>INDEX('Policy Characteristics'!L:L,MATCH(PolicyLevers_EN!$C62,'Policy Characteristics'!$D:$D,0))</f>
        <v>0</v>
      </c>
      <c r="R62" s="258" t="str">
        <f>INDEX('Policy Characteristics'!M:M,MATCH(PolicyLevers_EN!$C62,'Policy Characteristics'!$D:$D,0))</f>
        <v>ev-charger-deployment.html</v>
      </c>
      <c r="S62" s="247" t="str">
        <f>INDEX('Policy Characteristics'!N:N,MATCH(PolicyLevers_EN!$C62,'Policy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Characteristics'!O:O,MATCH(PolicyLevers_EN!$C62,'Policy Characteristics'!$D:$D,0))</f>
        <v>0</v>
      </c>
      <c r="U62" s="248"/>
      <c r="V62" s="248"/>
      <c r="W62" s="248"/>
      <c r="X62" s="248"/>
      <c r="Y62" s="248"/>
      <c r="Z62" s="248"/>
    </row>
    <row r="63" spans="1:26" ht="15.75" customHeight="1">
      <c r="A63" s="247" t="str">
        <f>INDEX('Policy Characteristics'!B:B,MATCH(PolicyLevers_EN!$C63,'Policy Characteristics'!$D:$D,0))</f>
        <v>Transportation</v>
      </c>
      <c r="B63" s="247" t="str">
        <f>INDEX('Policy Characteristics'!C:C,MATCH(PolicyLevers_EN!$C63,'Policy Characteristics'!$D:$D,0))</f>
        <v>Electric Vehicle Range &amp; Charging Time</v>
      </c>
      <c r="C63" s="247" t="s">
        <v>91</v>
      </c>
      <c r="D63" s="257"/>
      <c r="E63" s="257"/>
      <c r="F63" s="257"/>
      <c r="G63" s="257"/>
      <c r="H63" s="254">
        <v>361</v>
      </c>
      <c r="I63" s="255" t="s">
        <v>63</v>
      </c>
      <c r="J63" s="247" t="str">
        <f>INDEX('Policy Characteristics'!E:E,MATCH(PolicyLevers_EN!$C63,'Policy Characteristics'!$D:$D,0))</f>
        <v>EV Range &amp; Charging Time</v>
      </c>
      <c r="K63" s="247" t="str">
        <f>INDEX('Policy Characteristics'!F:F,MATCH(PolicyLevers_EN!$C63,'Policy Characteristics'!$D:$D,0))</f>
        <v>trans reduce EV range anxiety and charging time</v>
      </c>
      <c r="L63" s="256">
        <f>INDEX('Policy Characteristics'!G:G,MATCH(PolicyLevers_EN!$C63,'Policy Characteristics'!$D:$D,0))</f>
        <v>0</v>
      </c>
      <c r="M63" s="256">
        <f>INDEX('Policy Characteristics'!H:H,MATCH(PolicyLevers_EN!$C63,'Policy Characteristics'!$D:$D,0))</f>
        <v>1</v>
      </c>
      <c r="N63" s="256">
        <f>INDEX('Policy Characteristics'!I:I,MATCH(PolicyLevers_EN!$C63,'Policy Characteristics'!$D:$D,0))</f>
        <v>0.02</v>
      </c>
      <c r="O63" s="257" t="str">
        <f>INDEX('Policy Characteristics'!J:J,MATCH(PolicyLevers_EN!$C63,'Policy Characteristics'!$D:$D,0))</f>
        <v>% reduction in concern</v>
      </c>
      <c r="P63" s="247" t="str">
        <f>LEFT(INDEX('Policy Characteristics'!K:K,MATCH(PolicyLevers_EN!$C63,'Policy Characteristics'!$D:$D,0)),254)</f>
        <v>**Description:** This policy specifies a percentage reduction in vehicle buyers' aversion to electric vehicles due to concerns over the vehicles' range (how far the EV can travel on a charge) and charging time.  A 100% setting implies consumers are no mo</v>
      </c>
      <c r="Q63" s="257">
        <f>INDEX('Policy Characteristics'!L:L,MATCH(PolicyLevers_EN!$C63,'Policy Characteristics'!$D:$D,0))</f>
        <v>0</v>
      </c>
      <c r="R63" s="265" t="str">
        <f>INDEX('Policy Characteristics'!M:M,MATCH(PolicyLevers_EN!$C63,'Policy Characteristics'!$D:$D,0))</f>
        <v>reduce-range-anxiety-charging-time.html</v>
      </c>
      <c r="S63" s="257" t="str">
        <f>INDEX('Policy Characteristics'!N:N,MATCH(PolicyLevers_EN!$C63,'Policy Characteristics'!$D:$D,0))</f>
        <v>Ranges: https://insideevs.uol.com.br/news/426568/precos-carros-eletricos-brasil/                                              Charging Times: https://www.chargepoint.com/files/Quick_Guide_to_Fast_Charging.pdf</v>
      </c>
      <c r="T63" s="257">
        <f>INDEX('Policy Characteristics'!O:O,MATCH(PolicyLevers_EN!$C63,'Policy Characteristics'!$D:$D,0))</f>
        <v>0</v>
      </c>
      <c r="U63" s="248"/>
      <c r="V63" s="248"/>
      <c r="W63" s="248"/>
      <c r="X63" s="248"/>
      <c r="Y63" s="248"/>
      <c r="Z63" s="248"/>
    </row>
    <row r="64" spans="1:26" ht="15.75" customHeight="1">
      <c r="A64" s="247" t="str">
        <f>INDEX('Policy Characteristics'!B:B,MATCH(PolicyLevers_EN!$C64,'Policy Characteristics'!$D:$D,0))</f>
        <v>Transportation</v>
      </c>
      <c r="B64" s="247" t="str">
        <f>INDEX('Policy Characteristics'!C:C,MATCH(PolicyLevers_EN!$C64,'Policy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Characteristics'!E:E,MATCH(PolicyLevers_EN!$C64,'Policy Characteristics'!$D:$D,0))</f>
        <v>EV Sales Mandate</v>
      </c>
      <c r="K64" s="247" t="str">
        <f>INDEX('Policy Characteristics'!F:F,MATCH(PolicyLevers_EN!$C64,'Policy Characteristics'!$D:$D,0))</f>
        <v>trans EV minimum</v>
      </c>
      <c r="L64" s="256">
        <f>INDEX('Policy Characteristics'!G:G,MATCH(PolicyLevers_EN!$C64,'Policy Characteristics'!$D:$D,0))</f>
        <v>0</v>
      </c>
      <c r="M64" s="256">
        <f>INDEX('Policy Characteristics'!H:H,MATCH(PolicyLevers_EN!$C64,'Policy Characteristics'!$D:$D,0))</f>
        <v>1</v>
      </c>
      <c r="N64" s="256">
        <f>INDEX('Policy Characteristics'!I:I,MATCH(PolicyLevers_EN!$C64,'Policy Characteristics'!$D:$D,0))</f>
        <v>0.01</v>
      </c>
      <c r="O64" s="257" t="str">
        <f>INDEX('Policy Characteristics'!J:J,MATCH(PolicyLevers_EN!$C64,'Policy Characteristics'!$D:$D,0))</f>
        <v>% of new vehicles sold</v>
      </c>
      <c r="P64" s="247" t="str">
        <f>LEFT(INDEX('Policy Characteristics'!K:K,MATCH(PolicyLevers_EN!$C64,'Policy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4" s="257" t="str">
        <f>INDEX('Policy Characteristics'!L:L,MATCH(PolicyLevers_EN!$C64,'Policy Characteristics'!$D:$D,0))</f>
        <v>transportation-sector-main.html#ev-mandate</v>
      </c>
      <c r="R64" s="265" t="str">
        <f>INDEX('Policy Characteristics'!M:M,MATCH(PolicyLevers_EN!$C64,'Policy Characteristics'!$D:$D,0))</f>
        <v>ev-mandate.html</v>
      </c>
      <c r="S64" s="257">
        <f>INDEX('Policy Characteristics'!N:N,MATCH(PolicyLevers_EN!$C64,'Policy Characteristics'!$D:$D,0))</f>
        <v>0</v>
      </c>
      <c r="T64" s="257">
        <f>INDEX('Policy Characteristics'!O:O,MATCH(PolicyLevers_EN!$C64,'Policy Characteristics'!$D:$D,0))</f>
        <v>0</v>
      </c>
      <c r="U64" s="248"/>
      <c r="V64" s="248"/>
      <c r="W64" s="248"/>
      <c r="X64" s="248"/>
      <c r="Y64" s="248"/>
      <c r="Z64" s="248"/>
    </row>
    <row r="65" spans="1:26" ht="15.75" customHeight="1">
      <c r="A65" s="247" t="str">
        <f>INDEX('Policy Characteristics'!B:B,MATCH(PolicyLevers_EN!$C65,'Policy Characteristics'!$D:$D,0))</f>
        <v>Transportation</v>
      </c>
      <c r="B65" s="247" t="str">
        <f>INDEX('Policy Characteristics'!C:C,MATCH(PolicyLevers_EN!$C65,'Policy Characteristics'!$D:$D,0))</f>
        <v>Electric Vehicle Sales Mandate</v>
      </c>
      <c r="C65" s="12" t="str">
        <f t="shared" ref="C65:C75" si="1">C$64</f>
        <v>Additional Minimum Required EV Sales Percentage</v>
      </c>
      <c r="D65" s="248" t="s">
        <v>105</v>
      </c>
      <c r="E65" s="248" t="s">
        <v>60</v>
      </c>
      <c r="F65" s="248" t="s">
        <v>106</v>
      </c>
      <c r="G65" s="248" t="s">
        <v>60</v>
      </c>
      <c r="H65" s="7">
        <v>203</v>
      </c>
      <c r="I65" s="260" t="s">
        <v>63</v>
      </c>
      <c r="J65" s="247" t="str">
        <f>INDEX('Policy Characteristics'!E:E,MATCH(PolicyLevers_EN!$C65,'Policy Characteristics'!$D:$D,0))</f>
        <v>EV Sales Mandate</v>
      </c>
      <c r="K65" s="247" t="str">
        <f>INDEX('Policy Characteristics'!F:F,MATCH(PolicyLevers_EN!$C65,'Policy Characteristics'!$D:$D,0))</f>
        <v>trans EV minimum</v>
      </c>
      <c r="L65" s="261">
        <f>INDEX('Policy Characteristics'!G:G,MATCH(PolicyLevers_EN!$C65,'Policy Characteristics'!$D:$D,0))</f>
        <v>0</v>
      </c>
      <c r="M65" s="261">
        <f>INDEX('Policy Characteristics'!H:H,MATCH(PolicyLevers_EN!$C65,'Policy Characteristics'!$D:$D,0))</f>
        <v>1</v>
      </c>
      <c r="N65" s="261">
        <f>INDEX('Policy Characteristics'!I:I,MATCH(PolicyLevers_EN!$C65,'Policy Characteristics'!$D:$D,0))</f>
        <v>0.01</v>
      </c>
      <c r="O65" s="261" t="str">
        <f>INDEX('Policy Characteristics'!J:J,MATCH(PolicyLevers_EN!$C65,'Policy Characteristics'!$D:$D,0))</f>
        <v>% of new vehicles sold</v>
      </c>
      <c r="P65" s="247" t="str">
        <f>LEFT(INDEX('Policy Characteristics'!K:K,MATCH(PolicyLevers_EN!$C65,'Policy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5" s="261" t="str">
        <f>INDEX('Policy Characteristics'!L:L,MATCH(PolicyLevers_EN!$C65,'Policy Characteristics'!$D:$D,0))</f>
        <v>transportation-sector-main.html#ev-mandate</v>
      </c>
      <c r="R65" s="266" t="str">
        <f>INDEX('Policy Characteristics'!M:M,MATCH(PolicyLevers_EN!$C65,'Policy Characteristics'!$D:$D,0))</f>
        <v>ev-mandate.html</v>
      </c>
      <c r="S65" s="262">
        <f>INDEX('Policy Characteristics'!N:N,MATCH(PolicyLevers_EN!$C65,'Policy Characteristics'!$D:$D,0))</f>
        <v>0</v>
      </c>
      <c r="T65" s="262">
        <f>INDEX('Policy Characteristics'!O:O,MATCH(PolicyLevers_EN!$C65,'Policy Characteristics'!$D:$D,0))</f>
        <v>0</v>
      </c>
      <c r="U65" s="248"/>
      <c r="V65" s="248"/>
      <c r="W65" s="248"/>
      <c r="X65" s="248"/>
      <c r="Y65" s="248"/>
      <c r="Z65" s="248"/>
    </row>
    <row r="66" spans="1:26" ht="15.75" customHeight="1">
      <c r="A66" s="247" t="str">
        <f>INDEX('Policy Characteristics'!B:B,MATCH(PolicyLevers_EN!$C66,'Policy Characteristics'!$D:$D,0))</f>
        <v>Transportation</v>
      </c>
      <c r="B66" s="247" t="str">
        <f>INDEX('Policy Characteristics'!C:C,MATCH(PolicyLevers_EN!$C66,'Policy Characteristics'!$D:$D,0))</f>
        <v>Electric Vehicle Sales Mandate</v>
      </c>
      <c r="C66" s="12" t="str">
        <f t="shared" si="1"/>
        <v>Additional Minimum Required EV Sales Percentage</v>
      </c>
      <c r="D66" s="248" t="s">
        <v>98</v>
      </c>
      <c r="E66" s="248" t="s">
        <v>80</v>
      </c>
      <c r="F66" s="248" t="s">
        <v>99</v>
      </c>
      <c r="G66" s="248" t="s">
        <v>80</v>
      </c>
      <c r="H66" s="7">
        <v>187</v>
      </c>
      <c r="I66" s="260" t="s">
        <v>63</v>
      </c>
      <c r="J66" s="247" t="str">
        <f>INDEX('Policy Characteristics'!E:E,MATCH(PolicyLevers_EN!$C66,'Policy Characteristics'!$D:$D,0))</f>
        <v>EV Sales Mandate</v>
      </c>
      <c r="K66" s="247" t="str">
        <f>INDEX('Policy Characteristics'!F:F,MATCH(PolicyLevers_EN!$C66,'Policy Characteristics'!$D:$D,0))</f>
        <v>trans EV minimum</v>
      </c>
      <c r="L66" s="261">
        <f>INDEX('Policy Characteristics'!G:G,MATCH(PolicyLevers_EN!$C66,'Policy Characteristics'!$D:$D,0))</f>
        <v>0</v>
      </c>
      <c r="M66" s="261">
        <f>INDEX('Policy Characteristics'!H:H,MATCH(PolicyLevers_EN!$C66,'Policy Characteristics'!$D:$D,0))</f>
        <v>1</v>
      </c>
      <c r="N66" s="261">
        <f>INDEX('Policy Characteristics'!I:I,MATCH(PolicyLevers_EN!$C66,'Policy Characteristics'!$D:$D,0))</f>
        <v>0.01</v>
      </c>
      <c r="O66" s="261" t="str">
        <f>INDEX('Policy Characteristics'!J:J,MATCH(PolicyLevers_EN!$C66,'Policy Characteristics'!$D:$D,0))</f>
        <v>% of new vehicles sold</v>
      </c>
      <c r="P66" s="247" t="str">
        <f>LEFT(INDEX('Policy Characteristics'!K:K,MATCH(PolicyLevers_EN!$C66,'Policy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6" s="261" t="str">
        <f>INDEX('Policy Characteristics'!L:L,MATCH(PolicyLevers_EN!$C66,'Policy Characteristics'!$D:$D,0))</f>
        <v>transportation-sector-main.html#ev-mandate</v>
      </c>
      <c r="R66" s="266" t="str">
        <f>INDEX('Policy Characteristics'!M:M,MATCH(PolicyLevers_EN!$C66,'Policy Characteristics'!$D:$D,0))</f>
        <v>ev-mandate.html</v>
      </c>
      <c r="S66" s="267">
        <f>INDEX('Policy Characteristics'!N:N,MATCH(PolicyLevers_EN!$C66,'Policy Characteristics'!$D:$D,0))</f>
        <v>0</v>
      </c>
      <c r="T66" s="262">
        <f>INDEX('Policy Characteristics'!O:O,MATCH(PolicyLevers_EN!$C66,'Policy Characteristics'!$D:$D,0))</f>
        <v>0</v>
      </c>
      <c r="U66" s="248"/>
      <c r="V66" s="248"/>
      <c r="W66" s="248"/>
      <c r="X66" s="248"/>
      <c r="Y66" s="248"/>
      <c r="Z66" s="248"/>
    </row>
    <row r="67" spans="1:26" ht="15.75" customHeight="1">
      <c r="A67" s="247" t="str">
        <f>INDEX('Policy Characteristics'!B:B,MATCH(PolicyLevers_EN!$C67,'Policy Characteristics'!$D:$D,0))</f>
        <v>Transportation</v>
      </c>
      <c r="B67" s="247" t="str">
        <f>INDEX('Policy Characteristics'!C:C,MATCH(PolicyLevers_EN!$C67,'Policy Characteristics'!$D:$D,0))</f>
        <v>Electric Vehicle Sales Mandate</v>
      </c>
      <c r="C67" s="12" t="str">
        <f t="shared" si="1"/>
        <v>Additional Minimum Required EV Sales Percentage</v>
      </c>
      <c r="D67" s="248" t="s">
        <v>105</v>
      </c>
      <c r="E67" s="248" t="s">
        <v>80</v>
      </c>
      <c r="F67" s="248" t="s">
        <v>106</v>
      </c>
      <c r="G67" s="248" t="s">
        <v>80</v>
      </c>
      <c r="H67" s="7">
        <v>191</v>
      </c>
      <c r="I67" s="260" t="s">
        <v>63</v>
      </c>
      <c r="J67" s="247" t="str">
        <f>INDEX('Policy Characteristics'!E:E,MATCH(PolicyLevers_EN!$C67,'Policy Characteristics'!$D:$D,0))</f>
        <v>EV Sales Mandate</v>
      </c>
      <c r="K67" s="247" t="str">
        <f>INDEX('Policy Characteristics'!F:F,MATCH(PolicyLevers_EN!$C67,'Policy Characteristics'!$D:$D,0))</f>
        <v>trans EV minimum</v>
      </c>
      <c r="L67" s="261">
        <f>INDEX('Policy Characteristics'!G:G,MATCH(PolicyLevers_EN!$C67,'Policy Characteristics'!$D:$D,0))</f>
        <v>0</v>
      </c>
      <c r="M67" s="261">
        <f>INDEX('Policy Characteristics'!H:H,MATCH(PolicyLevers_EN!$C67,'Policy Characteristics'!$D:$D,0))</f>
        <v>1</v>
      </c>
      <c r="N67" s="261">
        <f>INDEX('Policy Characteristics'!I:I,MATCH(PolicyLevers_EN!$C67,'Policy Characteristics'!$D:$D,0))</f>
        <v>0.01</v>
      </c>
      <c r="O67" s="261" t="str">
        <f>INDEX('Policy Characteristics'!J:J,MATCH(PolicyLevers_EN!$C67,'Policy Characteristics'!$D:$D,0))</f>
        <v>% of new vehicles sold</v>
      </c>
      <c r="P67" s="247" t="str">
        <f>LEFT(INDEX('Policy Characteristics'!K:K,MATCH(PolicyLevers_EN!$C67,'Policy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7" s="261" t="str">
        <f>INDEX('Policy Characteristics'!L:L,MATCH(PolicyLevers_EN!$C67,'Policy Characteristics'!$D:$D,0))</f>
        <v>transportation-sector-main.html#ev-mandate</v>
      </c>
      <c r="R67" s="266" t="str">
        <f>INDEX('Policy Characteristics'!M:M,MATCH(PolicyLevers_EN!$C67,'Policy Characteristics'!$D:$D,0))</f>
        <v>ev-mandate.html</v>
      </c>
      <c r="S67" s="262">
        <f>INDEX('Policy Characteristics'!N:N,MATCH(PolicyLevers_EN!$C67,'Policy Characteristics'!$D:$D,0))</f>
        <v>0</v>
      </c>
      <c r="T67" s="262">
        <f>INDEX('Policy Characteristics'!O:O,MATCH(PolicyLevers_EN!$C67,'Policy Characteristics'!$D:$D,0))</f>
        <v>0</v>
      </c>
      <c r="U67" s="248"/>
      <c r="V67" s="248"/>
      <c r="W67" s="248"/>
      <c r="X67" s="248"/>
      <c r="Y67" s="248"/>
      <c r="Z67" s="248"/>
    </row>
    <row r="68" spans="1:26" ht="15.75" customHeight="1">
      <c r="A68" s="247" t="str">
        <f>INDEX('Policy Characteristics'!B:B,MATCH(PolicyLevers_EN!$C68,'Policy Characteristics'!$D:$D,0))</f>
        <v>Transportation</v>
      </c>
      <c r="B68" s="247" t="str">
        <f>INDEX('Policy Characteristics'!C:C,MATCH(PolicyLevers_EN!$C68,'Policy Characteristics'!$D:$D,0))</f>
        <v>Electric Vehicle Sales Mandate</v>
      </c>
      <c r="C68" s="12" t="str">
        <f t="shared" si="1"/>
        <v>Additional Minimum Required EV Sales Percentage</v>
      </c>
      <c r="D68" s="248" t="s">
        <v>98</v>
      </c>
      <c r="E68" s="248" t="s">
        <v>81</v>
      </c>
      <c r="F68" s="248" t="s">
        <v>99</v>
      </c>
      <c r="G68" s="248" t="s">
        <v>107</v>
      </c>
      <c r="H68" s="7">
        <v>496</v>
      </c>
      <c r="I68" s="260" t="s">
        <v>63</v>
      </c>
      <c r="J68" s="247" t="str">
        <f>INDEX('Policy Characteristics'!E:E,MATCH(PolicyLevers_EN!$C68,'Policy Characteristics'!$D:$D,0))</f>
        <v>EV Sales Mandate</v>
      </c>
      <c r="K68" s="247" t="str">
        <f>INDEX('Policy Characteristics'!F:F,MATCH(PolicyLevers_EN!$C68,'Policy Characteristics'!$D:$D,0))</f>
        <v>trans EV minimum</v>
      </c>
      <c r="L68" s="261">
        <f>INDEX('Policy Characteristics'!G:G,MATCH(PolicyLevers_EN!$C68,'Policy Characteristics'!$D:$D,0))</f>
        <v>0</v>
      </c>
      <c r="M68" s="261">
        <f>INDEX('Policy Characteristics'!H:H,MATCH(PolicyLevers_EN!$C68,'Policy Characteristics'!$D:$D,0))</f>
        <v>1</v>
      </c>
      <c r="N68" s="261">
        <f>INDEX('Policy Characteristics'!I:I,MATCH(PolicyLevers_EN!$C68,'Policy Characteristics'!$D:$D,0))</f>
        <v>0.01</v>
      </c>
      <c r="O68" s="261" t="str">
        <f>INDEX('Policy Characteristics'!J:J,MATCH(PolicyLevers_EN!$C68,'Policy Characteristics'!$D:$D,0))</f>
        <v>% of new vehicles sold</v>
      </c>
      <c r="P68" s="247" t="str">
        <f>LEFT(INDEX('Policy Characteristics'!K:K,MATCH(PolicyLevers_EN!$C68,'Policy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8" s="261" t="str">
        <f>INDEX('Policy Characteristics'!L:L,MATCH(PolicyLevers_EN!$C68,'Policy Characteristics'!$D:$D,0))</f>
        <v>transportation-sector-main.html#ev-mandate</v>
      </c>
      <c r="R68" s="266" t="str">
        <f>INDEX('Policy Characteristics'!M:M,MATCH(PolicyLevers_EN!$C68,'Policy Characteristics'!$D:$D,0))</f>
        <v>ev-mandate.html</v>
      </c>
      <c r="S68" s="262">
        <f>INDEX('Policy Characteristics'!N:N,MATCH(PolicyLevers_EN!$C68,'Policy Characteristics'!$D:$D,0))</f>
        <v>0</v>
      </c>
      <c r="T68" s="262">
        <f>INDEX('Policy Characteristics'!O:O,MATCH(PolicyLevers_EN!$C68,'Policy Characteristics'!$D:$D,0))</f>
        <v>0</v>
      </c>
      <c r="U68" s="248"/>
      <c r="V68" s="248"/>
      <c r="W68" s="248"/>
      <c r="X68" s="248"/>
      <c r="Y68" s="248"/>
      <c r="Z68" s="248"/>
    </row>
    <row r="69" spans="1:26" ht="15.75" customHeight="1">
      <c r="A69" s="247" t="str">
        <f>INDEX('Policy Characteristics'!B:B,MATCH(PolicyLevers_EN!$C69,'Policy Characteristics'!$D:$D,0))</f>
        <v>Transportation</v>
      </c>
      <c r="B69" s="247" t="str">
        <f>INDEX('Policy Characteristics'!C:C,MATCH(PolicyLevers_EN!$C69,'Policy Characteristics'!$D:$D,0))</f>
        <v>Electric Vehicle Sales Mandate</v>
      </c>
      <c r="C69" s="12" t="str">
        <f t="shared" si="1"/>
        <v>Additional Minimum Required EV Sales Percentage</v>
      </c>
      <c r="D69" s="248" t="s">
        <v>105</v>
      </c>
      <c r="E69" s="248" t="s">
        <v>81</v>
      </c>
      <c r="F69" s="248" t="s">
        <v>106</v>
      </c>
      <c r="G69" s="248" t="s">
        <v>107</v>
      </c>
      <c r="H69" s="7">
        <v>497</v>
      </c>
      <c r="I69" s="260" t="s">
        <v>63</v>
      </c>
      <c r="J69" s="247" t="str">
        <f>INDEX('Policy Characteristics'!E:E,MATCH(PolicyLevers_EN!$C69,'Policy Characteristics'!$D:$D,0))</f>
        <v>EV Sales Mandate</v>
      </c>
      <c r="K69" s="247" t="str">
        <f>INDEX('Policy Characteristics'!F:F,MATCH(PolicyLevers_EN!$C69,'Policy Characteristics'!$D:$D,0))</f>
        <v>trans EV minimum</v>
      </c>
      <c r="L69" s="261">
        <f>INDEX('Policy Characteristics'!G:G,MATCH(PolicyLevers_EN!$C69,'Policy Characteristics'!$D:$D,0))</f>
        <v>0</v>
      </c>
      <c r="M69" s="261">
        <f>INDEX('Policy Characteristics'!H:H,MATCH(PolicyLevers_EN!$C69,'Policy Characteristics'!$D:$D,0))</f>
        <v>1</v>
      </c>
      <c r="N69" s="261">
        <f>INDEX('Policy Characteristics'!I:I,MATCH(PolicyLevers_EN!$C69,'Policy Characteristics'!$D:$D,0))</f>
        <v>0.01</v>
      </c>
      <c r="O69" s="261" t="str">
        <f>INDEX('Policy Characteristics'!J:J,MATCH(PolicyLevers_EN!$C69,'Policy Characteristics'!$D:$D,0))</f>
        <v>% of new vehicles sold</v>
      </c>
      <c r="P69" s="247" t="str">
        <f>LEFT(INDEX('Policy Characteristics'!K:K,MATCH(PolicyLevers_EN!$C69,'Policy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69" s="261" t="str">
        <f>INDEX('Policy Characteristics'!L:L,MATCH(PolicyLevers_EN!$C69,'Policy Characteristics'!$D:$D,0))</f>
        <v>transportation-sector-main.html#ev-mandate</v>
      </c>
      <c r="R69" s="266" t="str">
        <f>INDEX('Policy Characteristics'!M:M,MATCH(PolicyLevers_EN!$C69,'Policy Characteristics'!$D:$D,0))</f>
        <v>ev-mandate.html</v>
      </c>
      <c r="S69" s="262">
        <f>INDEX('Policy Characteristics'!N:N,MATCH(PolicyLevers_EN!$C69,'Policy Characteristics'!$D:$D,0))</f>
        <v>0</v>
      </c>
      <c r="T69" s="262">
        <f>INDEX('Policy Characteristics'!O:O,MATCH(PolicyLevers_EN!$C69,'Policy Characteristics'!$D:$D,0))</f>
        <v>0</v>
      </c>
      <c r="U69" s="248"/>
      <c r="V69" s="248"/>
      <c r="W69" s="248"/>
      <c r="X69" s="248"/>
      <c r="Y69" s="248"/>
      <c r="Z69" s="248"/>
    </row>
    <row r="70" spans="1:26" ht="15.75" customHeight="1">
      <c r="A70" s="247" t="str">
        <f>INDEX('Policy Characteristics'!B:B,MATCH(PolicyLevers_EN!$C70,'Policy Characteristics'!$D:$D,0))</f>
        <v>Transportation</v>
      </c>
      <c r="B70" s="247" t="str">
        <f>INDEX('Policy Characteristics'!C:C,MATCH(PolicyLevers_EN!$C70,'Policy Characteristics'!$D:$D,0))</f>
        <v>Electric Vehicle Sales Mandate</v>
      </c>
      <c r="C70" s="247" t="str">
        <f t="shared" si="1"/>
        <v>Additional Minimum Required EV Sales Percentage</v>
      </c>
      <c r="D70" s="247" t="s">
        <v>98</v>
      </c>
      <c r="E70" s="247" t="s">
        <v>82</v>
      </c>
      <c r="F70" s="247" t="s">
        <v>99</v>
      </c>
      <c r="G70" s="247" t="s">
        <v>108</v>
      </c>
      <c r="H70" s="254">
        <v>498</v>
      </c>
      <c r="I70" s="255" t="s">
        <v>63</v>
      </c>
      <c r="J70" s="247" t="str">
        <f>INDEX('Policy Characteristics'!E:E,MATCH(PolicyLevers_EN!$C70,'Policy Characteristics'!$D:$D,0))</f>
        <v>EV Sales Mandate</v>
      </c>
      <c r="K70" s="247" t="str">
        <f>INDEX('Policy Characteristics'!F:F,MATCH(PolicyLevers_EN!$C70,'Policy Characteristics'!$D:$D,0))</f>
        <v>trans EV minimum</v>
      </c>
      <c r="L70" s="256">
        <f>INDEX('Policy Characteristics'!G:G,MATCH(PolicyLevers_EN!$C70,'Policy Characteristics'!$D:$D,0))</f>
        <v>0</v>
      </c>
      <c r="M70" s="256">
        <f>INDEX('Policy Characteristics'!H:H,MATCH(PolicyLevers_EN!$C70,'Policy Characteristics'!$D:$D,0))</f>
        <v>1</v>
      </c>
      <c r="N70" s="256">
        <f>INDEX('Policy Characteristics'!I:I,MATCH(PolicyLevers_EN!$C70,'Policy Characteristics'!$D:$D,0))</f>
        <v>0.01</v>
      </c>
      <c r="O70" s="256" t="str">
        <f>INDEX('Policy Characteristics'!J:J,MATCH(PolicyLevers_EN!$C70,'Policy Characteristics'!$D:$D,0))</f>
        <v>% of new vehicles sold</v>
      </c>
      <c r="P70" s="247" t="str">
        <f>LEFT(INDEX('Policy Characteristics'!K:K,MATCH(PolicyLevers_EN!$C70,'Policy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0" s="256" t="str">
        <f>INDEX('Policy Characteristics'!L:L,MATCH(PolicyLevers_EN!$C70,'Policy Characteristics'!$D:$D,0))</f>
        <v>transportation-sector-main.html#ev-mandate</v>
      </c>
      <c r="R70" s="268" t="str">
        <f>INDEX('Policy Characteristics'!M:M,MATCH(PolicyLevers_EN!$C70,'Policy Characteristics'!$D:$D,0))</f>
        <v>ev-mandate.html</v>
      </c>
      <c r="S70" s="257">
        <f>INDEX('Policy Characteristics'!N:N,MATCH(PolicyLevers_EN!$C70,'Policy Characteristics'!$D:$D,0))</f>
        <v>0</v>
      </c>
      <c r="T70" s="257">
        <f>INDEX('Policy Characteristics'!O:O,MATCH(PolicyLevers_EN!$C70,'Policy Characteristics'!$D:$D,0))</f>
        <v>0</v>
      </c>
      <c r="U70" s="248"/>
      <c r="V70" s="248"/>
      <c r="W70" s="248"/>
      <c r="X70" s="248"/>
      <c r="Y70" s="248"/>
      <c r="Z70" s="248"/>
    </row>
    <row r="71" spans="1:26" ht="15.75" customHeight="1">
      <c r="A71" s="247" t="str">
        <f>INDEX('Policy Characteristics'!B:B,MATCH(PolicyLevers_EN!$C71,'Policy Characteristics'!$D:$D,0))</f>
        <v>Transportation</v>
      </c>
      <c r="B71" s="247" t="str">
        <f>INDEX('Policy Characteristics'!C:C,MATCH(PolicyLevers_EN!$C71,'Policy Characteristics'!$D:$D,0))</f>
        <v>Electric Vehicle Sales Mandate</v>
      </c>
      <c r="C71" s="247" t="str">
        <f t="shared" si="1"/>
        <v>Additional Minimum Required EV Sales Percentage</v>
      </c>
      <c r="D71" s="247" t="s">
        <v>105</v>
      </c>
      <c r="E71" s="247" t="s">
        <v>82</v>
      </c>
      <c r="F71" s="247" t="s">
        <v>106</v>
      </c>
      <c r="G71" s="247" t="s">
        <v>108</v>
      </c>
      <c r="H71" s="254">
        <v>499</v>
      </c>
      <c r="I71" s="255" t="s">
        <v>63</v>
      </c>
      <c r="J71" s="247" t="str">
        <f>INDEX('Policy Characteristics'!E:E,MATCH(PolicyLevers_EN!$C71,'Policy Characteristics'!$D:$D,0))</f>
        <v>EV Sales Mandate</v>
      </c>
      <c r="K71" s="247" t="str">
        <f>INDEX('Policy Characteristics'!F:F,MATCH(PolicyLevers_EN!$C71,'Policy Characteristics'!$D:$D,0))</f>
        <v>trans EV minimum</v>
      </c>
      <c r="L71" s="256">
        <f>INDEX('Policy Characteristics'!G:G,MATCH(PolicyLevers_EN!$C71,'Policy Characteristics'!$D:$D,0))</f>
        <v>0</v>
      </c>
      <c r="M71" s="256">
        <f>INDEX('Policy Characteristics'!H:H,MATCH(PolicyLevers_EN!$C71,'Policy Characteristics'!$D:$D,0))</f>
        <v>1</v>
      </c>
      <c r="N71" s="256">
        <f>INDEX('Policy Characteristics'!I:I,MATCH(PolicyLevers_EN!$C71,'Policy Characteristics'!$D:$D,0))</f>
        <v>0.01</v>
      </c>
      <c r="O71" s="256" t="str">
        <f>INDEX('Policy Characteristics'!J:J,MATCH(PolicyLevers_EN!$C71,'Policy Characteristics'!$D:$D,0))</f>
        <v>% of new vehicles sold</v>
      </c>
      <c r="P71" s="247" t="str">
        <f>LEFT(INDEX('Policy Characteristics'!K:K,MATCH(PolicyLevers_EN!$C71,'Policy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1" s="256" t="str">
        <f>INDEX('Policy Characteristics'!L:L,MATCH(PolicyLevers_EN!$C71,'Policy Characteristics'!$D:$D,0))</f>
        <v>transportation-sector-main.html#ev-mandate</v>
      </c>
      <c r="R71" s="268" t="str">
        <f>INDEX('Policy Characteristics'!M:M,MATCH(PolicyLevers_EN!$C71,'Policy Characteristics'!$D:$D,0))</f>
        <v>ev-mandate.html</v>
      </c>
      <c r="S71" s="257">
        <f>INDEX('Policy Characteristics'!N:N,MATCH(PolicyLevers_EN!$C71,'Policy Characteristics'!$D:$D,0))</f>
        <v>0</v>
      </c>
      <c r="T71" s="257">
        <f>INDEX('Policy Characteristics'!O:O,MATCH(PolicyLevers_EN!$C71,'Policy Characteristics'!$D:$D,0))</f>
        <v>0</v>
      </c>
      <c r="U71" s="248"/>
      <c r="V71" s="248"/>
      <c r="W71" s="248"/>
      <c r="X71" s="248"/>
      <c r="Y71" s="248"/>
      <c r="Z71" s="248"/>
    </row>
    <row r="72" spans="1:26" ht="15.75" customHeight="1">
      <c r="A72" s="247" t="str">
        <f>INDEX('Policy Characteristics'!B:B,MATCH(PolicyLevers_EN!$C72,'Policy Characteristics'!$D:$D,0))</f>
        <v>Transportation</v>
      </c>
      <c r="B72" s="247" t="str">
        <f>INDEX('Policy Characteristics'!C:C,MATCH(PolicyLevers_EN!$C72,'Policy Characteristics'!$D:$D,0))</f>
        <v>Electric Vehicle Sales Mandate</v>
      </c>
      <c r="C72" s="247" t="str">
        <f t="shared" si="1"/>
        <v>Additional Minimum Required EV Sales Percentage</v>
      </c>
      <c r="D72" s="247" t="s">
        <v>98</v>
      </c>
      <c r="E72" s="247" t="s">
        <v>83</v>
      </c>
      <c r="F72" s="247" t="s">
        <v>99</v>
      </c>
      <c r="G72" s="247" t="s">
        <v>109</v>
      </c>
      <c r="H72" s="254">
        <v>500</v>
      </c>
      <c r="I72" s="255" t="s">
        <v>63</v>
      </c>
      <c r="J72" s="247" t="str">
        <f>INDEX('Policy Characteristics'!E:E,MATCH(PolicyLevers_EN!$C72,'Policy Characteristics'!$D:$D,0))</f>
        <v>EV Sales Mandate</v>
      </c>
      <c r="K72" s="247" t="str">
        <f>INDEX('Policy Characteristics'!F:F,MATCH(PolicyLevers_EN!$C72,'Policy Characteristics'!$D:$D,0))</f>
        <v>trans EV minimum</v>
      </c>
      <c r="L72" s="256">
        <f>INDEX('Policy Characteristics'!G:G,MATCH(PolicyLevers_EN!$C72,'Policy Characteristics'!$D:$D,0))</f>
        <v>0</v>
      </c>
      <c r="M72" s="256">
        <f>INDEX('Policy Characteristics'!H:H,MATCH(PolicyLevers_EN!$C72,'Policy Characteristics'!$D:$D,0))</f>
        <v>1</v>
      </c>
      <c r="N72" s="256">
        <f>INDEX('Policy Characteristics'!I:I,MATCH(PolicyLevers_EN!$C72,'Policy Characteristics'!$D:$D,0))</f>
        <v>0.01</v>
      </c>
      <c r="O72" s="256" t="str">
        <f>INDEX('Policy Characteristics'!J:J,MATCH(PolicyLevers_EN!$C72,'Policy Characteristics'!$D:$D,0))</f>
        <v>% of new vehicles sold</v>
      </c>
      <c r="P72" s="247" t="str">
        <f>LEFT(INDEX('Policy Characteristics'!K:K,MATCH(PolicyLevers_EN!$C72,'Policy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2" s="256" t="str">
        <f>INDEX('Policy Characteristics'!L:L,MATCH(PolicyLevers_EN!$C72,'Policy Characteristics'!$D:$D,0))</f>
        <v>transportation-sector-main.html#ev-mandate</v>
      </c>
      <c r="R72" s="268" t="str">
        <f>INDEX('Policy Characteristics'!M:M,MATCH(PolicyLevers_EN!$C72,'Policy Characteristics'!$D:$D,0))</f>
        <v>ev-mandate.html</v>
      </c>
      <c r="S72" s="247">
        <f>INDEX('Policy Characteristics'!N:N,MATCH(PolicyLevers_EN!$C72,'Policy Characteristics'!$D:$D,0))</f>
        <v>0</v>
      </c>
      <c r="T72" s="257">
        <f>INDEX('Policy Characteristics'!O:O,MATCH(PolicyLevers_EN!$C72,'Policy Characteristics'!$D:$D,0))</f>
        <v>0</v>
      </c>
      <c r="U72" s="248"/>
      <c r="V72" s="248"/>
      <c r="W72" s="248"/>
      <c r="X72" s="248"/>
      <c r="Y72" s="248"/>
      <c r="Z72" s="248"/>
    </row>
    <row r="73" spans="1:26" ht="15.75" customHeight="1">
      <c r="A73" s="247" t="str">
        <f>INDEX('Policy Characteristics'!B:B,MATCH(PolicyLevers_EN!$C73,'Policy Characteristics'!$D:$D,0))</f>
        <v>Transportation</v>
      </c>
      <c r="B73" s="247" t="str">
        <f>INDEX('Policy Characteristics'!C:C,MATCH(PolicyLevers_EN!$C73,'Policy Characteristics'!$D:$D,0))</f>
        <v>Electric Vehicle Sales Mandate</v>
      </c>
      <c r="C73" s="247" t="str">
        <f t="shared" si="1"/>
        <v>Additional Minimum Required EV Sales Percentage</v>
      </c>
      <c r="D73" s="247" t="s">
        <v>105</v>
      </c>
      <c r="E73" s="247" t="s">
        <v>83</v>
      </c>
      <c r="F73" s="247" t="s">
        <v>106</v>
      </c>
      <c r="G73" s="247" t="s">
        <v>109</v>
      </c>
      <c r="H73" s="254">
        <v>501</v>
      </c>
      <c r="I73" s="255" t="s">
        <v>63</v>
      </c>
      <c r="J73" s="247" t="str">
        <f>INDEX('Policy Characteristics'!E:E,MATCH(PolicyLevers_EN!$C73,'Policy Characteristics'!$D:$D,0))</f>
        <v>EV Sales Mandate</v>
      </c>
      <c r="K73" s="247" t="str">
        <f>INDEX('Policy Characteristics'!F:F,MATCH(PolicyLevers_EN!$C73,'Policy Characteristics'!$D:$D,0))</f>
        <v>trans EV minimum</v>
      </c>
      <c r="L73" s="256">
        <f>INDEX('Policy Characteristics'!G:G,MATCH(PolicyLevers_EN!$C73,'Policy Characteristics'!$D:$D,0))</f>
        <v>0</v>
      </c>
      <c r="M73" s="256">
        <f>INDEX('Policy Characteristics'!H:H,MATCH(PolicyLevers_EN!$C73,'Policy Characteristics'!$D:$D,0))</f>
        <v>1</v>
      </c>
      <c r="N73" s="256">
        <f>INDEX('Policy Characteristics'!I:I,MATCH(PolicyLevers_EN!$C73,'Policy Characteristics'!$D:$D,0))</f>
        <v>0.01</v>
      </c>
      <c r="O73" s="256" t="str">
        <f>INDEX('Policy Characteristics'!J:J,MATCH(PolicyLevers_EN!$C73,'Policy Characteristics'!$D:$D,0))</f>
        <v>% of new vehicles sold</v>
      </c>
      <c r="P73" s="247" t="str">
        <f>LEFT(INDEX('Policy Characteristics'!K:K,MATCH(PolicyLevers_EN!$C73,'Policy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3" s="256" t="str">
        <f>INDEX('Policy Characteristics'!L:L,MATCH(PolicyLevers_EN!$C73,'Policy Characteristics'!$D:$D,0))</f>
        <v>transportation-sector-main.html#ev-mandate</v>
      </c>
      <c r="R73" s="268" t="str">
        <f>INDEX('Policy Characteristics'!M:M,MATCH(PolicyLevers_EN!$C73,'Policy Characteristics'!$D:$D,0))</f>
        <v>ev-mandate.html</v>
      </c>
      <c r="S73" s="257">
        <f>INDEX('Policy Characteristics'!N:N,MATCH(PolicyLevers_EN!$C73,'Policy Characteristics'!$D:$D,0))</f>
        <v>0</v>
      </c>
      <c r="T73" s="257">
        <f>INDEX('Policy Characteristics'!O:O,MATCH(PolicyLevers_EN!$C73,'Policy Characteristics'!$D:$D,0))</f>
        <v>0</v>
      </c>
      <c r="U73" s="248"/>
      <c r="V73" s="248"/>
      <c r="W73" s="248"/>
      <c r="X73" s="248"/>
      <c r="Y73" s="248"/>
      <c r="Z73" s="248"/>
    </row>
    <row r="74" spans="1:26" ht="15.75" customHeight="1">
      <c r="A74" s="247" t="str">
        <f>INDEX('Policy Characteristics'!B:B,MATCH(PolicyLevers_EN!$C74,'Policy Characteristics'!$D:$D,0))</f>
        <v>Transportation</v>
      </c>
      <c r="B74" s="247" t="str">
        <f>INDEX('Policy Characteristics'!C:C,MATCH(PolicyLevers_EN!$C74,'Policy Characteristics'!$D:$D,0))</f>
        <v>Electric Vehicle Sales Mandate</v>
      </c>
      <c r="C74" s="247" t="str">
        <f t="shared" si="1"/>
        <v>Additional Minimum Required EV Sales Percentage</v>
      </c>
      <c r="D74" s="247" t="s">
        <v>98</v>
      </c>
      <c r="E74" s="247" t="s">
        <v>84</v>
      </c>
      <c r="F74" s="247" t="s">
        <v>99</v>
      </c>
      <c r="G74" s="247" t="s">
        <v>110</v>
      </c>
      <c r="H74" s="254">
        <v>188</v>
      </c>
      <c r="I74" s="255" t="s">
        <v>63</v>
      </c>
      <c r="J74" s="247" t="str">
        <f>INDEX('Policy Characteristics'!E:E,MATCH(PolicyLevers_EN!$C74,'Policy Characteristics'!$D:$D,0))</f>
        <v>EV Sales Mandate</v>
      </c>
      <c r="K74" s="247" t="str">
        <f>INDEX('Policy Characteristics'!F:F,MATCH(PolicyLevers_EN!$C74,'Policy Characteristics'!$D:$D,0))</f>
        <v>trans EV minimum</v>
      </c>
      <c r="L74" s="256">
        <f>INDEX('Policy Characteristics'!G:G,MATCH(PolicyLevers_EN!$C74,'Policy Characteristics'!$D:$D,0))</f>
        <v>0</v>
      </c>
      <c r="M74" s="256">
        <f>INDEX('Policy Characteristics'!H:H,MATCH(PolicyLevers_EN!$C74,'Policy Characteristics'!$D:$D,0))</f>
        <v>1</v>
      </c>
      <c r="N74" s="256">
        <f>INDEX('Policy Characteristics'!I:I,MATCH(PolicyLevers_EN!$C74,'Policy Characteristics'!$D:$D,0))</f>
        <v>0.01</v>
      </c>
      <c r="O74" s="256" t="str">
        <f>INDEX('Policy Characteristics'!J:J,MATCH(PolicyLevers_EN!$C74,'Policy Characteristics'!$D:$D,0))</f>
        <v>% of new vehicles sold</v>
      </c>
      <c r="P74" s="247" t="str">
        <f>LEFT(INDEX('Policy Characteristics'!K:K,MATCH(PolicyLevers_EN!$C74,'Policy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4" s="256" t="str">
        <f>INDEX('Policy Characteristics'!L:L,MATCH(PolicyLevers_EN!$C74,'Policy Characteristics'!$D:$D,0))</f>
        <v>transportation-sector-main.html#ev-mandate</v>
      </c>
      <c r="R74" s="268" t="str">
        <f>INDEX('Policy Characteristics'!M:M,MATCH(PolicyLevers_EN!$C74,'Policy Characteristics'!$D:$D,0))</f>
        <v>ev-mandate.html</v>
      </c>
      <c r="S74" s="257">
        <f>INDEX('Policy Characteristics'!N:N,MATCH(PolicyLevers_EN!$C74,'Policy Characteristics'!$D:$D,0))</f>
        <v>0</v>
      </c>
      <c r="T74" s="257">
        <f>INDEX('Policy Characteristics'!O:O,MATCH(PolicyLevers_EN!$C74,'Policy Characteristics'!$D:$D,0))</f>
        <v>0</v>
      </c>
      <c r="U74" s="248"/>
      <c r="V74" s="248"/>
      <c r="W74" s="248"/>
      <c r="X74" s="248"/>
      <c r="Y74" s="248"/>
      <c r="Z74" s="248"/>
    </row>
    <row r="75" spans="1:26" ht="15.75" customHeight="1">
      <c r="A75" s="247" t="str">
        <f>INDEX('Policy Characteristics'!B:B,MATCH(PolicyLevers_EN!$C75,'Policy Characteristics'!$D:$D,0))</f>
        <v>Transportation</v>
      </c>
      <c r="B75" s="247" t="str">
        <f>INDEX('Policy Characteristics'!C:C,MATCH(PolicyLevers_EN!$C75,'Policy Characteristics'!$D:$D,0))</f>
        <v>Electric Vehicle Sales Mandate</v>
      </c>
      <c r="C75" s="12" t="str">
        <f t="shared" si="1"/>
        <v>Additional Minimum Required EV Sales Percentage</v>
      </c>
      <c r="D75" s="248" t="s">
        <v>105</v>
      </c>
      <c r="E75" s="248" t="s">
        <v>84</v>
      </c>
      <c r="F75" s="248" t="s">
        <v>106</v>
      </c>
      <c r="G75" s="248" t="s">
        <v>110</v>
      </c>
      <c r="H75" s="7"/>
      <c r="I75" s="262" t="s">
        <v>76</v>
      </c>
      <c r="J75" s="247" t="str">
        <f>INDEX('Policy Characteristics'!E:E,MATCH(PolicyLevers_EN!$C75,'Policy Characteristics'!$D:$D,0))</f>
        <v>EV Sales Mandate</v>
      </c>
      <c r="K75" s="247" t="str">
        <f>INDEX('Policy Characteristics'!F:F,MATCH(PolicyLevers_EN!$C75,'Policy Characteristics'!$D:$D,0))</f>
        <v>trans EV minimum</v>
      </c>
      <c r="L75" s="248">
        <f>INDEX('Policy Characteristics'!G:G,MATCH(PolicyLevers_EN!$C75,'Policy Characteristics'!$D:$D,0))</f>
        <v>0</v>
      </c>
      <c r="M75" s="248">
        <f>INDEX('Policy Characteristics'!H:H,MATCH(PolicyLevers_EN!$C75,'Policy Characteristics'!$D:$D,0))</f>
        <v>1</v>
      </c>
      <c r="N75" s="248">
        <f>INDEX('Policy Characteristics'!I:I,MATCH(PolicyLevers_EN!$C75,'Policy Characteristics'!$D:$D,0))</f>
        <v>0.01</v>
      </c>
      <c r="O75" s="262" t="str">
        <f>INDEX('Policy Characteristics'!J:J,MATCH(PolicyLevers_EN!$C75,'Policy Characteristics'!$D:$D,0))</f>
        <v>% of new vehicles sold</v>
      </c>
      <c r="P75" s="247" t="str">
        <f>LEFT(INDEX('Policy Characteristics'!K:K,MATCH(PolicyLevers_EN!$C75,'Policy Characteristics'!$D:$D,0)),254)</f>
        <v>**Description:** This policy requires the specified percentage of newly sold vehicles of the selected type(s) to consist of battery electric vehicles. If that percentage would already be achieved through BAU sales plus the effects of other policies, such</v>
      </c>
      <c r="Q75" s="262" t="str">
        <f>INDEX('Policy Characteristics'!L:L,MATCH(PolicyLevers_EN!$C75,'Policy Characteristics'!$D:$D,0))</f>
        <v>transportation-sector-main.html#ev-mandate</v>
      </c>
      <c r="R75" s="269" t="str">
        <f>INDEX('Policy Characteristics'!M:M,MATCH(PolicyLevers_EN!$C75,'Policy Characteristics'!$D:$D,0))</f>
        <v>ev-mandate.html</v>
      </c>
      <c r="S75" s="262">
        <f>INDEX('Policy Characteristics'!N:N,MATCH(PolicyLevers_EN!$C75,'Policy Characteristics'!$D:$D,0))</f>
        <v>0</v>
      </c>
      <c r="T75" s="262">
        <f>INDEX('Policy Characteristics'!O:O,MATCH(PolicyLevers_EN!$C75,'Policy Characteristics'!$D:$D,0))</f>
        <v>0</v>
      </c>
      <c r="U75" s="248"/>
      <c r="V75" s="248"/>
      <c r="W75" s="248"/>
      <c r="X75" s="248"/>
      <c r="Y75" s="248"/>
      <c r="Z75" s="248"/>
    </row>
    <row r="76" spans="1:26" ht="15.75" customHeight="1">
      <c r="A76" s="247" t="str">
        <f>INDEX('Policy Characteristics'!B:B,MATCH(PolicyLevers_EN!$C76,'Policy Characteristics'!$D:$D,0))</f>
        <v>Transportation</v>
      </c>
      <c r="B76" s="247" t="str">
        <f>INDEX('Policy Characteristics'!C:C,MATCH(PolicyLevers_EN!$C76,'Policy Characteristics'!$D:$D,0))</f>
        <v>Electric Vehicle Subsidy</v>
      </c>
      <c r="C76" s="247" t="s">
        <v>112</v>
      </c>
      <c r="D76" s="257" t="s">
        <v>98</v>
      </c>
      <c r="E76" s="257" t="s">
        <v>60</v>
      </c>
      <c r="F76" s="257" t="s">
        <v>99</v>
      </c>
      <c r="G76" s="257" t="s">
        <v>60</v>
      </c>
      <c r="H76" s="254">
        <v>189</v>
      </c>
      <c r="I76" s="270" t="s">
        <v>63</v>
      </c>
      <c r="J76" s="247" t="str">
        <f>INDEX('Policy Characteristics'!E:E,MATCH(PolicyLevers_EN!$C76,'Policy Characteristics'!$D:$D,0))</f>
        <v>EV Subsidy</v>
      </c>
      <c r="K76" s="247" t="str">
        <f>INDEX('Policy Characteristics'!F:F,MATCH(PolicyLevers_EN!$C76,'Policy Characteristics'!$D:$D,0))</f>
        <v>trans EV subsidy</v>
      </c>
      <c r="L76" s="256">
        <f>INDEX('Policy Characteristics'!G:G,MATCH(PolicyLevers_EN!$C76,'Policy Characteristics'!$D:$D,0))</f>
        <v>0</v>
      </c>
      <c r="M76" s="256">
        <f>INDEX('Policy Characteristics'!H:H,MATCH(PolicyLevers_EN!$C76,'Policy Characteristics'!$D:$D,0))</f>
        <v>0.5</v>
      </c>
      <c r="N76" s="256">
        <f>INDEX('Policy Characteristics'!I:I,MATCH(PolicyLevers_EN!$C76,'Policy Characteristics'!$D:$D,0))</f>
        <v>0.01</v>
      </c>
      <c r="O76" s="257" t="str">
        <f>INDEX('Policy Characteristics'!J:J,MATCH(PolicyLevers_EN!$C76,'Policy Characteristics'!$D:$D,0))</f>
        <v>% of vehicle cost</v>
      </c>
      <c r="P76" s="247" t="str">
        <f>LEFT(INDEX('Policy Characteristics'!K:K,MATCH(PolicyLevers_EN!$C76,'Policy Characteristics'!$D:$D,0)),254)</f>
        <v>**Description:** This policy causes government to pay for the specified percentage of the purchase price of new battery electric passenger LDVs.  This is in addition to EV subsidies that exist in the BAU case.  // **Guidance for setting values: **//**Pas</v>
      </c>
      <c r="Q76" s="257" t="str">
        <f>INDEX('Policy Characteristics'!L:L,MATCH(PolicyLevers_EN!$C76,'Policy Characteristics'!$D:$D,0))</f>
        <v>transportation-sector-main.html#ev-subsidy</v>
      </c>
      <c r="R76" s="265" t="str">
        <f>INDEX('Policy Characteristics'!M:M,MATCH(PolicyLevers_EN!$C76,'Policy Characteristics'!$D:$D,0))</f>
        <v>ev-subsidy.html</v>
      </c>
      <c r="S76" s="257">
        <f>INDEX('Policy Characteristics'!N:N,MATCH(PolicyLevers_EN!$C76,'Policy Characteristics'!$D:$D,0))</f>
        <v>0</v>
      </c>
      <c r="T76" s="257">
        <f>INDEX('Policy Characteristics'!O:O,MATCH(PolicyLevers_EN!$C76,'Policy Characteristics'!$D:$D,0))</f>
        <v>0</v>
      </c>
      <c r="U76" s="248"/>
      <c r="V76" s="248"/>
      <c r="W76" s="248"/>
      <c r="X76" s="248"/>
      <c r="Y76" s="248"/>
      <c r="Z76" s="248"/>
    </row>
    <row r="77" spans="1:26" ht="15.75" customHeight="1">
      <c r="A77" s="247" t="str">
        <f>INDEX('Policy Characteristics'!B:B,MATCH(PolicyLevers_EN!$C77,'Policy Characteristics'!$D:$D,0))</f>
        <v>Transportation</v>
      </c>
      <c r="B77" s="247" t="str">
        <f>INDEX('Policy Characteristics'!C:C,MATCH(PolicyLevers_EN!$C77,'Policy Characteristics'!$D:$D,0))</f>
        <v>Electric Vehicle Subsidy</v>
      </c>
      <c r="C77" s="247" t="str">
        <f t="shared" ref="C77:C87" si="2">C$76</f>
        <v>Additional EV Subsidy Percentage</v>
      </c>
      <c r="D77" s="247" t="s">
        <v>105</v>
      </c>
      <c r="E77" s="247" t="s">
        <v>60</v>
      </c>
      <c r="F77" s="247" t="s">
        <v>106</v>
      </c>
      <c r="G77" s="247" t="s">
        <v>60</v>
      </c>
      <c r="H77" s="254"/>
      <c r="I77" s="257" t="s">
        <v>76</v>
      </c>
      <c r="J77" s="247" t="str">
        <f>INDEX('Policy Characteristics'!E:E,MATCH(PolicyLevers_EN!$C77,'Policy Characteristics'!$D:$D,0))</f>
        <v>EV Subsidy</v>
      </c>
      <c r="K77" s="247" t="str">
        <f>INDEX('Policy Characteristics'!F:F,MATCH(PolicyLevers_EN!$C77,'Policy Characteristics'!$D:$D,0))</f>
        <v>trans EV subsidy</v>
      </c>
      <c r="L77" s="247">
        <f>INDEX('Policy Characteristics'!G:G,MATCH(PolicyLevers_EN!$C77,'Policy Characteristics'!$D:$D,0))</f>
        <v>0</v>
      </c>
      <c r="M77" s="247">
        <f>INDEX('Policy Characteristics'!H:H,MATCH(PolicyLevers_EN!$C77,'Policy Characteristics'!$D:$D,0))</f>
        <v>0.5</v>
      </c>
      <c r="N77" s="247">
        <f>INDEX('Policy Characteristics'!I:I,MATCH(PolicyLevers_EN!$C77,'Policy Characteristics'!$D:$D,0))</f>
        <v>0.01</v>
      </c>
      <c r="O77" s="247" t="str">
        <f>INDEX('Policy Characteristics'!J:J,MATCH(PolicyLevers_EN!$C77,'Policy Characteristics'!$D:$D,0))</f>
        <v>% of vehicle cost</v>
      </c>
      <c r="P77" s="247" t="str">
        <f>LEFT(INDEX('Policy Characteristics'!K:K,MATCH(PolicyLevers_EN!$C77,'Policy Characteristics'!$D:$D,0)),254)</f>
        <v>**Description:** This policy causes government to pay for the specified percentage of the purchase price of new battery electric passenger LDVs.  This is in addition to EV subsidies that exist in the BAU case.  // **Guidance for setting values: **//**Pas</v>
      </c>
      <c r="Q77" s="247" t="str">
        <f>INDEX('Policy Characteristics'!L:L,MATCH(PolicyLevers_EN!$C77,'Policy Characteristics'!$D:$D,0))</f>
        <v>transportation-sector-main.html#ev-subsidy</v>
      </c>
      <c r="R77" s="258" t="str">
        <f>INDEX('Policy Characteristics'!M:M,MATCH(PolicyLevers_EN!$C77,'Policy Characteristics'!$D:$D,0))</f>
        <v>ev-subsidy.html</v>
      </c>
      <c r="S77" s="247">
        <f>INDEX('Policy Characteristics'!N:N,MATCH(PolicyLevers_EN!$C77,'Policy Characteristics'!$D:$D,0))</f>
        <v>0</v>
      </c>
      <c r="T77" s="247">
        <f>INDEX('Policy Characteristics'!O:O,MATCH(PolicyLevers_EN!$C77,'Policy Characteristics'!$D:$D,0))</f>
        <v>0</v>
      </c>
      <c r="U77" s="248"/>
      <c r="V77" s="248"/>
      <c r="W77" s="248"/>
      <c r="X77" s="248"/>
      <c r="Y77" s="248"/>
      <c r="Z77" s="248"/>
    </row>
    <row r="78" spans="1:26" ht="15.75" customHeight="1">
      <c r="A78" s="247" t="str">
        <f>INDEX('Policy Characteristics'!B:B,MATCH(PolicyLevers_EN!$C78,'Policy Characteristics'!$D:$D,0))</f>
        <v>Transportation</v>
      </c>
      <c r="B78" s="247" t="str">
        <f>INDEX('Policy Characteristics'!C:C,MATCH(PolicyLevers_EN!$C78,'Policy Characteristics'!$D:$D,0))</f>
        <v>Electric Vehicle Subsidy</v>
      </c>
      <c r="C78" s="247" t="str">
        <f t="shared" si="2"/>
        <v>Additional EV Subsidy Percentage</v>
      </c>
      <c r="D78" s="247" t="s">
        <v>98</v>
      </c>
      <c r="E78" s="247" t="s">
        <v>80</v>
      </c>
      <c r="F78" s="247" t="s">
        <v>99</v>
      </c>
      <c r="G78" s="247" t="s">
        <v>80</v>
      </c>
      <c r="H78" s="254"/>
      <c r="I78" s="257" t="s">
        <v>76</v>
      </c>
      <c r="J78" s="247" t="str">
        <f>INDEX('Policy Characteristics'!E:E,MATCH(PolicyLevers_EN!$C78,'Policy Characteristics'!$D:$D,0))</f>
        <v>EV Subsidy</v>
      </c>
      <c r="K78" s="247" t="str">
        <f>INDEX('Policy Characteristics'!F:F,MATCH(PolicyLevers_EN!$C78,'Policy Characteristics'!$D:$D,0))</f>
        <v>trans EV subsidy</v>
      </c>
      <c r="L78" s="247">
        <f>INDEX('Policy Characteristics'!G:G,MATCH(PolicyLevers_EN!$C78,'Policy Characteristics'!$D:$D,0))</f>
        <v>0</v>
      </c>
      <c r="M78" s="247">
        <f>INDEX('Policy Characteristics'!H:H,MATCH(PolicyLevers_EN!$C78,'Policy Characteristics'!$D:$D,0))</f>
        <v>0.5</v>
      </c>
      <c r="N78" s="247">
        <f>INDEX('Policy Characteristics'!I:I,MATCH(PolicyLevers_EN!$C78,'Policy Characteristics'!$D:$D,0))</f>
        <v>0.01</v>
      </c>
      <c r="O78" s="247" t="str">
        <f>INDEX('Policy Characteristics'!J:J,MATCH(PolicyLevers_EN!$C78,'Policy Characteristics'!$D:$D,0))</f>
        <v>% of vehicle cost</v>
      </c>
      <c r="P78" s="247" t="str">
        <f>LEFT(INDEX('Policy Characteristics'!K:K,MATCH(PolicyLevers_EN!$C78,'Policy Characteristics'!$D:$D,0)),254)</f>
        <v>**Description:** This policy causes government to pay for the specified percentage of the purchase price of new battery electric passenger LDVs.  This is in addition to EV subsidies that exist in the BAU case.  // **Guidance for setting values: **//**Pas</v>
      </c>
      <c r="Q78" s="247" t="str">
        <f>INDEX('Policy Characteristics'!L:L,MATCH(PolicyLevers_EN!$C78,'Policy Characteristics'!$D:$D,0))</f>
        <v>transportation-sector-main.html#ev-subsidy</v>
      </c>
      <c r="R78" s="258" t="str">
        <f>INDEX('Policy Characteristics'!M:M,MATCH(PolicyLevers_EN!$C78,'Policy Characteristics'!$D:$D,0))</f>
        <v>ev-subsidy.html</v>
      </c>
      <c r="S78" s="247">
        <f>INDEX('Policy Characteristics'!N:N,MATCH(PolicyLevers_EN!$C78,'Policy Characteristics'!$D:$D,0))</f>
        <v>0</v>
      </c>
      <c r="T78" s="247">
        <f>INDEX('Policy Characteristics'!O:O,MATCH(PolicyLevers_EN!$C78,'Policy Characteristics'!$D:$D,0))</f>
        <v>0</v>
      </c>
      <c r="U78" s="248"/>
      <c r="V78" s="248"/>
      <c r="W78" s="248"/>
      <c r="X78" s="248"/>
      <c r="Y78" s="248"/>
      <c r="Z78" s="248"/>
    </row>
    <row r="79" spans="1:26" ht="15.75" customHeight="1">
      <c r="A79" s="247" t="str">
        <f>INDEX('Policy Characteristics'!B:B,MATCH(PolicyLevers_EN!$C79,'Policy Characteristics'!$D:$D,0))</f>
        <v>Transportation</v>
      </c>
      <c r="B79" s="247" t="str">
        <f>INDEX('Policy Characteristics'!C:C,MATCH(PolicyLevers_EN!$C79,'Policy Characteristics'!$D:$D,0))</f>
        <v>Electric Vehicle Subsidy</v>
      </c>
      <c r="C79" s="247" t="str">
        <f t="shared" si="2"/>
        <v>Additional EV Subsidy Percentage</v>
      </c>
      <c r="D79" s="247" t="s">
        <v>105</v>
      </c>
      <c r="E79" s="247" t="s">
        <v>80</v>
      </c>
      <c r="F79" s="247" t="s">
        <v>106</v>
      </c>
      <c r="G79" s="247" t="s">
        <v>80</v>
      </c>
      <c r="H79" s="254"/>
      <c r="I79" s="257" t="s">
        <v>76</v>
      </c>
      <c r="J79" s="247" t="str">
        <f>INDEX('Policy Characteristics'!E:E,MATCH(PolicyLevers_EN!$C79,'Policy Characteristics'!$D:$D,0))</f>
        <v>EV Subsidy</v>
      </c>
      <c r="K79" s="247" t="str">
        <f>INDEX('Policy Characteristics'!F:F,MATCH(PolicyLevers_EN!$C79,'Policy Characteristics'!$D:$D,0))</f>
        <v>trans EV subsidy</v>
      </c>
      <c r="L79" s="247">
        <f>INDEX('Policy Characteristics'!G:G,MATCH(PolicyLevers_EN!$C79,'Policy Characteristics'!$D:$D,0))</f>
        <v>0</v>
      </c>
      <c r="M79" s="247">
        <f>INDEX('Policy Characteristics'!H:H,MATCH(PolicyLevers_EN!$C79,'Policy Characteristics'!$D:$D,0))</f>
        <v>0.5</v>
      </c>
      <c r="N79" s="247">
        <f>INDEX('Policy Characteristics'!I:I,MATCH(PolicyLevers_EN!$C79,'Policy Characteristics'!$D:$D,0))</f>
        <v>0.01</v>
      </c>
      <c r="O79" s="247" t="str">
        <f>INDEX('Policy Characteristics'!J:J,MATCH(PolicyLevers_EN!$C79,'Policy Characteristics'!$D:$D,0))</f>
        <v>% of vehicle cost</v>
      </c>
      <c r="P79" s="247" t="str">
        <f>LEFT(INDEX('Policy Characteristics'!K:K,MATCH(PolicyLevers_EN!$C79,'Policy Characteristics'!$D:$D,0)),254)</f>
        <v>**Description:** This policy causes government to pay for the specified percentage of the purchase price of new battery electric passenger LDVs.  This is in addition to EV subsidies that exist in the BAU case.  // **Guidance for setting values: **//**Pas</v>
      </c>
      <c r="Q79" s="247" t="str">
        <f>INDEX('Policy Characteristics'!L:L,MATCH(PolicyLevers_EN!$C79,'Policy Characteristics'!$D:$D,0))</f>
        <v>transportation-sector-main.html#ev-subsidy</v>
      </c>
      <c r="R79" s="258" t="str">
        <f>INDEX('Policy Characteristics'!M:M,MATCH(PolicyLevers_EN!$C79,'Policy Characteristics'!$D:$D,0))</f>
        <v>ev-subsidy.html</v>
      </c>
      <c r="S79" s="247">
        <f>INDEX('Policy Characteristics'!N:N,MATCH(PolicyLevers_EN!$C79,'Policy Characteristics'!$D:$D,0))</f>
        <v>0</v>
      </c>
      <c r="T79" s="247">
        <f>INDEX('Policy Characteristics'!O:O,MATCH(PolicyLevers_EN!$C79,'Policy Characteristics'!$D:$D,0))</f>
        <v>0</v>
      </c>
      <c r="U79" s="248"/>
      <c r="V79" s="248"/>
      <c r="W79" s="248"/>
      <c r="X79" s="248"/>
      <c r="Y79" s="248"/>
      <c r="Z79" s="248"/>
    </row>
    <row r="80" spans="1:26" ht="15.75" customHeight="1">
      <c r="A80" s="247" t="str">
        <f>INDEX('Policy Characteristics'!B:B,MATCH(PolicyLevers_EN!$C80,'Policy Characteristics'!$D:$D,0))</f>
        <v>Transportation</v>
      </c>
      <c r="B80" s="247" t="str">
        <f>INDEX('Policy Characteristics'!C:C,MATCH(PolicyLevers_EN!$C80,'Policy Characteristics'!$D:$D,0))</f>
        <v>Electric Vehicle Subsidy</v>
      </c>
      <c r="C80" s="247" t="str">
        <f t="shared" si="2"/>
        <v>Additional EV Subsidy Percentage</v>
      </c>
      <c r="D80" s="247" t="s">
        <v>98</v>
      </c>
      <c r="E80" s="247" t="s">
        <v>81</v>
      </c>
      <c r="F80" s="247" t="s">
        <v>99</v>
      </c>
      <c r="G80" s="247" t="s">
        <v>107</v>
      </c>
      <c r="H80" s="254"/>
      <c r="I80" s="257" t="s">
        <v>76</v>
      </c>
      <c r="J80" s="247" t="str">
        <f>INDEX('Policy Characteristics'!E:E,MATCH(PolicyLevers_EN!$C80,'Policy Characteristics'!$D:$D,0))</f>
        <v>EV Subsidy</v>
      </c>
      <c r="K80" s="247" t="str">
        <f>INDEX('Policy Characteristics'!F:F,MATCH(PolicyLevers_EN!$C80,'Policy Characteristics'!$D:$D,0))</f>
        <v>trans EV subsidy</v>
      </c>
      <c r="L80" s="247">
        <f>INDEX('Policy Characteristics'!G:G,MATCH(PolicyLevers_EN!$C80,'Policy Characteristics'!$D:$D,0))</f>
        <v>0</v>
      </c>
      <c r="M80" s="247">
        <f>INDEX('Policy Characteristics'!H:H,MATCH(PolicyLevers_EN!$C80,'Policy Characteristics'!$D:$D,0))</f>
        <v>0.5</v>
      </c>
      <c r="N80" s="247">
        <f>INDEX('Policy Characteristics'!I:I,MATCH(PolicyLevers_EN!$C80,'Policy Characteristics'!$D:$D,0))</f>
        <v>0.01</v>
      </c>
      <c r="O80" s="247" t="str">
        <f>INDEX('Policy Characteristics'!J:J,MATCH(PolicyLevers_EN!$C80,'Policy Characteristics'!$D:$D,0))</f>
        <v>% of vehicle cost</v>
      </c>
      <c r="P80" s="247" t="str">
        <f>LEFT(INDEX('Policy Characteristics'!K:K,MATCH(PolicyLevers_EN!$C80,'Policy Characteristics'!$D:$D,0)),254)</f>
        <v>**Description:** This policy causes government to pay for the specified percentage of the purchase price of new battery electric passenger LDVs.  This is in addition to EV subsidies that exist in the BAU case.  // **Guidance for setting values: **//**Pas</v>
      </c>
      <c r="Q80" s="247" t="str">
        <f>INDEX('Policy Characteristics'!L:L,MATCH(PolicyLevers_EN!$C80,'Policy Characteristics'!$D:$D,0))</f>
        <v>transportation-sector-main.html#ev-subsidy</v>
      </c>
      <c r="R80" s="258" t="str">
        <f>INDEX('Policy Characteristics'!M:M,MATCH(PolicyLevers_EN!$C80,'Policy Characteristics'!$D:$D,0))</f>
        <v>ev-subsidy.html</v>
      </c>
      <c r="S80" s="247">
        <f>INDEX('Policy Characteristics'!N:N,MATCH(PolicyLevers_EN!$C80,'Policy Characteristics'!$D:$D,0))</f>
        <v>0</v>
      </c>
      <c r="T80" s="247">
        <f>INDEX('Policy Characteristics'!O:O,MATCH(PolicyLevers_EN!$C80,'Policy Characteristics'!$D:$D,0))</f>
        <v>0</v>
      </c>
      <c r="U80" s="248"/>
      <c r="V80" s="248"/>
      <c r="W80" s="248"/>
      <c r="X80" s="248"/>
      <c r="Y80" s="248"/>
      <c r="Z80" s="248"/>
    </row>
    <row r="81" spans="1:26" ht="15.75" customHeight="1">
      <c r="A81" s="247" t="str">
        <f>INDEX('Policy Characteristics'!B:B,MATCH(PolicyLevers_EN!$C81,'Policy Characteristics'!$D:$D,0))</f>
        <v>Transportation</v>
      </c>
      <c r="B81" s="247" t="str">
        <f>INDEX('Policy Characteristics'!C:C,MATCH(PolicyLevers_EN!$C81,'Policy Characteristics'!$D:$D,0))</f>
        <v>Electric Vehicle Subsidy</v>
      </c>
      <c r="C81" s="247" t="str">
        <f t="shared" si="2"/>
        <v>Additional EV Subsidy Percentage</v>
      </c>
      <c r="D81" s="247" t="s">
        <v>105</v>
      </c>
      <c r="E81" s="247" t="s">
        <v>81</v>
      </c>
      <c r="F81" s="247" t="s">
        <v>106</v>
      </c>
      <c r="G81" s="247" t="s">
        <v>107</v>
      </c>
      <c r="H81" s="254"/>
      <c r="I81" s="257" t="s">
        <v>76</v>
      </c>
      <c r="J81" s="247" t="str">
        <f>INDEX('Policy Characteristics'!E:E,MATCH(PolicyLevers_EN!$C81,'Policy Characteristics'!$D:$D,0))</f>
        <v>EV Subsidy</v>
      </c>
      <c r="K81" s="247" t="str">
        <f>INDEX('Policy Characteristics'!F:F,MATCH(PolicyLevers_EN!$C81,'Policy Characteristics'!$D:$D,0))</f>
        <v>trans EV subsidy</v>
      </c>
      <c r="L81" s="247">
        <f>INDEX('Policy Characteristics'!G:G,MATCH(PolicyLevers_EN!$C81,'Policy Characteristics'!$D:$D,0))</f>
        <v>0</v>
      </c>
      <c r="M81" s="247">
        <f>INDEX('Policy Characteristics'!H:H,MATCH(PolicyLevers_EN!$C81,'Policy Characteristics'!$D:$D,0))</f>
        <v>0.5</v>
      </c>
      <c r="N81" s="247">
        <f>INDEX('Policy Characteristics'!I:I,MATCH(PolicyLevers_EN!$C81,'Policy Characteristics'!$D:$D,0))</f>
        <v>0.01</v>
      </c>
      <c r="O81" s="247" t="str">
        <f>INDEX('Policy Characteristics'!J:J,MATCH(PolicyLevers_EN!$C81,'Policy Characteristics'!$D:$D,0))</f>
        <v>% of vehicle cost</v>
      </c>
      <c r="P81" s="247" t="str">
        <f>LEFT(INDEX('Policy Characteristics'!K:K,MATCH(PolicyLevers_EN!$C81,'Policy Characteristics'!$D:$D,0)),254)</f>
        <v>**Description:** This policy causes government to pay for the specified percentage of the purchase price of new battery electric passenger LDVs.  This is in addition to EV subsidies that exist in the BAU case.  // **Guidance for setting values: **//**Pas</v>
      </c>
      <c r="Q81" s="247" t="str">
        <f>INDEX('Policy Characteristics'!L:L,MATCH(PolicyLevers_EN!$C81,'Policy Characteristics'!$D:$D,0))</f>
        <v>transportation-sector-main.html#ev-subsidy</v>
      </c>
      <c r="R81" s="258" t="str">
        <f>INDEX('Policy Characteristics'!M:M,MATCH(PolicyLevers_EN!$C81,'Policy Characteristics'!$D:$D,0))</f>
        <v>ev-subsidy.html</v>
      </c>
      <c r="S81" s="247">
        <f>INDEX('Policy Characteristics'!N:N,MATCH(PolicyLevers_EN!$C81,'Policy Characteristics'!$D:$D,0))</f>
        <v>0</v>
      </c>
      <c r="T81" s="247">
        <f>INDEX('Policy Characteristics'!O:O,MATCH(PolicyLevers_EN!$C81,'Policy Characteristics'!$D:$D,0))</f>
        <v>0</v>
      </c>
      <c r="U81" s="248"/>
      <c r="V81" s="248"/>
      <c r="W81" s="248"/>
      <c r="X81" s="248"/>
      <c r="Y81" s="248"/>
      <c r="Z81" s="248"/>
    </row>
    <row r="82" spans="1:26" ht="15.75" customHeight="1">
      <c r="A82" s="247" t="str">
        <f>INDEX('Policy Characteristics'!B:B,MATCH(PolicyLevers_EN!$C82,'Policy Characteristics'!$D:$D,0))</f>
        <v>Transportation</v>
      </c>
      <c r="B82" s="247" t="str">
        <f>INDEX('Policy Characteristics'!C:C,MATCH(PolicyLevers_EN!$C82,'Policy Characteristics'!$D:$D,0))</f>
        <v>Electric Vehicle Subsidy</v>
      </c>
      <c r="C82" s="247" t="str">
        <f t="shared" si="2"/>
        <v>Additional EV Subsidy Percentage</v>
      </c>
      <c r="D82" s="247" t="s">
        <v>98</v>
      </c>
      <c r="E82" s="247" t="s">
        <v>82</v>
      </c>
      <c r="F82" s="247" t="s">
        <v>99</v>
      </c>
      <c r="G82" s="247" t="s">
        <v>108</v>
      </c>
      <c r="H82" s="254"/>
      <c r="I82" s="257" t="s">
        <v>76</v>
      </c>
      <c r="J82" s="247" t="str">
        <f>INDEX('Policy Characteristics'!E:E,MATCH(PolicyLevers_EN!$C82,'Policy Characteristics'!$D:$D,0))</f>
        <v>EV Subsidy</v>
      </c>
      <c r="K82" s="247" t="str">
        <f>INDEX('Policy Characteristics'!F:F,MATCH(PolicyLevers_EN!$C82,'Policy Characteristics'!$D:$D,0))</f>
        <v>trans EV subsidy</v>
      </c>
      <c r="L82" s="247">
        <f>INDEX('Policy Characteristics'!G:G,MATCH(PolicyLevers_EN!$C82,'Policy Characteristics'!$D:$D,0))</f>
        <v>0</v>
      </c>
      <c r="M82" s="247">
        <f>INDEX('Policy Characteristics'!H:H,MATCH(PolicyLevers_EN!$C82,'Policy Characteristics'!$D:$D,0))</f>
        <v>0.5</v>
      </c>
      <c r="N82" s="247">
        <f>INDEX('Policy Characteristics'!I:I,MATCH(PolicyLevers_EN!$C82,'Policy Characteristics'!$D:$D,0))</f>
        <v>0.01</v>
      </c>
      <c r="O82" s="247" t="str">
        <f>INDEX('Policy Characteristics'!J:J,MATCH(PolicyLevers_EN!$C82,'Policy Characteristics'!$D:$D,0))</f>
        <v>% of vehicle cost</v>
      </c>
      <c r="P82" s="247" t="str">
        <f>LEFT(INDEX('Policy Characteristics'!K:K,MATCH(PolicyLevers_EN!$C82,'Policy Characteristics'!$D:$D,0)),254)</f>
        <v>**Description:** This policy causes government to pay for the specified percentage of the purchase price of new battery electric passenger LDVs.  This is in addition to EV subsidies that exist in the BAU case.  // **Guidance for setting values: **//**Pas</v>
      </c>
      <c r="Q82" s="247" t="str">
        <f>INDEX('Policy Characteristics'!L:L,MATCH(PolicyLevers_EN!$C82,'Policy Characteristics'!$D:$D,0))</f>
        <v>transportation-sector-main.html#ev-subsidy</v>
      </c>
      <c r="R82" s="258" t="str">
        <f>INDEX('Policy Characteristics'!M:M,MATCH(PolicyLevers_EN!$C82,'Policy Characteristics'!$D:$D,0))</f>
        <v>ev-subsidy.html</v>
      </c>
      <c r="S82" s="247">
        <f>INDEX('Policy Characteristics'!N:N,MATCH(PolicyLevers_EN!$C82,'Policy Characteristics'!$D:$D,0))</f>
        <v>0</v>
      </c>
      <c r="T82" s="247">
        <f>INDEX('Policy Characteristics'!O:O,MATCH(PolicyLevers_EN!$C82,'Policy Characteristics'!$D:$D,0))</f>
        <v>0</v>
      </c>
      <c r="U82" s="248"/>
      <c r="V82" s="248"/>
      <c r="W82" s="248"/>
      <c r="X82" s="248"/>
      <c r="Y82" s="248"/>
      <c r="Z82" s="248"/>
    </row>
    <row r="83" spans="1:26" ht="15.75" customHeight="1">
      <c r="A83" s="247" t="str">
        <f>INDEX('Policy Characteristics'!B:B,MATCH(PolicyLevers_EN!$C83,'Policy Characteristics'!$D:$D,0))</f>
        <v>Transportation</v>
      </c>
      <c r="B83" s="247" t="str">
        <f>INDEX('Policy Characteristics'!C:C,MATCH(PolicyLevers_EN!$C83,'Policy Characteristics'!$D:$D,0))</f>
        <v>Electric Vehicle Subsidy</v>
      </c>
      <c r="C83" s="247" t="str">
        <f t="shared" si="2"/>
        <v>Additional EV Subsidy Percentage</v>
      </c>
      <c r="D83" s="247" t="s">
        <v>105</v>
      </c>
      <c r="E83" s="247" t="s">
        <v>82</v>
      </c>
      <c r="F83" s="247" t="s">
        <v>106</v>
      </c>
      <c r="G83" s="247" t="s">
        <v>108</v>
      </c>
      <c r="H83" s="254"/>
      <c r="I83" s="257" t="s">
        <v>76</v>
      </c>
      <c r="J83" s="247" t="str">
        <f>INDEX('Policy Characteristics'!E:E,MATCH(PolicyLevers_EN!$C83,'Policy Characteristics'!$D:$D,0))</f>
        <v>EV Subsidy</v>
      </c>
      <c r="K83" s="247" t="str">
        <f>INDEX('Policy Characteristics'!F:F,MATCH(PolicyLevers_EN!$C83,'Policy Characteristics'!$D:$D,0))</f>
        <v>trans EV subsidy</v>
      </c>
      <c r="L83" s="247">
        <f>INDEX('Policy Characteristics'!G:G,MATCH(PolicyLevers_EN!$C83,'Policy Characteristics'!$D:$D,0))</f>
        <v>0</v>
      </c>
      <c r="M83" s="247">
        <f>INDEX('Policy Characteristics'!H:H,MATCH(PolicyLevers_EN!$C83,'Policy Characteristics'!$D:$D,0))</f>
        <v>0.5</v>
      </c>
      <c r="N83" s="247">
        <f>INDEX('Policy Characteristics'!I:I,MATCH(PolicyLevers_EN!$C83,'Policy Characteristics'!$D:$D,0))</f>
        <v>0.01</v>
      </c>
      <c r="O83" s="247" t="str">
        <f>INDEX('Policy Characteristics'!J:J,MATCH(PolicyLevers_EN!$C83,'Policy Characteristics'!$D:$D,0))</f>
        <v>% of vehicle cost</v>
      </c>
      <c r="P83" s="247" t="str">
        <f>LEFT(INDEX('Policy Characteristics'!K:K,MATCH(PolicyLevers_EN!$C83,'Policy Characteristics'!$D:$D,0)),254)</f>
        <v>**Description:** This policy causes government to pay for the specified percentage of the purchase price of new battery electric passenger LDVs.  This is in addition to EV subsidies that exist in the BAU case.  // **Guidance for setting values: **//**Pas</v>
      </c>
      <c r="Q83" s="247" t="str">
        <f>INDEX('Policy Characteristics'!L:L,MATCH(PolicyLevers_EN!$C83,'Policy Characteristics'!$D:$D,0))</f>
        <v>transportation-sector-main.html#ev-subsidy</v>
      </c>
      <c r="R83" s="258" t="str">
        <f>INDEX('Policy Characteristics'!M:M,MATCH(PolicyLevers_EN!$C83,'Policy Characteristics'!$D:$D,0))</f>
        <v>ev-subsidy.html</v>
      </c>
      <c r="S83" s="247">
        <f>INDEX('Policy Characteristics'!N:N,MATCH(PolicyLevers_EN!$C83,'Policy Characteristics'!$D:$D,0))</f>
        <v>0</v>
      </c>
      <c r="T83" s="247">
        <f>INDEX('Policy Characteristics'!O:O,MATCH(PolicyLevers_EN!$C83,'Policy Characteristics'!$D:$D,0))</f>
        <v>0</v>
      </c>
      <c r="U83" s="248"/>
      <c r="V83" s="248"/>
      <c r="W83" s="248"/>
      <c r="X83" s="248"/>
      <c r="Y83" s="248"/>
      <c r="Z83" s="248"/>
    </row>
    <row r="84" spans="1:26" ht="15.75" customHeight="1">
      <c r="A84" s="247" t="str">
        <f>INDEX('Policy Characteristics'!B:B,MATCH(PolicyLevers_EN!$C84,'Policy Characteristics'!$D:$D,0))</f>
        <v>Transportation</v>
      </c>
      <c r="B84" s="247" t="str">
        <f>INDEX('Policy Characteristics'!C:C,MATCH(PolicyLevers_EN!$C84,'Policy Characteristics'!$D:$D,0))</f>
        <v>Electric Vehicle Subsidy</v>
      </c>
      <c r="C84" s="247" t="str">
        <f t="shared" si="2"/>
        <v>Additional EV Subsidy Percentage</v>
      </c>
      <c r="D84" s="247" t="s">
        <v>98</v>
      </c>
      <c r="E84" s="247" t="s">
        <v>83</v>
      </c>
      <c r="F84" s="247" t="s">
        <v>99</v>
      </c>
      <c r="G84" s="247" t="s">
        <v>109</v>
      </c>
      <c r="H84" s="254"/>
      <c r="I84" s="257" t="s">
        <v>76</v>
      </c>
      <c r="J84" s="247" t="str">
        <f>INDEX('Policy Characteristics'!E:E,MATCH(PolicyLevers_EN!$C84,'Policy Characteristics'!$D:$D,0))</f>
        <v>EV Subsidy</v>
      </c>
      <c r="K84" s="247" t="str">
        <f>INDEX('Policy Characteristics'!F:F,MATCH(PolicyLevers_EN!$C84,'Policy Characteristics'!$D:$D,0))</f>
        <v>trans EV subsidy</v>
      </c>
      <c r="L84" s="247">
        <f>INDEX('Policy Characteristics'!G:G,MATCH(PolicyLevers_EN!$C84,'Policy Characteristics'!$D:$D,0))</f>
        <v>0</v>
      </c>
      <c r="M84" s="247">
        <f>INDEX('Policy Characteristics'!H:H,MATCH(PolicyLevers_EN!$C84,'Policy Characteristics'!$D:$D,0))</f>
        <v>0.5</v>
      </c>
      <c r="N84" s="247">
        <f>INDEX('Policy Characteristics'!I:I,MATCH(PolicyLevers_EN!$C84,'Policy Characteristics'!$D:$D,0))</f>
        <v>0.01</v>
      </c>
      <c r="O84" s="247" t="str">
        <f>INDEX('Policy Characteristics'!J:J,MATCH(PolicyLevers_EN!$C84,'Policy Characteristics'!$D:$D,0))</f>
        <v>% of vehicle cost</v>
      </c>
      <c r="P84" s="247" t="str">
        <f>LEFT(INDEX('Policy Characteristics'!K:K,MATCH(PolicyLevers_EN!$C84,'Policy Characteristics'!$D:$D,0)),254)</f>
        <v>**Description:** This policy causes government to pay for the specified percentage of the purchase price of new battery electric passenger LDVs.  This is in addition to EV subsidies that exist in the BAU case.  // **Guidance for setting values: **//**Pas</v>
      </c>
      <c r="Q84" s="247" t="str">
        <f>INDEX('Policy Characteristics'!L:L,MATCH(PolicyLevers_EN!$C84,'Policy Characteristics'!$D:$D,0))</f>
        <v>transportation-sector-main.html#ev-subsidy</v>
      </c>
      <c r="R84" s="258" t="str">
        <f>INDEX('Policy Characteristics'!M:M,MATCH(PolicyLevers_EN!$C84,'Policy Characteristics'!$D:$D,0))</f>
        <v>ev-subsidy.html</v>
      </c>
      <c r="S84" s="247">
        <f>INDEX('Policy Characteristics'!N:N,MATCH(PolicyLevers_EN!$C84,'Policy Characteristics'!$D:$D,0))</f>
        <v>0</v>
      </c>
      <c r="T84" s="247">
        <f>INDEX('Policy Characteristics'!O:O,MATCH(PolicyLevers_EN!$C84,'Policy Characteristics'!$D:$D,0))</f>
        <v>0</v>
      </c>
      <c r="U84" s="248"/>
      <c r="V84" s="248"/>
      <c r="W84" s="248"/>
      <c r="X84" s="248"/>
      <c r="Y84" s="248"/>
      <c r="Z84" s="248"/>
    </row>
    <row r="85" spans="1:26" ht="15.75" customHeight="1">
      <c r="A85" s="247" t="str">
        <f>INDEX('Policy Characteristics'!B:B,MATCH(PolicyLevers_EN!$C85,'Policy Characteristics'!$D:$D,0))</f>
        <v>Transportation</v>
      </c>
      <c r="B85" s="247" t="str">
        <f>INDEX('Policy Characteristics'!C:C,MATCH(PolicyLevers_EN!$C85,'Policy Characteristics'!$D:$D,0))</f>
        <v>Electric Vehicle Subsidy</v>
      </c>
      <c r="C85" s="247" t="str">
        <f t="shared" si="2"/>
        <v>Additional EV Subsidy Percentage</v>
      </c>
      <c r="D85" s="247" t="s">
        <v>105</v>
      </c>
      <c r="E85" s="247" t="s">
        <v>83</v>
      </c>
      <c r="F85" s="247" t="s">
        <v>106</v>
      </c>
      <c r="G85" s="247" t="s">
        <v>109</v>
      </c>
      <c r="H85" s="254"/>
      <c r="I85" s="257" t="s">
        <v>76</v>
      </c>
      <c r="J85" s="247" t="str">
        <f>INDEX('Policy Characteristics'!E:E,MATCH(PolicyLevers_EN!$C85,'Policy Characteristics'!$D:$D,0))</f>
        <v>EV Subsidy</v>
      </c>
      <c r="K85" s="247" t="str">
        <f>INDEX('Policy Characteristics'!F:F,MATCH(PolicyLevers_EN!$C85,'Policy Characteristics'!$D:$D,0))</f>
        <v>trans EV subsidy</v>
      </c>
      <c r="L85" s="247">
        <f>INDEX('Policy Characteristics'!G:G,MATCH(PolicyLevers_EN!$C85,'Policy Characteristics'!$D:$D,0))</f>
        <v>0</v>
      </c>
      <c r="M85" s="247">
        <f>INDEX('Policy Characteristics'!H:H,MATCH(PolicyLevers_EN!$C85,'Policy Characteristics'!$D:$D,0))</f>
        <v>0.5</v>
      </c>
      <c r="N85" s="247">
        <f>INDEX('Policy Characteristics'!I:I,MATCH(PolicyLevers_EN!$C85,'Policy Characteristics'!$D:$D,0))</f>
        <v>0.01</v>
      </c>
      <c r="O85" s="247" t="str">
        <f>INDEX('Policy Characteristics'!J:J,MATCH(PolicyLevers_EN!$C85,'Policy Characteristics'!$D:$D,0))</f>
        <v>% of vehicle cost</v>
      </c>
      <c r="P85" s="247" t="str">
        <f>LEFT(INDEX('Policy Characteristics'!K:K,MATCH(PolicyLevers_EN!$C85,'Policy Characteristics'!$D:$D,0)),254)</f>
        <v>**Description:** This policy causes government to pay for the specified percentage of the purchase price of new battery electric passenger LDVs.  This is in addition to EV subsidies that exist in the BAU case.  // **Guidance for setting values: **//**Pas</v>
      </c>
      <c r="Q85" s="247" t="str">
        <f>INDEX('Policy Characteristics'!L:L,MATCH(PolicyLevers_EN!$C85,'Policy Characteristics'!$D:$D,0))</f>
        <v>transportation-sector-main.html#ev-subsidy</v>
      </c>
      <c r="R85" s="258" t="str">
        <f>INDEX('Policy Characteristics'!M:M,MATCH(PolicyLevers_EN!$C85,'Policy Characteristics'!$D:$D,0))</f>
        <v>ev-subsidy.html</v>
      </c>
      <c r="S85" s="247">
        <f>INDEX('Policy Characteristics'!N:N,MATCH(PolicyLevers_EN!$C85,'Policy Characteristics'!$D:$D,0))</f>
        <v>0</v>
      </c>
      <c r="T85" s="247">
        <f>INDEX('Policy Characteristics'!O:O,MATCH(PolicyLevers_EN!$C85,'Policy Characteristics'!$D:$D,0))</f>
        <v>0</v>
      </c>
      <c r="U85" s="248"/>
      <c r="V85" s="248"/>
      <c r="W85" s="248"/>
      <c r="X85" s="248"/>
      <c r="Y85" s="248"/>
      <c r="Z85" s="248"/>
    </row>
    <row r="86" spans="1:26" ht="15.75" customHeight="1">
      <c r="A86" s="247" t="str">
        <f>INDEX('Policy Characteristics'!B:B,MATCH(PolicyLevers_EN!$C86,'Policy Characteristics'!$D:$D,0))</f>
        <v>Transportation</v>
      </c>
      <c r="B86" s="247" t="str">
        <f>INDEX('Policy Characteristics'!C:C,MATCH(PolicyLevers_EN!$C86,'Policy Characteristics'!$D:$D,0))</f>
        <v>Electric Vehicle Subsidy</v>
      </c>
      <c r="C86" s="247" t="str">
        <f t="shared" si="2"/>
        <v>Additional EV Subsidy Percentage</v>
      </c>
      <c r="D86" s="247" t="s">
        <v>98</v>
      </c>
      <c r="E86" s="247" t="s">
        <v>84</v>
      </c>
      <c r="F86" s="247" t="s">
        <v>99</v>
      </c>
      <c r="G86" s="247" t="s">
        <v>110</v>
      </c>
      <c r="H86" s="254"/>
      <c r="I86" s="257" t="s">
        <v>76</v>
      </c>
      <c r="J86" s="247" t="str">
        <f>INDEX('Policy Characteristics'!E:E,MATCH(PolicyLevers_EN!$C86,'Policy Characteristics'!$D:$D,0))</f>
        <v>EV Subsidy</v>
      </c>
      <c r="K86" s="247" t="str">
        <f>INDEX('Policy Characteristics'!F:F,MATCH(PolicyLevers_EN!$C86,'Policy Characteristics'!$D:$D,0))</f>
        <v>trans EV subsidy</v>
      </c>
      <c r="L86" s="247">
        <f>INDEX('Policy Characteristics'!G:G,MATCH(PolicyLevers_EN!$C86,'Policy Characteristics'!$D:$D,0))</f>
        <v>0</v>
      </c>
      <c r="M86" s="247">
        <f>INDEX('Policy Characteristics'!H:H,MATCH(PolicyLevers_EN!$C86,'Policy Characteristics'!$D:$D,0))</f>
        <v>0.5</v>
      </c>
      <c r="N86" s="247">
        <f>INDEX('Policy Characteristics'!I:I,MATCH(PolicyLevers_EN!$C86,'Policy Characteristics'!$D:$D,0))</f>
        <v>0.01</v>
      </c>
      <c r="O86" s="247" t="str">
        <f>INDEX('Policy Characteristics'!J:J,MATCH(PolicyLevers_EN!$C86,'Policy Characteristics'!$D:$D,0))</f>
        <v>% of vehicle cost</v>
      </c>
      <c r="P86" s="247" t="str">
        <f>LEFT(INDEX('Policy Characteristics'!K:K,MATCH(PolicyLevers_EN!$C86,'Policy Characteristics'!$D:$D,0)),254)</f>
        <v>**Description:** This policy causes government to pay for the specified percentage of the purchase price of new battery electric passenger LDVs.  This is in addition to EV subsidies that exist in the BAU case.  // **Guidance for setting values: **//**Pas</v>
      </c>
      <c r="Q86" s="247" t="str">
        <f>INDEX('Policy Characteristics'!L:L,MATCH(PolicyLevers_EN!$C86,'Policy Characteristics'!$D:$D,0))</f>
        <v>transportation-sector-main.html#ev-subsidy</v>
      </c>
      <c r="R86" s="258" t="str">
        <f>INDEX('Policy Characteristics'!M:M,MATCH(PolicyLevers_EN!$C86,'Policy Characteristics'!$D:$D,0))</f>
        <v>ev-subsidy.html</v>
      </c>
      <c r="S86" s="247">
        <f>INDEX('Policy Characteristics'!N:N,MATCH(PolicyLevers_EN!$C86,'Policy Characteristics'!$D:$D,0))</f>
        <v>0</v>
      </c>
      <c r="T86" s="247">
        <f>INDEX('Policy Characteristics'!O:O,MATCH(PolicyLevers_EN!$C86,'Policy Characteristics'!$D:$D,0))</f>
        <v>0</v>
      </c>
      <c r="U86" s="248"/>
      <c r="V86" s="248"/>
      <c r="W86" s="248"/>
      <c r="X86" s="248"/>
      <c r="Y86" s="248"/>
      <c r="Z86" s="248"/>
    </row>
    <row r="87" spans="1:26" ht="15.75" customHeight="1">
      <c r="A87" s="247" t="str">
        <f>INDEX('Policy Characteristics'!B:B,MATCH(PolicyLevers_EN!$C87,'Policy Characteristics'!$D:$D,0))</f>
        <v>Transportation</v>
      </c>
      <c r="B87" s="247" t="str">
        <f>INDEX('Policy Characteristics'!C:C,MATCH(PolicyLevers_EN!$C87,'Policy Characteristics'!$D:$D,0))</f>
        <v>Electric Vehicle Subsidy</v>
      </c>
      <c r="C87" s="247" t="str">
        <f t="shared" si="2"/>
        <v>Additional EV Subsidy Percentage</v>
      </c>
      <c r="D87" s="247" t="s">
        <v>105</v>
      </c>
      <c r="E87" s="247" t="s">
        <v>84</v>
      </c>
      <c r="F87" s="247" t="s">
        <v>106</v>
      </c>
      <c r="G87" s="247" t="s">
        <v>110</v>
      </c>
      <c r="H87" s="254"/>
      <c r="I87" s="257" t="s">
        <v>76</v>
      </c>
      <c r="J87" s="247" t="str">
        <f>INDEX('Policy Characteristics'!E:E,MATCH(PolicyLevers_EN!$C87,'Policy Characteristics'!$D:$D,0))</f>
        <v>EV Subsidy</v>
      </c>
      <c r="K87" s="247" t="str">
        <f>INDEX('Policy Characteristics'!F:F,MATCH(PolicyLevers_EN!$C87,'Policy Characteristics'!$D:$D,0))</f>
        <v>trans EV subsidy</v>
      </c>
      <c r="L87" s="247">
        <f>INDEX('Policy Characteristics'!G:G,MATCH(PolicyLevers_EN!$C87,'Policy Characteristics'!$D:$D,0))</f>
        <v>0</v>
      </c>
      <c r="M87" s="247">
        <f>INDEX('Policy Characteristics'!H:H,MATCH(PolicyLevers_EN!$C87,'Policy Characteristics'!$D:$D,0))</f>
        <v>0.5</v>
      </c>
      <c r="N87" s="247">
        <f>INDEX('Policy Characteristics'!I:I,MATCH(PolicyLevers_EN!$C87,'Policy Characteristics'!$D:$D,0))</f>
        <v>0.01</v>
      </c>
      <c r="O87" s="247" t="str">
        <f>INDEX('Policy Characteristics'!J:J,MATCH(PolicyLevers_EN!$C87,'Policy Characteristics'!$D:$D,0))</f>
        <v>% of vehicle cost</v>
      </c>
      <c r="P87" s="247" t="str">
        <f>LEFT(INDEX('Policy Characteristics'!K:K,MATCH(PolicyLevers_EN!$C87,'Policy Characteristics'!$D:$D,0)),254)</f>
        <v>**Description:** This policy causes government to pay for the specified percentage of the purchase price of new battery electric passenger LDVs.  This is in addition to EV subsidies that exist in the BAU case.  // **Guidance for setting values: **//**Pas</v>
      </c>
      <c r="Q87" s="247" t="str">
        <f>INDEX('Policy Characteristics'!L:L,MATCH(PolicyLevers_EN!$C87,'Policy Characteristics'!$D:$D,0))</f>
        <v>transportation-sector-main.html#ev-subsidy</v>
      </c>
      <c r="R87" s="258" t="str">
        <f>INDEX('Policy Characteristics'!M:M,MATCH(PolicyLevers_EN!$C87,'Policy Characteristics'!$D:$D,0))</f>
        <v>ev-subsidy.html</v>
      </c>
      <c r="S87" s="247">
        <f>INDEX('Policy Characteristics'!N:N,MATCH(PolicyLevers_EN!$C87,'Policy Characteristics'!$D:$D,0))</f>
        <v>0</v>
      </c>
      <c r="T87" s="247">
        <f>INDEX('Policy Characteristics'!O:O,MATCH(PolicyLevers_EN!$C87,'Policy Characteristics'!$D:$D,0))</f>
        <v>0</v>
      </c>
      <c r="U87" s="248"/>
      <c r="V87" s="248"/>
      <c r="W87" s="248"/>
      <c r="X87" s="248"/>
      <c r="Y87" s="248"/>
      <c r="Z87" s="248"/>
    </row>
    <row r="88" spans="1:26" ht="15.75" customHeight="1">
      <c r="A88" s="247" t="str">
        <f>INDEX('Policy Characteristics'!B:B,MATCH(PolicyLevers_EN!$C88,'Policy Characteristics'!$D:$D,0))</f>
        <v>Transportation</v>
      </c>
      <c r="B88" s="247" t="str">
        <f>INDEX('Policy Characteristics'!C:C,MATCH(PolicyLevers_EN!$C88,'Policy Characteristics'!$D:$D,0))</f>
        <v>Feebate</v>
      </c>
      <c r="C88" s="247" t="s">
        <v>119</v>
      </c>
      <c r="D88" s="257"/>
      <c r="E88" s="257"/>
      <c r="F88" s="257"/>
      <c r="G88" s="257"/>
      <c r="H88" s="254">
        <v>1</v>
      </c>
      <c r="I88" s="255" t="s">
        <v>63</v>
      </c>
      <c r="J88" s="247" t="str">
        <f>INDEX('Policy Characteristics'!E:E,MATCH(PolicyLevers_EN!$C88,'Policy Characteristics'!$D:$D,0))</f>
        <v>Feebate</v>
      </c>
      <c r="K88" s="247" t="str">
        <f>INDEX('Policy Characteristics'!F:F,MATCH(PolicyLevers_EN!$C88,'Policy Characteristics'!$D:$D,0))</f>
        <v>trans LDVs feebate</v>
      </c>
      <c r="L88" s="256">
        <f>INDEX('Policy Characteristics'!G:G,MATCH(PolicyLevers_EN!$C88,'Policy Characteristics'!$D:$D,0))</f>
        <v>0</v>
      </c>
      <c r="M88" s="256">
        <f>INDEX('Policy Characteristics'!H:H,MATCH(PolicyLevers_EN!$C88,'Policy Characteristics'!$D:$D,0))</f>
        <v>1</v>
      </c>
      <c r="N88" s="256">
        <f>INDEX('Policy Characteristics'!I:I,MATCH(PolicyLevers_EN!$C88,'Policy Characteristics'!$D:$D,0))</f>
        <v>0.02</v>
      </c>
      <c r="O88" s="257" t="str">
        <f>INDEX('Policy Characteristics'!J:J,MATCH(PolicyLevers_EN!$C88,'Policy Characteristics'!$D:$D,0))</f>
        <v>% of global best practice rate</v>
      </c>
      <c r="P88" s="247" t="str">
        <f>LEFT(INDEX('Policy Characteristics'!K:K,MATCH(PolicyLevers_EN!$C88,'Policy Characteristics'!$D:$D,0)),254)</f>
        <v>**Description:** This policy implements a fee on sales of inefficient light-duty vehicles (LDVs; namely cars and SUVs) that is rebated to buyers of efficient LDVs.  The feebate policy is revenue-neutral, as the pivot point (the efficiency level that incu</v>
      </c>
      <c r="Q88" s="257" t="str">
        <f>INDEX('Policy Characteristics'!L:L,MATCH(PolicyLevers_EN!$C88,'Policy Characteristics'!$D:$D,0))</f>
        <v>transportation-sector-main.html#feebate</v>
      </c>
      <c r="R88" s="265" t="str">
        <f>INDEX('Policy Characteristics'!M:M,MATCH(PolicyLevers_EN!$C88,'Policy Characteristics'!$D:$D,0))</f>
        <v>feebate.html</v>
      </c>
      <c r="S88" s="271" t="str">
        <f>INDEX('Policy Characteristics'!N:N,MATCH(PolicyLevers_EN!$C88,'Policy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Characteristics'!O:O,MATCH(PolicyLevers_EN!$C88,'Policy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c r="A89" s="247" t="str">
        <f>INDEX('Policy Characteristics'!B:B,MATCH(PolicyLevers_EN!$C89,'Policy Characteristics'!$D:$D,0))</f>
        <v>Transportation</v>
      </c>
      <c r="B89" s="247" t="str">
        <f>INDEX('Policy Characteristics'!C:C,MATCH(PolicyLevers_EN!$C89,'Policy Characteristics'!$D:$D,0))</f>
        <v>Fuel Economy Standard</v>
      </c>
      <c r="C89" s="247" t="s">
        <v>125</v>
      </c>
      <c r="D89" s="257" t="s">
        <v>98</v>
      </c>
      <c r="E89" s="257" t="s">
        <v>60</v>
      </c>
      <c r="F89" s="257" t="s">
        <v>99</v>
      </c>
      <c r="G89" s="257" t="s">
        <v>60</v>
      </c>
      <c r="H89" s="254">
        <v>362</v>
      </c>
      <c r="I89" s="255" t="s">
        <v>63</v>
      </c>
      <c r="J89" s="247" t="str">
        <f>INDEX('Policy Characteristics'!E:E,MATCH(PolicyLevers_EN!$C89,'Policy Characteristics'!$D:$D,0))</f>
        <v>Vehicle Fuel Economy Standards</v>
      </c>
      <c r="K89" s="247" t="str">
        <f>INDEX('Policy Characteristics'!F:F,MATCH(PolicyLevers_EN!$C89,'Policy Characteristics'!$D:$D,0))</f>
        <v>trans fuel economy standards</v>
      </c>
      <c r="L89" s="256">
        <f>INDEX('Policy Characteristics'!G:G,MATCH(PolicyLevers_EN!$C89,'Policy Characteristics'!$D:$D,0))</f>
        <v>0</v>
      </c>
      <c r="M89" s="256">
        <f>INDEX('Policy Characteristics'!H:H,MATCH(PolicyLevers_EN!$C89,'Policy Characteristics'!$D:$D,0))</f>
        <v>0.3</v>
      </c>
      <c r="N89" s="256">
        <f>INDEX('Policy Characteristics'!I:I,MATCH(PolicyLevers_EN!$C89,'Policy Characteristics'!$D:$D,0))</f>
        <v>0.01</v>
      </c>
      <c r="O89" s="257" t="str">
        <f>INDEX('Policy Characteristics'!J:J,MATCH(PolicyLevers_EN!$C89,'Policy Characteristics'!$D:$D,0))</f>
        <v>% increase in km/gal</v>
      </c>
      <c r="P89" s="247" t="str">
        <f>LEFT(INDEX('Policy Characteristics'!K:K,MATCH(PolicyLevers_EN!$C89,'Policy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89" s="257" t="str">
        <f>INDEX('Policy Characteristics'!L:L,MATCH(PolicyLevers_EN!$C89,'Policy Characteristics'!$D:$D,0))</f>
        <v>transportation-sector-main.html#fuel-econ-std</v>
      </c>
      <c r="R89" s="265" t="str">
        <f>INDEX('Policy Characteristics'!M:M,MATCH(PolicyLevers_EN!$C89,'Policy Characteristics'!$D:$D,0))</f>
        <v>fuel-economy-standard.html</v>
      </c>
      <c r="S89" s="272" t="str">
        <f>INDEX('Policy Characteristics'!N:N,MATCH(PolicyLevers_EN!$C89,'Policy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Characteristics'!O:O,MATCH(PolicyLevers_EN!$C89,'Policy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c r="A90" s="247" t="str">
        <f>INDEX('Policy Characteristics'!B:B,MATCH(PolicyLevers_EN!$C90,'Policy Characteristics'!$D:$D,0))</f>
        <v>Transportation</v>
      </c>
      <c r="B90" s="247" t="str">
        <f>INDEX('Policy Characteristics'!C:C,MATCH(PolicyLevers_EN!$C90,'Policy Characteristics'!$D:$D,0))</f>
        <v>Fuel Economy Standard</v>
      </c>
      <c r="C90" s="247" t="str">
        <f t="shared" ref="C90:C100" si="3">C$89</f>
        <v>Percentage Additional Improvement of Fuel Economy Std</v>
      </c>
      <c r="D90" s="257" t="s">
        <v>105</v>
      </c>
      <c r="E90" s="257" t="s">
        <v>60</v>
      </c>
      <c r="F90" s="257" t="s">
        <v>106</v>
      </c>
      <c r="G90" s="257" t="s">
        <v>60</v>
      </c>
      <c r="H90" s="254">
        <v>363</v>
      </c>
      <c r="I90" s="255" t="s">
        <v>63</v>
      </c>
      <c r="J90" s="247" t="str">
        <f>INDEX('Policy Characteristics'!E:E,MATCH(PolicyLevers_EN!$C90,'Policy Characteristics'!$D:$D,0))</f>
        <v>Vehicle Fuel Economy Standards</v>
      </c>
      <c r="K90" s="247" t="str">
        <f>INDEX('Policy Characteristics'!F:F,MATCH(PolicyLevers_EN!$C90,'Policy Characteristics'!$D:$D,0))</f>
        <v>trans fuel economy standards</v>
      </c>
      <c r="L90" s="256">
        <f>INDEX('Policy Characteristics'!G:G,MATCH(PolicyLevers_EN!$C90,'Policy Characteristics'!$D:$D,0))</f>
        <v>0</v>
      </c>
      <c r="M90" s="256">
        <f>INDEX('Policy Characteristics'!H:H,MATCH(PolicyLevers_EN!$C90,'Policy Characteristics'!$D:$D,0))</f>
        <v>0.3</v>
      </c>
      <c r="N90" s="256">
        <f>INDEX('Policy Characteristics'!I:I,MATCH(PolicyLevers_EN!$C90,'Policy Characteristics'!$D:$D,0))</f>
        <v>0.01</v>
      </c>
      <c r="O90" s="257" t="str">
        <f>INDEX('Policy Characteristics'!J:J,MATCH(PolicyLevers_EN!$C90,'Policy Characteristics'!$D:$D,0))</f>
        <v>% increase in km/gal</v>
      </c>
      <c r="P90" s="247" t="str">
        <f>LEFT(INDEX('Policy Characteristics'!K:K,MATCH(PolicyLevers_EN!$C90,'Policy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0" s="257" t="str">
        <f>INDEX('Policy Characteristics'!L:L,MATCH(PolicyLevers_EN!$C90,'Policy Characteristics'!$D:$D,0))</f>
        <v>transportation-sector-main.html#fuel-econ-std</v>
      </c>
      <c r="R90" s="265" t="str">
        <f>INDEX('Policy Characteristics'!M:M,MATCH(PolicyLevers_EN!$C90,'Policy Characteristics'!$D:$D,0))</f>
        <v>fuel-economy-standard.html</v>
      </c>
      <c r="S90" s="272" t="str">
        <f>INDEX('Policy Characteristics'!N:N,MATCH(PolicyLevers_EN!$C90,'Policy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Characteristics'!O:O,MATCH(PolicyLevers_EN!$C90,'Policy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c r="A91" s="247" t="str">
        <f>INDEX('Policy Characteristics'!B:B,MATCH(PolicyLevers_EN!$C91,'Policy Characteristics'!$D:$D,0))</f>
        <v>Transportation</v>
      </c>
      <c r="B91" s="247" t="str">
        <f>INDEX('Policy Characteristics'!C:C,MATCH(PolicyLevers_EN!$C91,'Policy Characteristics'!$D:$D,0))</f>
        <v>Fuel Economy Standard</v>
      </c>
      <c r="C91" s="247" t="str">
        <f t="shared" si="3"/>
        <v>Percentage Additional Improvement of Fuel Economy Std</v>
      </c>
      <c r="D91" s="257" t="s">
        <v>98</v>
      </c>
      <c r="E91" s="257" t="s">
        <v>80</v>
      </c>
      <c r="F91" s="257" t="s">
        <v>99</v>
      </c>
      <c r="G91" s="257" t="s">
        <v>80</v>
      </c>
      <c r="H91" s="254">
        <v>364</v>
      </c>
      <c r="I91" s="255" t="s">
        <v>63</v>
      </c>
      <c r="J91" s="247" t="str">
        <f>INDEX('Policy Characteristics'!E:E,MATCH(PolicyLevers_EN!$C91,'Policy Characteristics'!$D:$D,0))</f>
        <v>Vehicle Fuel Economy Standards</v>
      </c>
      <c r="K91" s="247" t="str">
        <f>INDEX('Policy Characteristics'!F:F,MATCH(PolicyLevers_EN!$C91,'Policy Characteristics'!$D:$D,0))</f>
        <v>trans fuel economy standards</v>
      </c>
      <c r="L91" s="256">
        <f>INDEX('Policy Characteristics'!G:G,MATCH(PolicyLevers_EN!$C91,'Policy Characteristics'!$D:$D,0))</f>
        <v>0</v>
      </c>
      <c r="M91" s="256">
        <f>INDEX('Policy Characteristics'!H:H,MATCH(PolicyLevers_EN!$C91,'Policy Characteristics'!$D:$D,0))</f>
        <v>0.3</v>
      </c>
      <c r="N91" s="256">
        <f>INDEX('Policy Characteristics'!I:I,MATCH(PolicyLevers_EN!$C91,'Policy Characteristics'!$D:$D,0))</f>
        <v>0.01</v>
      </c>
      <c r="O91" s="257" t="str">
        <f>INDEX('Policy Characteristics'!J:J,MATCH(PolicyLevers_EN!$C91,'Policy Characteristics'!$D:$D,0))</f>
        <v>% increase in km/gal</v>
      </c>
      <c r="P91" s="247" t="str">
        <f>LEFT(INDEX('Policy Characteristics'!K:K,MATCH(PolicyLevers_EN!$C91,'Policy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1" s="257" t="str">
        <f>INDEX('Policy Characteristics'!L:L,MATCH(PolicyLevers_EN!$C91,'Policy Characteristics'!$D:$D,0))</f>
        <v>transportation-sector-main.html#fuel-econ-std</v>
      </c>
      <c r="R91" s="265" t="str">
        <f>INDEX('Policy Characteristics'!M:M,MATCH(PolicyLevers_EN!$C91,'Policy Characteristics'!$D:$D,0))</f>
        <v>fuel-economy-standard.html</v>
      </c>
      <c r="S91" s="273" t="str">
        <f>INDEX('Policy Characteristics'!N:N,MATCH(PolicyLevers_EN!$C91,'Policy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Characteristics'!O:O,MATCH(PolicyLevers_EN!$C91,'Policy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c r="A92" s="247" t="str">
        <f>INDEX('Policy Characteristics'!B:B,MATCH(PolicyLevers_EN!$C92,'Policy Characteristics'!$D:$D,0))</f>
        <v>Transportation</v>
      </c>
      <c r="B92" s="247" t="str">
        <f>INDEX('Policy Characteristics'!C:C,MATCH(PolicyLevers_EN!$C92,'Policy Characteristics'!$D:$D,0))</f>
        <v>Fuel Economy Standard</v>
      </c>
      <c r="C92" s="247" t="str">
        <f t="shared" si="3"/>
        <v>Percentage Additional Improvement of Fuel Economy Std</v>
      </c>
      <c r="D92" s="257" t="s">
        <v>105</v>
      </c>
      <c r="E92" s="257" t="s">
        <v>80</v>
      </c>
      <c r="F92" s="257" t="s">
        <v>106</v>
      </c>
      <c r="G92" s="257" t="s">
        <v>80</v>
      </c>
      <c r="H92" s="254">
        <v>365</v>
      </c>
      <c r="I92" s="255" t="s">
        <v>63</v>
      </c>
      <c r="J92" s="247" t="str">
        <f>INDEX('Policy Characteristics'!E:E,MATCH(PolicyLevers_EN!$C92,'Policy Characteristics'!$D:$D,0))</f>
        <v>Vehicle Fuel Economy Standards</v>
      </c>
      <c r="K92" s="247" t="str">
        <f>INDEX('Policy Characteristics'!F:F,MATCH(PolicyLevers_EN!$C92,'Policy Characteristics'!$D:$D,0))</f>
        <v>trans fuel economy standards</v>
      </c>
      <c r="L92" s="256">
        <f>INDEX('Policy Characteristics'!G:G,MATCH(PolicyLevers_EN!$C92,'Policy Characteristics'!$D:$D,0))</f>
        <v>0</v>
      </c>
      <c r="M92" s="256">
        <f>INDEX('Policy Characteristics'!H:H,MATCH(PolicyLevers_EN!$C92,'Policy Characteristics'!$D:$D,0))</f>
        <v>0.3</v>
      </c>
      <c r="N92" s="256">
        <f>INDEX('Policy Characteristics'!I:I,MATCH(PolicyLevers_EN!$C92,'Policy Characteristics'!$D:$D,0))</f>
        <v>0.01</v>
      </c>
      <c r="O92" s="257" t="str">
        <f>INDEX('Policy Characteristics'!J:J,MATCH(PolicyLevers_EN!$C92,'Policy Characteristics'!$D:$D,0))</f>
        <v>% increase in km/gal</v>
      </c>
      <c r="P92" s="247" t="str">
        <f>LEFT(INDEX('Policy Characteristics'!K:K,MATCH(PolicyLevers_EN!$C92,'Policy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2" s="257" t="str">
        <f>INDEX('Policy Characteristics'!L:L,MATCH(PolicyLevers_EN!$C92,'Policy Characteristics'!$D:$D,0))</f>
        <v>transportation-sector-main.html#fuel-econ-std</v>
      </c>
      <c r="R92" s="265" t="str">
        <f>INDEX('Policy Characteristics'!M:M,MATCH(PolicyLevers_EN!$C92,'Policy Characteristics'!$D:$D,0))</f>
        <v>fuel-economy-standard.html</v>
      </c>
      <c r="S92" s="273" t="str">
        <f>INDEX('Policy Characteristics'!N:N,MATCH(PolicyLevers_EN!$C92,'Policy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Characteristics'!O:O,MATCH(PolicyLevers_EN!$C92,'Policy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c r="A93" s="247" t="str">
        <f>INDEX('Policy Characteristics'!B:B,MATCH(PolicyLevers_EN!$C93,'Policy Characteristics'!$D:$D,0))</f>
        <v>Transportation</v>
      </c>
      <c r="B93" s="247" t="str">
        <f>INDEX('Policy Characteristics'!C:C,MATCH(PolicyLevers_EN!$C93,'Policy Characteristics'!$D:$D,0))</f>
        <v>Fuel Economy Standard</v>
      </c>
      <c r="C93" s="247" t="str">
        <f t="shared" si="3"/>
        <v>Percentage Additional Improvement of Fuel Economy Std</v>
      </c>
      <c r="D93" s="257" t="s">
        <v>98</v>
      </c>
      <c r="E93" s="257" t="s">
        <v>81</v>
      </c>
      <c r="F93" s="257" t="s">
        <v>99</v>
      </c>
      <c r="G93" s="257" t="s">
        <v>107</v>
      </c>
      <c r="H93" s="254">
        <v>366</v>
      </c>
      <c r="I93" s="255" t="s">
        <v>63</v>
      </c>
      <c r="J93" s="247" t="str">
        <f>INDEX('Policy Characteristics'!E:E,MATCH(PolicyLevers_EN!$C93,'Policy Characteristics'!$D:$D,0))</f>
        <v>Vehicle Fuel Economy Standards</v>
      </c>
      <c r="K93" s="247" t="str">
        <f>INDEX('Policy Characteristics'!F:F,MATCH(PolicyLevers_EN!$C93,'Policy Characteristics'!$D:$D,0))</f>
        <v>trans fuel economy standards</v>
      </c>
      <c r="L93" s="256">
        <f>INDEX('Policy Characteristics'!G:G,MATCH(PolicyLevers_EN!$C93,'Policy Characteristics'!$D:$D,0))</f>
        <v>0</v>
      </c>
      <c r="M93" s="256">
        <f>INDEX('Policy Characteristics'!H:H,MATCH(PolicyLevers_EN!$C93,'Policy Characteristics'!$D:$D,0))</f>
        <v>0.3</v>
      </c>
      <c r="N93" s="256">
        <f>INDEX('Policy Characteristics'!I:I,MATCH(PolicyLevers_EN!$C93,'Policy Characteristics'!$D:$D,0))</f>
        <v>0.01</v>
      </c>
      <c r="O93" s="257" t="str">
        <f>INDEX('Policy Characteristics'!J:J,MATCH(PolicyLevers_EN!$C93,'Policy Characteristics'!$D:$D,0))</f>
        <v>% increase in km/gal</v>
      </c>
      <c r="P93" s="247" t="str">
        <f>LEFT(INDEX('Policy Characteristics'!K:K,MATCH(PolicyLevers_EN!$C93,'Policy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3" s="257" t="str">
        <f>INDEX('Policy Characteristics'!L:L,MATCH(PolicyLevers_EN!$C93,'Policy Characteristics'!$D:$D,0))</f>
        <v>transportation-sector-main.html#fuel-econ-std</v>
      </c>
      <c r="R93" s="265" t="str">
        <f>INDEX('Policy Characteristics'!M:M,MATCH(PolicyLevers_EN!$C93,'Policy Characteristics'!$D:$D,0))</f>
        <v>fuel-economy-standard.html</v>
      </c>
      <c r="S93" s="257" t="str">
        <f>INDEX('Policy Characteristics'!N:N,MATCH(PolicyLevers_EN!$C93,'Policy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Characteristics'!O:O,MATCH(PolicyLevers_EN!$C93,'Policy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c r="A94" s="247" t="str">
        <f>INDEX('Policy Characteristics'!B:B,MATCH(PolicyLevers_EN!$C94,'Policy Characteristics'!$D:$D,0))</f>
        <v>Transportation</v>
      </c>
      <c r="B94" s="247" t="str">
        <f>INDEX('Policy Characteristics'!C:C,MATCH(PolicyLevers_EN!$C94,'Policy Characteristics'!$D:$D,0))</f>
        <v>Fuel Economy Standard</v>
      </c>
      <c r="C94" s="247" t="str">
        <f t="shared" si="3"/>
        <v>Percentage Additional Improvement of Fuel Economy Std</v>
      </c>
      <c r="D94" s="257" t="s">
        <v>105</v>
      </c>
      <c r="E94" s="257" t="s">
        <v>81</v>
      </c>
      <c r="F94" s="257" t="s">
        <v>106</v>
      </c>
      <c r="G94" s="257" t="s">
        <v>107</v>
      </c>
      <c r="H94" s="254">
        <v>367</v>
      </c>
      <c r="I94" s="255" t="s">
        <v>63</v>
      </c>
      <c r="J94" s="247" t="str">
        <f>INDEX('Policy Characteristics'!E:E,MATCH(PolicyLevers_EN!$C94,'Policy Characteristics'!$D:$D,0))</f>
        <v>Vehicle Fuel Economy Standards</v>
      </c>
      <c r="K94" s="247" t="str">
        <f>INDEX('Policy Characteristics'!F:F,MATCH(PolicyLevers_EN!$C94,'Policy Characteristics'!$D:$D,0))</f>
        <v>trans fuel economy standards</v>
      </c>
      <c r="L94" s="256">
        <f>INDEX('Policy Characteristics'!G:G,MATCH(PolicyLevers_EN!$C94,'Policy Characteristics'!$D:$D,0))</f>
        <v>0</v>
      </c>
      <c r="M94" s="256">
        <f>INDEX('Policy Characteristics'!H:H,MATCH(PolicyLevers_EN!$C94,'Policy Characteristics'!$D:$D,0))</f>
        <v>0.3</v>
      </c>
      <c r="N94" s="256">
        <f>INDEX('Policy Characteristics'!I:I,MATCH(PolicyLevers_EN!$C94,'Policy Characteristics'!$D:$D,0))</f>
        <v>0.01</v>
      </c>
      <c r="O94" s="257" t="str">
        <f>INDEX('Policy Characteristics'!J:J,MATCH(PolicyLevers_EN!$C94,'Policy Characteristics'!$D:$D,0))</f>
        <v>% increase in km/gal</v>
      </c>
      <c r="P94" s="247" t="str">
        <f>LEFT(INDEX('Policy Characteristics'!K:K,MATCH(PolicyLevers_EN!$C94,'Policy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4" s="257" t="str">
        <f>INDEX('Policy Characteristics'!L:L,MATCH(PolicyLevers_EN!$C94,'Policy Characteristics'!$D:$D,0))</f>
        <v>transportation-sector-main.html#fuel-econ-std</v>
      </c>
      <c r="R94" s="265" t="str">
        <f>INDEX('Policy Characteristics'!M:M,MATCH(PolicyLevers_EN!$C94,'Policy Characteristics'!$D:$D,0))</f>
        <v>fuel-economy-standard.html</v>
      </c>
      <c r="S94" s="257" t="str">
        <f>INDEX('Policy Characteristics'!N:N,MATCH(PolicyLevers_EN!$C94,'Policy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Characteristics'!O:O,MATCH(PolicyLevers_EN!$C94,'Policy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c r="A95" s="247" t="str">
        <f>INDEX('Policy Characteristics'!B:B,MATCH(PolicyLevers_EN!$C95,'Policy Characteristics'!$D:$D,0))</f>
        <v>Transportation</v>
      </c>
      <c r="B95" s="247" t="str">
        <f>INDEX('Policy Characteristics'!C:C,MATCH(PolicyLevers_EN!$C95,'Policy Characteristics'!$D:$D,0))</f>
        <v>Fuel Economy Standard</v>
      </c>
      <c r="C95" s="247" t="str">
        <f t="shared" si="3"/>
        <v>Percentage Additional Improvement of Fuel Economy Std</v>
      </c>
      <c r="D95" s="257" t="s">
        <v>98</v>
      </c>
      <c r="E95" s="257" t="s">
        <v>82</v>
      </c>
      <c r="F95" s="257" t="s">
        <v>99</v>
      </c>
      <c r="G95" s="257" t="s">
        <v>108</v>
      </c>
      <c r="H95" s="254">
        <v>368</v>
      </c>
      <c r="I95" s="255" t="s">
        <v>63</v>
      </c>
      <c r="J95" s="247" t="str">
        <f>INDEX('Policy Characteristics'!E:E,MATCH(PolicyLevers_EN!$C95,'Policy Characteristics'!$D:$D,0))</f>
        <v>Vehicle Fuel Economy Standards</v>
      </c>
      <c r="K95" s="247" t="str">
        <f>INDEX('Policy Characteristics'!F:F,MATCH(PolicyLevers_EN!$C95,'Policy Characteristics'!$D:$D,0))</f>
        <v>trans fuel economy standards</v>
      </c>
      <c r="L95" s="256">
        <f>INDEX('Policy Characteristics'!G:G,MATCH(PolicyLevers_EN!$C95,'Policy Characteristics'!$D:$D,0))</f>
        <v>0</v>
      </c>
      <c r="M95" s="256">
        <f>INDEX('Policy Characteristics'!H:H,MATCH(PolicyLevers_EN!$C95,'Policy Characteristics'!$D:$D,0))</f>
        <v>0.3</v>
      </c>
      <c r="N95" s="256">
        <f>INDEX('Policy Characteristics'!I:I,MATCH(PolicyLevers_EN!$C95,'Policy Characteristics'!$D:$D,0))</f>
        <v>0.01</v>
      </c>
      <c r="O95" s="257" t="str">
        <f>INDEX('Policy Characteristics'!J:J,MATCH(PolicyLevers_EN!$C95,'Policy Characteristics'!$D:$D,0))</f>
        <v>% increase in km/gal</v>
      </c>
      <c r="P95" s="247" t="str">
        <f>LEFT(INDEX('Policy Characteristics'!K:K,MATCH(PolicyLevers_EN!$C95,'Policy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5" s="257" t="str">
        <f>INDEX('Policy Characteristics'!L:L,MATCH(PolicyLevers_EN!$C95,'Policy Characteristics'!$D:$D,0))</f>
        <v>transportation-sector-main.html#fuel-econ-std</v>
      </c>
      <c r="R95" s="265" t="str">
        <f>INDEX('Policy Characteristics'!M:M,MATCH(PolicyLevers_EN!$C95,'Policy Characteristics'!$D:$D,0))</f>
        <v>fuel-economy-standard.html</v>
      </c>
      <c r="S95" s="257" t="str">
        <f>INDEX('Policy Characteristics'!N:N,MATCH(PolicyLevers_EN!$C95,'Policy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Characteristics'!O:O,MATCH(PolicyLevers_EN!$C95,'Policy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c r="A96" s="247" t="str">
        <f>INDEX('Policy Characteristics'!B:B,MATCH(PolicyLevers_EN!$C96,'Policy Characteristics'!$D:$D,0))</f>
        <v>Transportation</v>
      </c>
      <c r="B96" s="247" t="str">
        <f>INDEX('Policy Characteristics'!C:C,MATCH(PolicyLevers_EN!$C96,'Policy Characteristics'!$D:$D,0))</f>
        <v>Fuel Economy Standard</v>
      </c>
      <c r="C96" s="247" t="str">
        <f t="shared" si="3"/>
        <v>Percentage Additional Improvement of Fuel Economy Std</v>
      </c>
      <c r="D96" s="257" t="s">
        <v>105</v>
      </c>
      <c r="E96" s="257" t="s">
        <v>82</v>
      </c>
      <c r="F96" s="257" t="s">
        <v>106</v>
      </c>
      <c r="G96" s="257" t="s">
        <v>108</v>
      </c>
      <c r="H96" s="254">
        <v>369</v>
      </c>
      <c r="I96" s="255" t="s">
        <v>63</v>
      </c>
      <c r="J96" s="247" t="str">
        <f>INDEX('Policy Characteristics'!E:E,MATCH(PolicyLevers_EN!$C96,'Policy Characteristics'!$D:$D,0))</f>
        <v>Vehicle Fuel Economy Standards</v>
      </c>
      <c r="K96" s="247" t="str">
        <f>INDEX('Policy Characteristics'!F:F,MATCH(PolicyLevers_EN!$C96,'Policy Characteristics'!$D:$D,0))</f>
        <v>trans fuel economy standards</v>
      </c>
      <c r="L96" s="256">
        <f>INDEX('Policy Characteristics'!G:G,MATCH(PolicyLevers_EN!$C96,'Policy Characteristics'!$D:$D,0))</f>
        <v>0</v>
      </c>
      <c r="M96" s="256">
        <f>INDEX('Policy Characteristics'!H:H,MATCH(PolicyLevers_EN!$C96,'Policy Characteristics'!$D:$D,0))</f>
        <v>0.3</v>
      </c>
      <c r="N96" s="256">
        <f>INDEX('Policy Characteristics'!I:I,MATCH(PolicyLevers_EN!$C96,'Policy Characteristics'!$D:$D,0))</f>
        <v>0.01</v>
      </c>
      <c r="O96" s="257" t="str">
        <f>INDEX('Policy Characteristics'!J:J,MATCH(PolicyLevers_EN!$C96,'Policy Characteristics'!$D:$D,0))</f>
        <v>% increase in km/gal</v>
      </c>
      <c r="P96" s="247" t="str">
        <f>LEFT(INDEX('Policy Characteristics'!K:K,MATCH(PolicyLevers_EN!$C96,'Policy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6" s="257" t="str">
        <f>INDEX('Policy Characteristics'!L:L,MATCH(PolicyLevers_EN!$C96,'Policy Characteristics'!$D:$D,0))</f>
        <v>transportation-sector-main.html#fuel-econ-std</v>
      </c>
      <c r="R96" s="265" t="str">
        <f>INDEX('Policy Characteristics'!M:M,MATCH(PolicyLevers_EN!$C96,'Policy Characteristics'!$D:$D,0))</f>
        <v>fuel-economy-standard.html</v>
      </c>
      <c r="S96" s="257" t="str">
        <f>INDEX('Policy Characteristics'!N:N,MATCH(PolicyLevers_EN!$C96,'Policy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Characteristics'!O:O,MATCH(PolicyLevers_EN!$C96,'Policy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c r="A97" s="247" t="str">
        <f>INDEX('Policy Characteristics'!B:B,MATCH(PolicyLevers_EN!$C97,'Policy Characteristics'!$D:$D,0))</f>
        <v>Transportation</v>
      </c>
      <c r="B97" s="247" t="str">
        <f>INDEX('Policy Characteristics'!C:C,MATCH(PolicyLevers_EN!$C97,'Policy Characteristics'!$D:$D,0))</f>
        <v>Fuel Economy Standard</v>
      </c>
      <c r="C97" s="247" t="str">
        <f t="shared" si="3"/>
        <v>Percentage Additional Improvement of Fuel Economy Std</v>
      </c>
      <c r="D97" s="257" t="s">
        <v>98</v>
      </c>
      <c r="E97" s="257" t="s">
        <v>83</v>
      </c>
      <c r="F97" s="257" t="s">
        <v>99</v>
      </c>
      <c r="G97" s="257" t="s">
        <v>109</v>
      </c>
      <c r="H97" s="254">
        <v>370</v>
      </c>
      <c r="I97" s="255" t="s">
        <v>63</v>
      </c>
      <c r="J97" s="247" t="str">
        <f>INDEX('Policy Characteristics'!E:E,MATCH(PolicyLevers_EN!$C97,'Policy Characteristics'!$D:$D,0))</f>
        <v>Vehicle Fuel Economy Standards</v>
      </c>
      <c r="K97" s="247" t="str">
        <f>INDEX('Policy Characteristics'!F:F,MATCH(PolicyLevers_EN!$C97,'Policy Characteristics'!$D:$D,0))</f>
        <v>trans fuel economy standards</v>
      </c>
      <c r="L97" s="256">
        <f>INDEX('Policy Characteristics'!G:G,MATCH(PolicyLevers_EN!$C97,'Policy Characteristics'!$D:$D,0))</f>
        <v>0</v>
      </c>
      <c r="M97" s="256">
        <f>INDEX('Policy Characteristics'!H:H,MATCH(PolicyLevers_EN!$C97,'Policy Characteristics'!$D:$D,0))</f>
        <v>0.3</v>
      </c>
      <c r="N97" s="256">
        <f>INDEX('Policy Characteristics'!I:I,MATCH(PolicyLevers_EN!$C97,'Policy Characteristics'!$D:$D,0))</f>
        <v>0.01</v>
      </c>
      <c r="O97" s="257" t="str">
        <f>INDEX('Policy Characteristics'!J:J,MATCH(PolicyLevers_EN!$C97,'Policy Characteristics'!$D:$D,0))</f>
        <v>% increase in km/gal</v>
      </c>
      <c r="P97" s="247" t="str">
        <f>LEFT(INDEX('Policy Characteristics'!K:K,MATCH(PolicyLevers_EN!$C97,'Policy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7" s="257" t="str">
        <f>INDEX('Policy Characteristics'!L:L,MATCH(PolicyLevers_EN!$C97,'Policy Characteristics'!$D:$D,0))</f>
        <v>transportation-sector-main.html#fuel-econ-std</v>
      </c>
      <c r="R97" s="265" t="str">
        <f>INDEX('Policy Characteristics'!M:M,MATCH(PolicyLevers_EN!$C97,'Policy Characteristics'!$D:$D,0))</f>
        <v>fuel-economy-standard.html</v>
      </c>
      <c r="S97" s="256" t="str">
        <f>INDEX('Policy Characteristics'!N:N,MATCH(PolicyLevers_EN!$C97,'Policy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Characteristics'!O:O,MATCH(PolicyLevers_EN!$C97,'Policy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c r="A98" s="247" t="str">
        <f>INDEX('Policy Characteristics'!B:B,MATCH(PolicyLevers_EN!$C98,'Policy Characteristics'!$D:$D,0))</f>
        <v>Transportation</v>
      </c>
      <c r="B98" s="247" t="str">
        <f>INDEX('Policy Characteristics'!C:C,MATCH(PolicyLevers_EN!$C98,'Policy Characteristics'!$D:$D,0))</f>
        <v>Fuel Economy Standard</v>
      </c>
      <c r="C98" s="247" t="str">
        <f t="shared" si="3"/>
        <v>Percentage Additional Improvement of Fuel Economy Std</v>
      </c>
      <c r="D98" s="257" t="s">
        <v>105</v>
      </c>
      <c r="E98" s="257" t="s">
        <v>83</v>
      </c>
      <c r="F98" s="257" t="s">
        <v>106</v>
      </c>
      <c r="G98" s="257" t="s">
        <v>109</v>
      </c>
      <c r="H98" s="254">
        <v>371</v>
      </c>
      <c r="I98" s="255" t="s">
        <v>63</v>
      </c>
      <c r="J98" s="247" t="str">
        <f>INDEX('Policy Characteristics'!E:E,MATCH(PolicyLevers_EN!$C98,'Policy Characteristics'!$D:$D,0))</f>
        <v>Vehicle Fuel Economy Standards</v>
      </c>
      <c r="K98" s="247" t="str">
        <f>INDEX('Policy Characteristics'!F:F,MATCH(PolicyLevers_EN!$C98,'Policy Characteristics'!$D:$D,0))</f>
        <v>trans fuel economy standards</v>
      </c>
      <c r="L98" s="256">
        <f>INDEX('Policy Characteristics'!G:G,MATCH(PolicyLevers_EN!$C98,'Policy Characteristics'!$D:$D,0))</f>
        <v>0</v>
      </c>
      <c r="M98" s="256">
        <f>INDEX('Policy Characteristics'!H:H,MATCH(PolicyLevers_EN!$C98,'Policy Characteristics'!$D:$D,0))</f>
        <v>0.3</v>
      </c>
      <c r="N98" s="256">
        <f>INDEX('Policy Characteristics'!I:I,MATCH(PolicyLevers_EN!$C98,'Policy Characteristics'!$D:$D,0))</f>
        <v>0.01</v>
      </c>
      <c r="O98" s="257" t="str">
        <f>INDEX('Policy Characteristics'!J:J,MATCH(PolicyLevers_EN!$C98,'Policy Characteristics'!$D:$D,0))</f>
        <v>% increase in km/gal</v>
      </c>
      <c r="P98" s="247" t="str">
        <f>LEFT(INDEX('Policy Characteristics'!K:K,MATCH(PolicyLevers_EN!$C98,'Policy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8" s="257" t="str">
        <f>INDEX('Policy Characteristics'!L:L,MATCH(PolicyLevers_EN!$C98,'Policy Characteristics'!$D:$D,0))</f>
        <v>transportation-sector-main.html#fuel-econ-std</v>
      </c>
      <c r="R98" s="265" t="str">
        <f>INDEX('Policy Characteristics'!M:M,MATCH(PolicyLevers_EN!$C98,'Policy Characteristics'!$D:$D,0))</f>
        <v>fuel-economy-standard.html</v>
      </c>
      <c r="S98" s="256" t="str">
        <f>INDEX('Policy Characteristics'!N:N,MATCH(PolicyLevers_EN!$C98,'Policy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Characteristics'!O:O,MATCH(PolicyLevers_EN!$C98,'Policy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c r="A99" s="247" t="str">
        <f>INDEX('Policy Characteristics'!B:B,MATCH(PolicyLevers_EN!$C99,'Policy Characteristics'!$D:$D,0))</f>
        <v>Transportation</v>
      </c>
      <c r="B99" s="247" t="str">
        <f>INDEX('Policy Characteristics'!C:C,MATCH(PolicyLevers_EN!$C99,'Policy Characteristics'!$D:$D,0))</f>
        <v>Fuel Economy Standard</v>
      </c>
      <c r="C99" s="247" t="str">
        <f t="shared" si="3"/>
        <v>Percentage Additional Improvement of Fuel Economy Std</v>
      </c>
      <c r="D99" s="257" t="s">
        <v>98</v>
      </c>
      <c r="E99" s="257" t="s">
        <v>84</v>
      </c>
      <c r="F99" s="257" t="s">
        <v>99</v>
      </c>
      <c r="G99" s="257" t="s">
        <v>110</v>
      </c>
      <c r="H99" s="254">
        <v>372</v>
      </c>
      <c r="I99" s="255" t="s">
        <v>63</v>
      </c>
      <c r="J99" s="247" t="str">
        <f>INDEX('Policy Characteristics'!E:E,MATCH(PolicyLevers_EN!$C99,'Policy Characteristics'!$D:$D,0))</f>
        <v>Vehicle Fuel Economy Standards</v>
      </c>
      <c r="K99" s="247" t="str">
        <f>INDEX('Policy Characteristics'!F:F,MATCH(PolicyLevers_EN!$C99,'Policy Characteristics'!$D:$D,0))</f>
        <v>trans fuel economy standards</v>
      </c>
      <c r="L99" s="256">
        <f>INDEX('Policy Characteristics'!G:G,MATCH(PolicyLevers_EN!$C99,'Policy Characteristics'!$D:$D,0))</f>
        <v>0</v>
      </c>
      <c r="M99" s="256">
        <f>INDEX('Policy Characteristics'!H:H,MATCH(PolicyLevers_EN!$C99,'Policy Characteristics'!$D:$D,0))</f>
        <v>0.3</v>
      </c>
      <c r="N99" s="256">
        <f>INDEX('Policy Characteristics'!I:I,MATCH(PolicyLevers_EN!$C99,'Policy Characteristics'!$D:$D,0))</f>
        <v>0.01</v>
      </c>
      <c r="O99" s="257" t="str">
        <f>INDEX('Policy Characteristics'!J:J,MATCH(PolicyLevers_EN!$C99,'Policy Characteristics'!$D:$D,0))</f>
        <v>% increase in km/gal</v>
      </c>
      <c r="P99" s="247" t="str">
        <f>LEFT(INDEX('Policy Characteristics'!K:K,MATCH(PolicyLevers_EN!$C99,'Policy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99" s="257" t="str">
        <f>INDEX('Policy Characteristics'!L:L,MATCH(PolicyLevers_EN!$C99,'Policy Characteristics'!$D:$D,0))</f>
        <v>transportation-sector-main.html#fuel-econ-std</v>
      </c>
      <c r="R99" s="265" t="str">
        <f>INDEX('Policy Characteristics'!M:M,MATCH(PolicyLevers_EN!$C99,'Policy Characteristics'!$D:$D,0))</f>
        <v>fuel-economy-standard.html</v>
      </c>
      <c r="S99" s="257" t="str">
        <f>INDEX('Policy Characteristics'!N:N,MATCH(PolicyLevers_EN!$C99,'Policy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Characteristics'!O:O,MATCH(PolicyLevers_EN!$C99,'Policy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c r="A100" s="247" t="str">
        <f>INDEX('Policy Characteristics'!B:B,MATCH(PolicyLevers_EN!$C100,'Policy Characteristics'!$D:$D,0))</f>
        <v>Transportation</v>
      </c>
      <c r="B100" s="247" t="str">
        <f>INDEX('Policy Characteristics'!C:C,MATCH(PolicyLevers_EN!$C100,'Policy Characteristics'!$D:$D,0))</f>
        <v>Fuel Economy Standard</v>
      </c>
      <c r="C100" s="12" t="str">
        <f t="shared" si="3"/>
        <v>Percentage Additional Improvement of Fuel Economy Std</v>
      </c>
      <c r="D100" s="262" t="s">
        <v>105</v>
      </c>
      <c r="E100" s="262" t="s">
        <v>84</v>
      </c>
      <c r="F100" s="262" t="s">
        <v>106</v>
      </c>
      <c r="G100" s="262" t="s">
        <v>110</v>
      </c>
      <c r="H100" s="7">
        <v>373</v>
      </c>
      <c r="I100" s="262" t="s">
        <v>76</v>
      </c>
      <c r="J100" s="247" t="str">
        <f>INDEX('Policy Characteristics'!E:E,MATCH(PolicyLevers_EN!$C100,'Policy Characteristics'!$D:$D,0))</f>
        <v>Vehicle Fuel Economy Standards</v>
      </c>
      <c r="K100" s="247" t="str">
        <f>INDEX('Policy Characteristics'!F:F,MATCH(PolicyLevers_EN!$C100,'Policy Characteristics'!$D:$D,0))</f>
        <v>trans fuel economy standards</v>
      </c>
      <c r="L100" s="261">
        <f>INDEX('Policy Characteristics'!G:G,MATCH(PolicyLevers_EN!$C100,'Policy Characteristics'!$D:$D,0))</f>
        <v>0</v>
      </c>
      <c r="M100" s="275">
        <f>INDEX('Policy Characteristics'!H:H,MATCH(PolicyLevers_EN!$C100,'Policy Characteristics'!$D:$D,0))</f>
        <v>0.3</v>
      </c>
      <c r="N100" s="261">
        <f>INDEX('Policy Characteristics'!I:I,MATCH(PolicyLevers_EN!$C100,'Policy Characteristics'!$D:$D,0))</f>
        <v>0.01</v>
      </c>
      <c r="O100" s="276" t="str">
        <f>INDEX('Policy Characteristics'!J:J,MATCH(PolicyLevers_EN!$C100,'Policy Characteristics'!$D:$D,0))</f>
        <v>% increase in km/gal</v>
      </c>
      <c r="P100" s="247" t="str">
        <f>LEFT(INDEX('Policy Characteristics'!K:K,MATCH(PolicyLevers_EN!$C100,'Policy Characteristics'!$D:$D,0)),254)</f>
        <v>**Description:** This policy specifies a percentage improvement in fuel economy (distance traveled on the same quantity of fuel with the same cargo or passenger loading) due to fuel economy standards for newly sold vehicles of the selected type(s) with f</v>
      </c>
      <c r="Q100" s="276" t="str">
        <f>INDEX('Policy Characteristics'!L:L,MATCH(PolicyLevers_EN!$C100,'Policy Characteristics'!$D:$D,0))</f>
        <v>transportation-sector-main.html#fuel-econ-std</v>
      </c>
      <c r="R100" s="277" t="str">
        <f>INDEX('Policy Characteristics'!M:M,MATCH(PolicyLevers_EN!$C100,'Policy Characteristics'!$D:$D,0))</f>
        <v>fuel-economy-standard.html</v>
      </c>
      <c r="S100" s="262" t="str">
        <f>INDEX('Policy Characteristics'!N:N,MATCH(PolicyLevers_EN!$C100,'Policy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Characteristics'!O:O,MATCH(PolicyLevers_EN!$C100,'Policy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c r="A101" s="247" t="str">
        <f>INDEX('Policy Characteristics'!B:B,MATCH(PolicyLevers_EN!$C101,'Policy Characteristics'!$D:$D,0))</f>
        <v>Transportation</v>
      </c>
      <c r="B101" s="247" t="str">
        <f>INDEX('Policy Characteristics'!C:C,MATCH(PolicyLevers_EN!$C101,'Policy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Characteristics'!E:E,MATCH(PolicyLevers_EN!$C101,'Policy Characteristics'!$D:$D,0))</f>
        <v>Hydrogen Veh Sales Mandate</v>
      </c>
      <c r="K101" s="247" t="str">
        <f>INDEX('Policy Characteristics'!F:F,MATCH(PolicyLevers_EN!$C101,'Policy Characteristics'!$D:$D,0))</f>
        <v>trans hydrogen vehicle minimum</v>
      </c>
      <c r="L101" s="256">
        <f>INDEX('Policy Characteristics'!G:G,MATCH(PolicyLevers_EN!$C101,'Policy Characteristics'!$D:$D,0))</f>
        <v>0</v>
      </c>
      <c r="M101" s="256">
        <f>INDEX('Policy Characteristics'!H:H,MATCH(PolicyLevers_EN!$C101,'Policy Characteristics'!$D:$D,0))</f>
        <v>1</v>
      </c>
      <c r="N101" s="256">
        <f>INDEX('Policy Characteristics'!I:I,MATCH(PolicyLevers_EN!$C101,'Policy Characteristics'!$D:$D,0))</f>
        <v>0.01</v>
      </c>
      <c r="O101" s="257" t="str">
        <f>INDEX('Policy Characteristics'!J:J,MATCH(PolicyLevers_EN!$C101,'Policy Characteristics'!$D:$D,0))</f>
        <v>% of new vehicles sold</v>
      </c>
      <c r="P101" s="247" t="str">
        <f>LEFT(INDEX('Policy Characteristics'!K:K,MATCH(PolicyLevers_EN!$C101,'Policy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1" s="257">
        <f>INDEX('Policy Characteristics'!L:L,MATCH(PolicyLevers_EN!$C101,'Policy Characteristics'!$D:$D,0))</f>
        <v>0</v>
      </c>
      <c r="R101" s="265" t="str">
        <f>INDEX('Policy Characteristics'!M:M,MATCH(PolicyLevers_EN!$C101,'Policy Characteristics'!$D:$D,0))</f>
        <v>hydrogen-vehicle-mandate.html</v>
      </c>
      <c r="S101" s="278" t="str">
        <f>INDEX('Policy Characteristics'!N:N,MATCH(PolicyLevers_EN!$C101,'Policy Characteristics'!$D:$D,0))</f>
        <v>https://wamu.org/story/19/03/18/japan-is-betting-big-on-the-future-of-hydrogen-cars/</v>
      </c>
      <c r="T101" s="257">
        <f>INDEX('Policy Characteristics'!O:O,MATCH(PolicyLevers_EN!$C101,'Policy Characteristics'!$D:$D,0))</f>
        <v>0</v>
      </c>
      <c r="U101" s="248"/>
      <c r="V101" s="248"/>
      <c r="W101" s="248"/>
      <c r="X101" s="248"/>
      <c r="Y101" s="248"/>
      <c r="Z101" s="248"/>
    </row>
    <row r="102" spans="1:26" ht="15.75" customHeight="1">
      <c r="A102" s="247" t="str">
        <f>INDEX('Policy Characteristics'!B:B,MATCH(PolicyLevers_EN!$C102,'Policy Characteristics'!$D:$D,0))</f>
        <v>Transportation</v>
      </c>
      <c r="B102" s="247" t="str">
        <f>INDEX('Policy Characteristics'!C:C,MATCH(PolicyLevers_EN!$C102,'Policy Characteristics'!$D:$D,0))</f>
        <v>Hydrogen Vehicle Sales Mandate</v>
      </c>
      <c r="C102" s="247" t="str">
        <f t="shared" ref="C102:C112" si="4">C$101</f>
        <v>Minimum Required Hydrogen Vehicle Sales Percentage</v>
      </c>
      <c r="D102" s="257" t="s">
        <v>105</v>
      </c>
      <c r="E102" s="257" t="s">
        <v>60</v>
      </c>
      <c r="F102" s="257" t="s">
        <v>106</v>
      </c>
      <c r="G102" s="257" t="s">
        <v>60</v>
      </c>
      <c r="H102" s="254">
        <v>461</v>
      </c>
      <c r="I102" s="257" t="s">
        <v>76</v>
      </c>
      <c r="J102" s="247" t="str">
        <f>INDEX('Policy Characteristics'!E:E,MATCH(PolicyLevers_EN!$C102,'Policy Characteristics'!$D:$D,0))</f>
        <v>Hydrogen Veh Sales Mandate</v>
      </c>
      <c r="K102" s="247" t="str">
        <f>INDEX('Policy Characteristics'!F:F,MATCH(PolicyLevers_EN!$C102,'Policy Characteristics'!$D:$D,0))</f>
        <v>trans hydrogen vehicle minimum</v>
      </c>
      <c r="L102" s="256">
        <f>INDEX('Policy Characteristics'!G:G,MATCH(PolicyLevers_EN!$C102,'Policy Characteristics'!$D:$D,0))</f>
        <v>0</v>
      </c>
      <c r="M102" s="256">
        <f>INDEX('Policy Characteristics'!H:H,MATCH(PolicyLevers_EN!$C102,'Policy Characteristics'!$D:$D,0))</f>
        <v>1</v>
      </c>
      <c r="N102" s="256">
        <f>INDEX('Policy Characteristics'!I:I,MATCH(PolicyLevers_EN!$C102,'Policy Characteristics'!$D:$D,0))</f>
        <v>0.01</v>
      </c>
      <c r="O102" s="257" t="str">
        <f>INDEX('Policy Characteristics'!J:J,MATCH(PolicyLevers_EN!$C102,'Policy Characteristics'!$D:$D,0))</f>
        <v>% of new vehicles sold</v>
      </c>
      <c r="P102" s="247" t="str">
        <f>LEFT(INDEX('Policy Characteristics'!K:K,MATCH(PolicyLevers_EN!$C102,'Policy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2" s="257">
        <f>INDEX('Policy Characteristics'!L:L,MATCH(PolicyLevers_EN!$C102,'Policy Characteristics'!$D:$D,0))</f>
        <v>0</v>
      </c>
      <c r="R102" s="265" t="str">
        <f>INDEX('Policy Characteristics'!M:M,MATCH(PolicyLevers_EN!$C102,'Policy Characteristics'!$D:$D,0))</f>
        <v>hydrogen-vehicle-mandate.html</v>
      </c>
      <c r="S102" s="257" t="str">
        <f>INDEX('Policy Characteristics'!N:N,MATCH(PolicyLevers_EN!$C102,'Policy Characteristics'!$D:$D,0))</f>
        <v>https://wamu.org/story/19/03/18/japan-is-betting-big-on-the-future-of-hydrogen-cars/</v>
      </c>
      <c r="T102" s="257">
        <f>INDEX('Policy Characteristics'!O:O,MATCH(PolicyLevers_EN!$C102,'Policy Characteristics'!$D:$D,0))</f>
        <v>0</v>
      </c>
      <c r="U102" s="248"/>
      <c r="V102" s="248"/>
      <c r="W102" s="248"/>
      <c r="X102" s="248"/>
      <c r="Y102" s="248"/>
      <c r="Z102" s="248"/>
    </row>
    <row r="103" spans="1:26" ht="15.75" customHeight="1">
      <c r="A103" s="247" t="str">
        <f>INDEX('Policy Characteristics'!B:B,MATCH(PolicyLevers_EN!$C103,'Policy Characteristics'!$D:$D,0))</f>
        <v>Transportation</v>
      </c>
      <c r="B103" s="247" t="str">
        <f>INDEX('Policy Characteristics'!C:C,MATCH(PolicyLevers_EN!$C103,'Policy Characteristics'!$D:$D,0))</f>
        <v>Hydrogen Vehicle Sales Mandate</v>
      </c>
      <c r="C103" s="247" t="str">
        <f t="shared" si="4"/>
        <v>Minimum Required Hydrogen Vehicle Sales Percentage</v>
      </c>
      <c r="D103" s="257" t="s">
        <v>98</v>
      </c>
      <c r="E103" s="257" t="s">
        <v>80</v>
      </c>
      <c r="F103" s="257" t="s">
        <v>99</v>
      </c>
      <c r="G103" s="257" t="s">
        <v>80</v>
      </c>
      <c r="H103" s="254">
        <v>462</v>
      </c>
      <c r="I103" s="257" t="s">
        <v>76</v>
      </c>
      <c r="J103" s="247" t="str">
        <f>INDEX('Policy Characteristics'!E:E,MATCH(PolicyLevers_EN!$C103,'Policy Characteristics'!$D:$D,0))</f>
        <v>Hydrogen Veh Sales Mandate</v>
      </c>
      <c r="K103" s="247" t="str">
        <f>INDEX('Policy Characteristics'!F:F,MATCH(PolicyLevers_EN!$C103,'Policy Characteristics'!$D:$D,0))</f>
        <v>trans hydrogen vehicle minimum</v>
      </c>
      <c r="L103" s="256">
        <f>INDEX('Policy Characteristics'!G:G,MATCH(PolicyLevers_EN!$C103,'Policy Characteristics'!$D:$D,0))</f>
        <v>0</v>
      </c>
      <c r="M103" s="256">
        <f>INDEX('Policy Characteristics'!H:H,MATCH(PolicyLevers_EN!$C103,'Policy Characteristics'!$D:$D,0))</f>
        <v>1</v>
      </c>
      <c r="N103" s="256">
        <f>INDEX('Policy Characteristics'!I:I,MATCH(PolicyLevers_EN!$C103,'Policy Characteristics'!$D:$D,0))</f>
        <v>0.01</v>
      </c>
      <c r="O103" s="257" t="str">
        <f>INDEX('Policy Characteristics'!J:J,MATCH(PolicyLevers_EN!$C103,'Policy Characteristics'!$D:$D,0))</f>
        <v>% of new vehicles sold</v>
      </c>
      <c r="P103" s="247" t="str">
        <f>LEFT(INDEX('Policy Characteristics'!K:K,MATCH(PolicyLevers_EN!$C103,'Policy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3" s="257">
        <f>INDEX('Policy Characteristics'!L:L,MATCH(PolicyLevers_EN!$C103,'Policy Characteristics'!$D:$D,0))</f>
        <v>0</v>
      </c>
      <c r="R103" s="265" t="str">
        <f>INDEX('Policy Characteristics'!M:M,MATCH(PolicyLevers_EN!$C103,'Policy Characteristics'!$D:$D,0))</f>
        <v>hydrogen-vehicle-mandate.html</v>
      </c>
      <c r="S103" s="257" t="str">
        <f>INDEX('Policy Characteristics'!N:N,MATCH(PolicyLevers_EN!$C103,'Policy Characteristics'!$D:$D,0))</f>
        <v>https://wamu.org/story/19/03/18/japan-is-betting-big-on-the-future-of-hydrogen-cars/</v>
      </c>
      <c r="T103" s="257">
        <f>INDEX('Policy Characteristics'!O:O,MATCH(PolicyLevers_EN!$C103,'Policy Characteristics'!$D:$D,0))</f>
        <v>0</v>
      </c>
      <c r="U103" s="248"/>
      <c r="V103" s="248"/>
      <c r="W103" s="248"/>
      <c r="X103" s="248"/>
      <c r="Y103" s="248"/>
      <c r="Z103" s="248"/>
    </row>
    <row r="104" spans="1:26" ht="15.75" customHeight="1">
      <c r="A104" s="247" t="str">
        <f>INDEX('Policy Characteristics'!B:B,MATCH(PolicyLevers_EN!$C104,'Policy Characteristics'!$D:$D,0))</f>
        <v>Transportation</v>
      </c>
      <c r="B104" s="247" t="str">
        <f>INDEX('Policy Characteristics'!C:C,MATCH(PolicyLevers_EN!$C104,'Policy Characteristics'!$D:$D,0))</f>
        <v>Hydrogen Vehicle Sales Mandate</v>
      </c>
      <c r="C104" s="247" t="str">
        <f t="shared" si="4"/>
        <v>Minimum Required Hydrogen Vehicle Sales Percentage</v>
      </c>
      <c r="D104" s="257" t="s">
        <v>105</v>
      </c>
      <c r="E104" s="257" t="s">
        <v>80</v>
      </c>
      <c r="F104" s="257" t="s">
        <v>106</v>
      </c>
      <c r="G104" s="257" t="s">
        <v>80</v>
      </c>
      <c r="H104" s="254">
        <v>463</v>
      </c>
      <c r="I104" s="257" t="s">
        <v>76</v>
      </c>
      <c r="J104" s="247" t="str">
        <f>INDEX('Policy Characteristics'!E:E,MATCH(PolicyLevers_EN!$C104,'Policy Characteristics'!$D:$D,0))</f>
        <v>Hydrogen Veh Sales Mandate</v>
      </c>
      <c r="K104" s="247" t="str">
        <f>INDEX('Policy Characteristics'!F:F,MATCH(PolicyLevers_EN!$C104,'Policy Characteristics'!$D:$D,0))</f>
        <v>trans hydrogen vehicle minimum</v>
      </c>
      <c r="L104" s="256">
        <f>INDEX('Policy Characteristics'!G:G,MATCH(PolicyLevers_EN!$C104,'Policy Characteristics'!$D:$D,0))</f>
        <v>0</v>
      </c>
      <c r="M104" s="256">
        <f>INDEX('Policy Characteristics'!H:H,MATCH(PolicyLevers_EN!$C104,'Policy Characteristics'!$D:$D,0))</f>
        <v>1</v>
      </c>
      <c r="N104" s="256">
        <f>INDEX('Policy Characteristics'!I:I,MATCH(PolicyLevers_EN!$C104,'Policy Characteristics'!$D:$D,0))</f>
        <v>0.01</v>
      </c>
      <c r="O104" s="257" t="str">
        <f>INDEX('Policy Characteristics'!J:J,MATCH(PolicyLevers_EN!$C104,'Policy Characteristics'!$D:$D,0))</f>
        <v>% of new vehicles sold</v>
      </c>
      <c r="P104" s="247" t="str">
        <f>LEFT(INDEX('Policy Characteristics'!K:K,MATCH(PolicyLevers_EN!$C104,'Policy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4" s="257">
        <f>INDEX('Policy Characteristics'!L:L,MATCH(PolicyLevers_EN!$C104,'Policy Characteristics'!$D:$D,0))</f>
        <v>0</v>
      </c>
      <c r="R104" s="265" t="str">
        <f>INDEX('Policy Characteristics'!M:M,MATCH(PolicyLevers_EN!$C104,'Policy Characteristics'!$D:$D,0))</f>
        <v>hydrogen-vehicle-mandate.html</v>
      </c>
      <c r="S104" s="257" t="str">
        <f>INDEX('Policy Characteristics'!N:N,MATCH(PolicyLevers_EN!$C104,'Policy Characteristics'!$D:$D,0))</f>
        <v>https://wamu.org/story/19/03/18/japan-is-betting-big-on-the-future-of-hydrogen-cars/</v>
      </c>
      <c r="T104" s="257">
        <f>INDEX('Policy Characteristics'!O:O,MATCH(PolicyLevers_EN!$C104,'Policy Characteristics'!$D:$D,0))</f>
        <v>0</v>
      </c>
      <c r="U104" s="248"/>
      <c r="V104" s="248"/>
      <c r="W104" s="248"/>
      <c r="X104" s="248"/>
      <c r="Y104" s="248"/>
      <c r="Z104" s="248"/>
    </row>
    <row r="105" spans="1:26" ht="15.75" customHeight="1">
      <c r="A105" s="247" t="str">
        <f>INDEX('Policy Characteristics'!B:B,MATCH(PolicyLevers_EN!$C105,'Policy Characteristics'!$D:$D,0))</f>
        <v>Transportation</v>
      </c>
      <c r="B105" s="247" t="str">
        <f>INDEX('Policy Characteristics'!C:C,MATCH(PolicyLevers_EN!$C105,'Policy Characteristics'!$D:$D,0))</f>
        <v>Hydrogen Vehicle Sales Mandate</v>
      </c>
      <c r="C105" s="247" t="str">
        <f t="shared" si="4"/>
        <v>Minimum Required Hydrogen Vehicle Sales Percentage</v>
      </c>
      <c r="D105" s="257" t="s">
        <v>98</v>
      </c>
      <c r="E105" s="257" t="s">
        <v>81</v>
      </c>
      <c r="F105" s="257" t="s">
        <v>99</v>
      </c>
      <c r="G105" s="257" t="s">
        <v>107</v>
      </c>
      <c r="H105" s="254">
        <v>502</v>
      </c>
      <c r="I105" s="257" t="s">
        <v>76</v>
      </c>
      <c r="J105" s="247" t="str">
        <f>INDEX('Policy Characteristics'!E:E,MATCH(PolicyLevers_EN!$C105,'Policy Characteristics'!$D:$D,0))</f>
        <v>Hydrogen Veh Sales Mandate</v>
      </c>
      <c r="K105" s="247" t="str">
        <f>INDEX('Policy Characteristics'!F:F,MATCH(PolicyLevers_EN!$C105,'Policy Characteristics'!$D:$D,0))</f>
        <v>trans hydrogen vehicle minimum</v>
      </c>
      <c r="L105" s="256">
        <f>INDEX('Policy Characteristics'!G:G,MATCH(PolicyLevers_EN!$C105,'Policy Characteristics'!$D:$D,0))</f>
        <v>0</v>
      </c>
      <c r="M105" s="256">
        <f>INDEX('Policy Characteristics'!H:H,MATCH(PolicyLevers_EN!$C105,'Policy Characteristics'!$D:$D,0))</f>
        <v>1</v>
      </c>
      <c r="N105" s="256">
        <f>INDEX('Policy Characteristics'!I:I,MATCH(PolicyLevers_EN!$C105,'Policy Characteristics'!$D:$D,0))</f>
        <v>0.01</v>
      </c>
      <c r="O105" s="257" t="str">
        <f>INDEX('Policy Characteristics'!J:J,MATCH(PolicyLevers_EN!$C105,'Policy Characteristics'!$D:$D,0))</f>
        <v>% of new vehicles sold</v>
      </c>
      <c r="P105" s="247" t="str">
        <f>LEFT(INDEX('Policy Characteristics'!K:K,MATCH(PolicyLevers_EN!$C105,'Policy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5" s="257">
        <f>INDEX('Policy Characteristics'!L:L,MATCH(PolicyLevers_EN!$C105,'Policy Characteristics'!$D:$D,0))</f>
        <v>0</v>
      </c>
      <c r="R105" s="265" t="str">
        <f>INDEX('Policy Characteristics'!M:M,MATCH(PolicyLevers_EN!$C105,'Policy Characteristics'!$D:$D,0))</f>
        <v>hydrogen-vehicle-mandate.html</v>
      </c>
      <c r="S105" s="257" t="str">
        <f>INDEX('Policy Characteristics'!N:N,MATCH(PolicyLevers_EN!$C105,'Policy Characteristics'!$D:$D,0))</f>
        <v>https://wamu.org/story/19/03/18/japan-is-betting-big-on-the-future-of-hydrogen-cars/</v>
      </c>
      <c r="T105" s="257">
        <f>INDEX('Policy Characteristics'!O:O,MATCH(PolicyLevers_EN!$C105,'Policy Characteristics'!$D:$D,0))</f>
        <v>0</v>
      </c>
      <c r="U105" s="248"/>
      <c r="V105" s="248"/>
      <c r="W105" s="248"/>
      <c r="X105" s="248"/>
      <c r="Y105" s="248"/>
      <c r="Z105" s="248"/>
    </row>
    <row r="106" spans="1:26" ht="15.75" customHeight="1">
      <c r="A106" s="247" t="str">
        <f>INDEX('Policy Characteristics'!B:B,MATCH(PolicyLevers_EN!$C106,'Policy Characteristics'!$D:$D,0))</f>
        <v>Transportation</v>
      </c>
      <c r="B106" s="247" t="str">
        <f>INDEX('Policy Characteristics'!C:C,MATCH(PolicyLevers_EN!$C106,'Policy Characteristics'!$D:$D,0))</f>
        <v>Hydrogen Vehicle Sales Mandate</v>
      </c>
      <c r="C106" s="247" t="str">
        <f t="shared" si="4"/>
        <v>Minimum Required Hydrogen Vehicle Sales Percentage</v>
      </c>
      <c r="D106" s="257" t="s">
        <v>105</v>
      </c>
      <c r="E106" s="257" t="s">
        <v>81</v>
      </c>
      <c r="F106" s="257" t="s">
        <v>106</v>
      </c>
      <c r="G106" s="257" t="s">
        <v>107</v>
      </c>
      <c r="H106" s="254">
        <v>503</v>
      </c>
      <c r="I106" s="257" t="s">
        <v>76</v>
      </c>
      <c r="J106" s="247" t="str">
        <f>INDEX('Policy Characteristics'!E:E,MATCH(PolicyLevers_EN!$C106,'Policy Characteristics'!$D:$D,0))</f>
        <v>Hydrogen Veh Sales Mandate</v>
      </c>
      <c r="K106" s="247" t="str">
        <f>INDEX('Policy Characteristics'!F:F,MATCH(PolicyLevers_EN!$C106,'Policy Characteristics'!$D:$D,0))</f>
        <v>trans hydrogen vehicle minimum</v>
      </c>
      <c r="L106" s="256">
        <f>INDEX('Policy Characteristics'!G:G,MATCH(PolicyLevers_EN!$C106,'Policy Characteristics'!$D:$D,0))</f>
        <v>0</v>
      </c>
      <c r="M106" s="256">
        <f>INDEX('Policy Characteristics'!H:H,MATCH(PolicyLevers_EN!$C106,'Policy Characteristics'!$D:$D,0))</f>
        <v>1</v>
      </c>
      <c r="N106" s="256">
        <f>INDEX('Policy Characteristics'!I:I,MATCH(PolicyLevers_EN!$C106,'Policy Characteristics'!$D:$D,0))</f>
        <v>0.01</v>
      </c>
      <c r="O106" s="257" t="str">
        <f>INDEX('Policy Characteristics'!J:J,MATCH(PolicyLevers_EN!$C106,'Policy Characteristics'!$D:$D,0))</f>
        <v>% of new vehicles sold</v>
      </c>
      <c r="P106" s="247" t="str">
        <f>LEFT(INDEX('Policy Characteristics'!K:K,MATCH(PolicyLevers_EN!$C106,'Policy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6" s="257">
        <f>INDEX('Policy Characteristics'!L:L,MATCH(PolicyLevers_EN!$C106,'Policy Characteristics'!$D:$D,0))</f>
        <v>0</v>
      </c>
      <c r="R106" s="265" t="str">
        <f>INDEX('Policy Characteristics'!M:M,MATCH(PolicyLevers_EN!$C106,'Policy Characteristics'!$D:$D,0))</f>
        <v>hydrogen-vehicle-mandate.html</v>
      </c>
      <c r="S106" s="257" t="str">
        <f>INDEX('Policy Characteristics'!N:N,MATCH(PolicyLevers_EN!$C106,'Policy Characteristics'!$D:$D,0))</f>
        <v>https://wamu.org/story/19/03/18/japan-is-betting-big-on-the-future-of-hydrogen-cars/</v>
      </c>
      <c r="T106" s="257">
        <f>INDEX('Policy Characteristics'!O:O,MATCH(PolicyLevers_EN!$C106,'Policy Characteristics'!$D:$D,0))</f>
        <v>0</v>
      </c>
      <c r="U106" s="248"/>
      <c r="V106" s="248"/>
      <c r="W106" s="248"/>
      <c r="X106" s="248"/>
      <c r="Y106" s="248"/>
      <c r="Z106" s="248"/>
    </row>
    <row r="107" spans="1:26" ht="15.75" customHeight="1">
      <c r="A107" s="247" t="str">
        <f>INDEX('Policy Characteristics'!B:B,MATCH(PolicyLevers_EN!$C107,'Policy Characteristics'!$D:$D,0))</f>
        <v>Transportation</v>
      </c>
      <c r="B107" s="247" t="str">
        <f>INDEX('Policy Characteristics'!C:C,MATCH(PolicyLevers_EN!$C107,'Policy Characteristics'!$D:$D,0))</f>
        <v>Hydrogen Vehicle Sales Mandate</v>
      </c>
      <c r="C107" s="247" t="str">
        <f t="shared" si="4"/>
        <v>Minimum Required Hydrogen Vehicle Sales Percentage</v>
      </c>
      <c r="D107" s="257" t="s">
        <v>98</v>
      </c>
      <c r="E107" s="257" t="s">
        <v>82</v>
      </c>
      <c r="F107" s="257" t="s">
        <v>99</v>
      </c>
      <c r="G107" s="257" t="s">
        <v>108</v>
      </c>
      <c r="H107" s="254">
        <v>504</v>
      </c>
      <c r="I107" s="257" t="s">
        <v>76</v>
      </c>
      <c r="J107" s="247" t="str">
        <f>INDEX('Policy Characteristics'!E:E,MATCH(PolicyLevers_EN!$C107,'Policy Characteristics'!$D:$D,0))</f>
        <v>Hydrogen Veh Sales Mandate</v>
      </c>
      <c r="K107" s="247" t="str">
        <f>INDEX('Policy Characteristics'!F:F,MATCH(PolicyLevers_EN!$C107,'Policy Characteristics'!$D:$D,0))</f>
        <v>trans hydrogen vehicle minimum</v>
      </c>
      <c r="L107" s="256">
        <f>INDEX('Policy Characteristics'!G:G,MATCH(PolicyLevers_EN!$C107,'Policy Characteristics'!$D:$D,0))</f>
        <v>0</v>
      </c>
      <c r="M107" s="256">
        <f>INDEX('Policy Characteristics'!H:H,MATCH(PolicyLevers_EN!$C107,'Policy Characteristics'!$D:$D,0))</f>
        <v>1</v>
      </c>
      <c r="N107" s="256">
        <f>INDEX('Policy Characteristics'!I:I,MATCH(PolicyLevers_EN!$C107,'Policy Characteristics'!$D:$D,0))</f>
        <v>0.01</v>
      </c>
      <c r="O107" s="257" t="str">
        <f>INDEX('Policy Characteristics'!J:J,MATCH(PolicyLevers_EN!$C107,'Policy Characteristics'!$D:$D,0))</f>
        <v>% of new vehicles sold</v>
      </c>
      <c r="P107" s="247" t="str">
        <f>LEFT(INDEX('Policy Characteristics'!K:K,MATCH(PolicyLevers_EN!$C107,'Policy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7" s="257">
        <f>INDEX('Policy Characteristics'!L:L,MATCH(PolicyLevers_EN!$C107,'Policy Characteristics'!$D:$D,0))</f>
        <v>0</v>
      </c>
      <c r="R107" s="265" t="str">
        <f>INDEX('Policy Characteristics'!M:M,MATCH(PolicyLevers_EN!$C107,'Policy Characteristics'!$D:$D,0))</f>
        <v>hydrogen-vehicle-mandate.html</v>
      </c>
      <c r="S107" s="257" t="str">
        <f>INDEX('Policy Characteristics'!N:N,MATCH(PolicyLevers_EN!$C107,'Policy Characteristics'!$D:$D,0))</f>
        <v>https://wamu.org/story/19/03/18/japan-is-betting-big-on-the-future-of-hydrogen-cars/</v>
      </c>
      <c r="T107" s="257">
        <f>INDEX('Policy Characteristics'!O:O,MATCH(PolicyLevers_EN!$C107,'Policy Characteristics'!$D:$D,0))</f>
        <v>0</v>
      </c>
      <c r="U107" s="248"/>
      <c r="V107" s="248"/>
      <c r="W107" s="248"/>
      <c r="X107" s="248"/>
      <c r="Y107" s="248"/>
      <c r="Z107" s="248"/>
    </row>
    <row r="108" spans="1:26" ht="15.75" customHeight="1">
      <c r="A108" s="247" t="str">
        <f>INDEX('Policy Characteristics'!B:B,MATCH(PolicyLevers_EN!$C108,'Policy Characteristics'!$D:$D,0))</f>
        <v>Transportation</v>
      </c>
      <c r="B108" s="247" t="str">
        <f>INDEX('Policy Characteristics'!C:C,MATCH(PolicyLevers_EN!$C108,'Policy Characteristics'!$D:$D,0))</f>
        <v>Hydrogen Vehicle Sales Mandate</v>
      </c>
      <c r="C108" s="247" t="str">
        <f t="shared" si="4"/>
        <v>Minimum Required Hydrogen Vehicle Sales Percentage</v>
      </c>
      <c r="D108" s="257" t="s">
        <v>105</v>
      </c>
      <c r="E108" s="257" t="s">
        <v>82</v>
      </c>
      <c r="F108" s="257" t="s">
        <v>106</v>
      </c>
      <c r="G108" s="257" t="s">
        <v>108</v>
      </c>
      <c r="H108" s="254">
        <v>505</v>
      </c>
      <c r="I108" s="257" t="s">
        <v>76</v>
      </c>
      <c r="J108" s="247" t="str">
        <f>INDEX('Policy Characteristics'!E:E,MATCH(PolicyLevers_EN!$C108,'Policy Characteristics'!$D:$D,0))</f>
        <v>Hydrogen Veh Sales Mandate</v>
      </c>
      <c r="K108" s="247" t="str">
        <f>INDEX('Policy Characteristics'!F:F,MATCH(PolicyLevers_EN!$C108,'Policy Characteristics'!$D:$D,0))</f>
        <v>trans hydrogen vehicle minimum</v>
      </c>
      <c r="L108" s="256">
        <f>INDEX('Policy Characteristics'!G:G,MATCH(PolicyLevers_EN!$C108,'Policy Characteristics'!$D:$D,0))</f>
        <v>0</v>
      </c>
      <c r="M108" s="256">
        <f>INDEX('Policy Characteristics'!H:H,MATCH(PolicyLevers_EN!$C108,'Policy Characteristics'!$D:$D,0))</f>
        <v>1</v>
      </c>
      <c r="N108" s="256">
        <f>INDEX('Policy Characteristics'!I:I,MATCH(PolicyLevers_EN!$C108,'Policy Characteristics'!$D:$D,0))</f>
        <v>0.01</v>
      </c>
      <c r="O108" s="257" t="str">
        <f>INDEX('Policy Characteristics'!J:J,MATCH(PolicyLevers_EN!$C108,'Policy Characteristics'!$D:$D,0))</f>
        <v>% of new vehicles sold</v>
      </c>
      <c r="P108" s="247" t="str">
        <f>LEFT(INDEX('Policy Characteristics'!K:K,MATCH(PolicyLevers_EN!$C108,'Policy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8" s="257">
        <f>INDEX('Policy Characteristics'!L:L,MATCH(PolicyLevers_EN!$C108,'Policy Characteristics'!$D:$D,0))</f>
        <v>0</v>
      </c>
      <c r="R108" s="265" t="str">
        <f>INDEX('Policy Characteristics'!M:M,MATCH(PolicyLevers_EN!$C108,'Policy Characteristics'!$D:$D,0))</f>
        <v>hydrogen-vehicle-mandate.html</v>
      </c>
      <c r="S108" s="257" t="str">
        <f>INDEX('Policy Characteristics'!N:N,MATCH(PolicyLevers_EN!$C108,'Policy Characteristics'!$D:$D,0))</f>
        <v>https://wamu.org/story/19/03/18/japan-is-betting-big-on-the-future-of-hydrogen-cars/</v>
      </c>
      <c r="T108" s="257">
        <f>INDEX('Policy Characteristics'!O:O,MATCH(PolicyLevers_EN!$C108,'Policy Characteristics'!$D:$D,0))</f>
        <v>0</v>
      </c>
      <c r="U108" s="248"/>
      <c r="V108" s="248"/>
      <c r="W108" s="248"/>
      <c r="X108" s="248"/>
      <c r="Y108" s="248"/>
      <c r="Z108" s="248"/>
    </row>
    <row r="109" spans="1:26" ht="15.75" customHeight="1">
      <c r="A109" s="247" t="str">
        <f>INDEX('Policy Characteristics'!B:B,MATCH(PolicyLevers_EN!$C109,'Policy Characteristics'!$D:$D,0))</f>
        <v>Transportation</v>
      </c>
      <c r="B109" s="247" t="str">
        <f>INDEX('Policy Characteristics'!C:C,MATCH(PolicyLevers_EN!$C109,'Policy Characteristics'!$D:$D,0))</f>
        <v>Hydrogen Vehicle Sales Mandate</v>
      </c>
      <c r="C109" s="247" t="str">
        <f t="shared" si="4"/>
        <v>Minimum Required Hydrogen Vehicle Sales Percentage</v>
      </c>
      <c r="D109" s="257" t="s">
        <v>98</v>
      </c>
      <c r="E109" s="257" t="s">
        <v>83</v>
      </c>
      <c r="F109" s="257" t="s">
        <v>99</v>
      </c>
      <c r="G109" s="257" t="s">
        <v>109</v>
      </c>
      <c r="H109" s="254">
        <v>506</v>
      </c>
      <c r="I109" s="257" t="s">
        <v>76</v>
      </c>
      <c r="J109" s="247" t="str">
        <f>INDEX('Policy Characteristics'!E:E,MATCH(PolicyLevers_EN!$C109,'Policy Characteristics'!$D:$D,0))</f>
        <v>Hydrogen Veh Sales Mandate</v>
      </c>
      <c r="K109" s="247" t="str">
        <f>INDEX('Policy Characteristics'!F:F,MATCH(PolicyLevers_EN!$C109,'Policy Characteristics'!$D:$D,0))</f>
        <v>trans hydrogen vehicle minimum</v>
      </c>
      <c r="L109" s="256">
        <f>INDEX('Policy Characteristics'!G:G,MATCH(PolicyLevers_EN!$C109,'Policy Characteristics'!$D:$D,0))</f>
        <v>0</v>
      </c>
      <c r="M109" s="256">
        <f>INDEX('Policy Characteristics'!H:H,MATCH(PolicyLevers_EN!$C109,'Policy Characteristics'!$D:$D,0))</f>
        <v>1</v>
      </c>
      <c r="N109" s="256">
        <f>INDEX('Policy Characteristics'!I:I,MATCH(PolicyLevers_EN!$C109,'Policy Characteristics'!$D:$D,0))</f>
        <v>0.01</v>
      </c>
      <c r="O109" s="257" t="str">
        <f>INDEX('Policy Characteristics'!J:J,MATCH(PolicyLevers_EN!$C109,'Policy Characteristics'!$D:$D,0))</f>
        <v>% of new vehicles sold</v>
      </c>
      <c r="P109" s="247" t="str">
        <f>LEFT(INDEX('Policy Characteristics'!K:K,MATCH(PolicyLevers_EN!$C109,'Policy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09" s="257">
        <f>INDEX('Policy Characteristics'!L:L,MATCH(PolicyLevers_EN!$C109,'Policy Characteristics'!$D:$D,0))</f>
        <v>0</v>
      </c>
      <c r="R109" s="265" t="str">
        <f>INDEX('Policy Characteristics'!M:M,MATCH(PolicyLevers_EN!$C109,'Policy Characteristics'!$D:$D,0))</f>
        <v>hydrogen-vehicle-mandate.html</v>
      </c>
      <c r="S109" s="257" t="str">
        <f>INDEX('Policy Characteristics'!N:N,MATCH(PolicyLevers_EN!$C109,'Policy Characteristics'!$D:$D,0))</f>
        <v>https://wamu.org/story/19/03/18/japan-is-betting-big-on-the-future-of-hydrogen-cars/</v>
      </c>
      <c r="T109" s="257">
        <f>INDEX('Policy Characteristics'!O:O,MATCH(PolicyLevers_EN!$C109,'Policy Characteristics'!$D:$D,0))</f>
        <v>0</v>
      </c>
      <c r="U109" s="248"/>
      <c r="V109" s="248"/>
      <c r="W109" s="248"/>
      <c r="X109" s="248"/>
      <c r="Y109" s="248"/>
      <c r="Z109" s="248"/>
    </row>
    <row r="110" spans="1:26" ht="15.75" customHeight="1">
      <c r="A110" s="247" t="str">
        <f>INDEX('Policy Characteristics'!B:B,MATCH(PolicyLevers_EN!$C110,'Policy Characteristics'!$D:$D,0))</f>
        <v>Transportation</v>
      </c>
      <c r="B110" s="247" t="str">
        <f>INDEX('Policy Characteristics'!C:C,MATCH(PolicyLevers_EN!$C110,'Policy Characteristics'!$D:$D,0))</f>
        <v>Hydrogen Vehicle Sales Mandate</v>
      </c>
      <c r="C110" s="247" t="str">
        <f t="shared" si="4"/>
        <v>Minimum Required Hydrogen Vehicle Sales Percentage</v>
      </c>
      <c r="D110" s="257" t="s">
        <v>105</v>
      </c>
      <c r="E110" s="257" t="s">
        <v>83</v>
      </c>
      <c r="F110" s="257" t="s">
        <v>106</v>
      </c>
      <c r="G110" s="257" t="s">
        <v>109</v>
      </c>
      <c r="H110" s="254">
        <v>507</v>
      </c>
      <c r="I110" s="257" t="s">
        <v>76</v>
      </c>
      <c r="J110" s="247" t="str">
        <f>INDEX('Policy Characteristics'!E:E,MATCH(PolicyLevers_EN!$C110,'Policy Characteristics'!$D:$D,0))</f>
        <v>Hydrogen Veh Sales Mandate</v>
      </c>
      <c r="K110" s="247" t="str">
        <f>INDEX('Policy Characteristics'!F:F,MATCH(PolicyLevers_EN!$C110,'Policy Characteristics'!$D:$D,0))</f>
        <v>trans hydrogen vehicle minimum</v>
      </c>
      <c r="L110" s="256">
        <f>INDEX('Policy Characteristics'!G:G,MATCH(PolicyLevers_EN!$C110,'Policy Characteristics'!$D:$D,0))</f>
        <v>0</v>
      </c>
      <c r="M110" s="256">
        <f>INDEX('Policy Characteristics'!H:H,MATCH(PolicyLevers_EN!$C110,'Policy Characteristics'!$D:$D,0))</f>
        <v>1</v>
      </c>
      <c r="N110" s="256">
        <f>INDEX('Policy Characteristics'!I:I,MATCH(PolicyLevers_EN!$C110,'Policy Characteristics'!$D:$D,0))</f>
        <v>0.01</v>
      </c>
      <c r="O110" s="257" t="str">
        <f>INDEX('Policy Characteristics'!J:J,MATCH(PolicyLevers_EN!$C110,'Policy Characteristics'!$D:$D,0))</f>
        <v>% of new vehicles sold</v>
      </c>
      <c r="P110" s="247" t="str">
        <f>LEFT(INDEX('Policy Characteristics'!K:K,MATCH(PolicyLevers_EN!$C110,'Policy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10" s="257">
        <f>INDEX('Policy Characteristics'!L:L,MATCH(PolicyLevers_EN!$C110,'Policy Characteristics'!$D:$D,0))</f>
        <v>0</v>
      </c>
      <c r="R110" s="265" t="str">
        <f>INDEX('Policy Characteristics'!M:M,MATCH(PolicyLevers_EN!$C110,'Policy Characteristics'!$D:$D,0))</f>
        <v>hydrogen-vehicle-mandate.html</v>
      </c>
      <c r="S110" s="257" t="str">
        <f>INDEX('Policy Characteristics'!N:N,MATCH(PolicyLevers_EN!$C110,'Policy Characteristics'!$D:$D,0))</f>
        <v>https://wamu.org/story/19/03/18/japan-is-betting-big-on-the-future-of-hydrogen-cars/</v>
      </c>
      <c r="T110" s="257">
        <f>INDEX('Policy Characteristics'!O:O,MATCH(PolicyLevers_EN!$C110,'Policy Characteristics'!$D:$D,0))</f>
        <v>0</v>
      </c>
      <c r="U110" s="248"/>
      <c r="V110" s="248"/>
      <c r="W110" s="248"/>
      <c r="X110" s="248"/>
      <c r="Y110" s="248"/>
      <c r="Z110" s="248"/>
    </row>
    <row r="111" spans="1:26" ht="15.75" customHeight="1">
      <c r="A111" s="247" t="str">
        <f>INDEX('Policy Characteristics'!B:B,MATCH(PolicyLevers_EN!$C111,'Policy Characteristics'!$D:$D,0))</f>
        <v>Transportation</v>
      </c>
      <c r="B111" s="247" t="str">
        <f>INDEX('Policy Characteristics'!C:C,MATCH(PolicyLevers_EN!$C111,'Policy Characteristics'!$D:$D,0))</f>
        <v>Hydrogen Vehicle Sales Mandate</v>
      </c>
      <c r="C111" s="12" t="str">
        <f t="shared" si="4"/>
        <v>Minimum Required Hydrogen Vehicle Sales Percentage</v>
      </c>
      <c r="D111" s="262" t="s">
        <v>98</v>
      </c>
      <c r="E111" s="262" t="s">
        <v>84</v>
      </c>
      <c r="F111" s="262" t="s">
        <v>99</v>
      </c>
      <c r="G111" s="262" t="s">
        <v>110</v>
      </c>
      <c r="H111" s="7"/>
      <c r="I111" s="262" t="s">
        <v>76</v>
      </c>
      <c r="J111" s="247" t="str">
        <f>INDEX('Policy Characteristics'!E:E,MATCH(PolicyLevers_EN!$C111,'Policy Characteristics'!$D:$D,0))</f>
        <v>Hydrogen Veh Sales Mandate</v>
      </c>
      <c r="K111" s="247" t="str">
        <f>INDEX('Policy Characteristics'!F:F,MATCH(PolicyLevers_EN!$C111,'Policy Characteristics'!$D:$D,0))</f>
        <v>trans hydrogen vehicle minimum</v>
      </c>
      <c r="L111" s="261">
        <f>INDEX('Policy Characteristics'!G:G,MATCH(PolicyLevers_EN!$C111,'Policy Characteristics'!$D:$D,0))</f>
        <v>0</v>
      </c>
      <c r="M111" s="275">
        <f>INDEX('Policy Characteristics'!H:H,MATCH(PolicyLevers_EN!$C111,'Policy Characteristics'!$D:$D,0))</f>
        <v>1</v>
      </c>
      <c r="N111" s="261">
        <f>INDEX('Policy Characteristics'!I:I,MATCH(PolicyLevers_EN!$C111,'Policy Characteristics'!$D:$D,0))</f>
        <v>0.01</v>
      </c>
      <c r="O111" s="276" t="str">
        <f>INDEX('Policy Characteristics'!J:J,MATCH(PolicyLevers_EN!$C111,'Policy Characteristics'!$D:$D,0))</f>
        <v>% of new vehicles sold</v>
      </c>
      <c r="P111" s="247" t="str">
        <f>LEFT(INDEX('Policy Characteristics'!K:K,MATCH(PolicyLevers_EN!$C111,'Policy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11" s="276">
        <f>INDEX('Policy Characteristics'!L:L,MATCH(PolicyLevers_EN!$C111,'Policy Characteristics'!$D:$D,0))</f>
        <v>0</v>
      </c>
      <c r="R111" s="277" t="str">
        <f>INDEX('Policy Characteristics'!M:M,MATCH(PolicyLevers_EN!$C111,'Policy Characteristics'!$D:$D,0))</f>
        <v>hydrogen-vehicle-mandate.html</v>
      </c>
      <c r="S111" s="262" t="str">
        <f>INDEX('Policy Characteristics'!N:N,MATCH(PolicyLevers_EN!$C111,'Policy Characteristics'!$D:$D,0))</f>
        <v>https://wamu.org/story/19/03/18/japan-is-betting-big-on-the-future-of-hydrogen-cars/</v>
      </c>
      <c r="T111" s="262">
        <f>INDEX('Policy Characteristics'!O:O,MATCH(PolicyLevers_EN!$C111,'Policy Characteristics'!$D:$D,0))</f>
        <v>0</v>
      </c>
      <c r="U111" s="248"/>
      <c r="V111" s="248"/>
      <c r="W111" s="248"/>
      <c r="X111" s="248"/>
      <c r="Y111" s="248"/>
      <c r="Z111" s="248"/>
    </row>
    <row r="112" spans="1:26" ht="15.75" customHeight="1">
      <c r="A112" s="247" t="str">
        <f>INDEX('Policy Characteristics'!B:B,MATCH(PolicyLevers_EN!$C112,'Policy Characteristics'!$D:$D,0))</f>
        <v>Transportation</v>
      </c>
      <c r="B112" s="247" t="str">
        <f>INDEX('Policy Characteristics'!C:C,MATCH(PolicyLevers_EN!$C112,'Policy Characteristics'!$D:$D,0))</f>
        <v>Hydrogen Vehicle Sales Mandate</v>
      </c>
      <c r="C112" s="12" t="str">
        <f t="shared" si="4"/>
        <v>Minimum Required Hydrogen Vehicle Sales Percentage</v>
      </c>
      <c r="D112" s="262" t="s">
        <v>105</v>
      </c>
      <c r="E112" s="262" t="s">
        <v>84</v>
      </c>
      <c r="F112" s="262" t="s">
        <v>106</v>
      </c>
      <c r="G112" s="262" t="s">
        <v>110</v>
      </c>
      <c r="H112" s="7"/>
      <c r="I112" s="262" t="s">
        <v>76</v>
      </c>
      <c r="J112" s="247" t="str">
        <f>INDEX('Policy Characteristics'!E:E,MATCH(PolicyLevers_EN!$C112,'Policy Characteristics'!$D:$D,0))</f>
        <v>Hydrogen Veh Sales Mandate</v>
      </c>
      <c r="K112" s="247" t="str">
        <f>INDEX('Policy Characteristics'!F:F,MATCH(PolicyLevers_EN!$C112,'Policy Characteristics'!$D:$D,0))</f>
        <v>trans hydrogen vehicle minimum</v>
      </c>
      <c r="L112" s="261">
        <f>INDEX('Policy Characteristics'!G:G,MATCH(PolicyLevers_EN!$C112,'Policy Characteristics'!$D:$D,0))</f>
        <v>0</v>
      </c>
      <c r="M112" s="275">
        <f>INDEX('Policy Characteristics'!H:H,MATCH(PolicyLevers_EN!$C112,'Policy Characteristics'!$D:$D,0))</f>
        <v>1</v>
      </c>
      <c r="N112" s="261">
        <f>INDEX('Policy Characteristics'!I:I,MATCH(PolicyLevers_EN!$C112,'Policy Characteristics'!$D:$D,0))</f>
        <v>0.01</v>
      </c>
      <c r="O112" s="276" t="str">
        <f>INDEX('Policy Characteristics'!J:J,MATCH(PolicyLevers_EN!$C112,'Policy Characteristics'!$D:$D,0))</f>
        <v>% of new vehicles sold</v>
      </c>
      <c r="P112" s="247" t="str">
        <f>LEFT(INDEX('Policy Characteristics'!K:K,MATCH(PolicyLevers_EN!$C112,'Policy Characteristics'!$D:$D,0)),254)</f>
        <v>**Description:** This policy requires the specified percentage of newly sold vehicles of the selected type(s) to consist of hydrogen vehicles.  If that percentage would already be achieved through BAU sales plus the effects of other policies, this policy</v>
      </c>
      <c r="Q112" s="276">
        <f>INDEX('Policy Characteristics'!L:L,MATCH(PolicyLevers_EN!$C112,'Policy Characteristics'!$D:$D,0))</f>
        <v>0</v>
      </c>
      <c r="R112" s="277" t="str">
        <f>INDEX('Policy Characteristics'!M:M,MATCH(PolicyLevers_EN!$C112,'Policy Characteristics'!$D:$D,0))</f>
        <v>hydrogen-vehicle-mandate.html</v>
      </c>
      <c r="S112" s="262" t="str">
        <f>INDEX('Policy Characteristics'!N:N,MATCH(PolicyLevers_EN!$C112,'Policy Characteristics'!$D:$D,0))</f>
        <v>https://wamu.org/story/19/03/18/japan-is-betting-big-on-the-future-of-hydrogen-cars/</v>
      </c>
      <c r="T112" s="262">
        <f>INDEX('Policy Characteristics'!O:O,MATCH(PolicyLevers_EN!$C112,'Policy Characteristics'!$D:$D,0))</f>
        <v>0</v>
      </c>
      <c r="U112" s="248"/>
      <c r="V112" s="248"/>
      <c r="W112" s="248"/>
      <c r="X112" s="248"/>
      <c r="Y112" s="248"/>
      <c r="Z112" s="248"/>
    </row>
    <row r="113" spans="1:26" ht="15.75" customHeight="1">
      <c r="A113" s="247" t="str">
        <f>INDEX('Policy Characteristics'!B:B,MATCH(PolicyLevers_EN!$C113,'Policy Characteristics'!$D:$D,0))</f>
        <v>Transportation</v>
      </c>
      <c r="B113" s="247" t="str">
        <f>INDEX('Policy Characteristics'!C:C,MATCH(PolicyLevers_EN!$C113,'Policy Characteristics'!$D:$D,0))</f>
        <v>Low Carbon Fuel Standard</v>
      </c>
      <c r="C113" s="247" t="s">
        <v>138</v>
      </c>
      <c r="D113" s="257"/>
      <c r="E113" s="257"/>
      <c r="F113" s="257"/>
      <c r="G113" s="257"/>
      <c r="H113" s="254">
        <v>190</v>
      </c>
      <c r="I113" s="255" t="s">
        <v>63</v>
      </c>
      <c r="J113" s="247" t="str">
        <f>INDEX('Policy Characteristics'!E:E,MATCH(PolicyLevers_EN!$C113,'Policy Characteristics'!$D:$D,0))</f>
        <v>Low Carbon Fuel Standard</v>
      </c>
      <c r="K113" s="247" t="str">
        <f>INDEX('Policy Characteristics'!F:F,MATCH(PolicyLevers_EN!$C113,'Policy Characteristics'!$D:$D,0))</f>
        <v>trans LCFS</v>
      </c>
      <c r="L113" s="256">
        <f>INDEX('Policy Characteristics'!G:G,MATCH(PolicyLevers_EN!$C113,'Policy Characteristics'!$D:$D,0))</f>
        <v>0</v>
      </c>
      <c r="M113" s="256">
        <f>INDEX('Policy Characteristics'!H:H,MATCH(PolicyLevers_EN!$C113,'Policy Characteristics'!$D:$D,0))</f>
        <v>0.14000000000000001</v>
      </c>
      <c r="N113" s="256">
        <f>INDEX('Policy Characteristics'!I:I,MATCH(PolicyLevers_EN!$C113,'Policy Characteristics'!$D:$D,0))</f>
        <v>0.01</v>
      </c>
      <c r="O113" s="257" t="str">
        <f>INDEX('Policy Characteristics'!J:J,MATCH(PolicyLevers_EN!$C113,'Policy Characteristics'!$D:$D,0))</f>
        <v>% reduction in carbon emissions</v>
      </c>
      <c r="P113" s="247" t="str">
        <f>LEFT(INDEX('Policy Characteristics'!K:K,MATCH(PolicyLevers_EN!$C113,'Policy Characteristics'!$D:$D,0)),254)</f>
        <v>**Description:** This policy specifies the percentage reduction in carbon emissions from the transportation sector that must be achieved via fuel switching.  This value is in addition to BAU requirements. // **Guidance for setting values: ** The Ministry</v>
      </c>
      <c r="Q113" s="257" t="str">
        <f>INDEX('Policy Characteristics'!L:L,MATCH(PolicyLevers_EN!$C113,'Policy Characteristics'!$D:$D,0))</f>
        <v>transportation-sector-main.html#lcfs</v>
      </c>
      <c r="R113" s="265" t="str">
        <f>INDEX('Policy Characteristics'!M:M,MATCH(PolicyLevers_EN!$C113,'Policy Characteristics'!$D:$D,0))</f>
        <v>low-carbon-fuel-standard.html</v>
      </c>
      <c r="S113" s="257" t="str">
        <f>INDEX('Policy Characteristics'!N:N,MATCH(PolicyLevers_EN!$C113,'Policy Characteristics'!$D:$D,0))</f>
        <v>Ministry of Energy.RenovaBio: http://www.anp.gov.br/producao-de-biocombustiveis/renovabio</v>
      </c>
      <c r="T113" s="257" t="str">
        <f>INDEX('Policy Characteristics'!O:O,MATCH(PolicyLevers_EN!$C113,'Policy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c r="A114" s="247" t="str">
        <f>INDEX('Policy Characteristics'!B:B,MATCH(PolicyLevers_EN!$C114,'Policy Characteristics'!$D:$D,0))</f>
        <v>Transportation</v>
      </c>
      <c r="B114" s="247" t="str">
        <f>INDEX('Policy Characteristics'!C:C,MATCH(PolicyLevers_EN!$C114,'Policy Characteristics'!$D:$D,0))</f>
        <v>Transportation Demand Management</v>
      </c>
      <c r="C114" s="247" t="s">
        <v>144</v>
      </c>
      <c r="D114" s="257" t="s">
        <v>98</v>
      </c>
      <c r="E114" s="257"/>
      <c r="F114" s="257" t="s">
        <v>145</v>
      </c>
      <c r="G114" s="257"/>
      <c r="H114" s="254">
        <v>8</v>
      </c>
      <c r="I114" s="270" t="s">
        <v>76</v>
      </c>
      <c r="J114" s="247" t="str">
        <f>INDEX('Policy Characteristics'!E:E,MATCH(PolicyLevers_EN!$C114,'Policy Characteristics'!$D:$D,0))</f>
        <v>Transportation Demand Management</v>
      </c>
      <c r="K114" s="247" t="str">
        <f>INDEX('Policy Characteristics'!F:F,MATCH(PolicyLevers_EN!$C114,'Policy Characteristics'!$D:$D,0))</f>
        <v>trans TDM</v>
      </c>
      <c r="L114" s="256">
        <f>INDEX('Policy Characteristics'!G:G,MATCH(PolicyLevers_EN!$C114,'Policy Characteristics'!$D:$D,0))</f>
        <v>0</v>
      </c>
      <c r="M114" s="256">
        <f>INDEX('Policy Characteristics'!H:H,MATCH(PolicyLevers_EN!$C114,'Policy Characteristics'!$D:$D,0))</f>
        <v>1</v>
      </c>
      <c r="N114" s="256">
        <f>INDEX('Policy Characteristics'!I:I,MATCH(PolicyLevers_EN!$C114,'Policy Characteristics'!$D:$D,0))</f>
        <v>0.01</v>
      </c>
      <c r="O114" s="257" t="str">
        <f>INDEX('Policy Characteristics'!J:J,MATCH(PolicyLevers_EN!$C114,'Policy Characteristics'!$D:$D,0))</f>
        <v>% of TDM package implemented</v>
      </c>
      <c r="P114" s="247" t="e">
        <f>LEFT(INDEX('Policy Characteristics'!K:K,MATCH(PolicyLevers_EN!$C114,'Policy Characteristics'!$D:$D,0)),254)</f>
        <v>#N/A</v>
      </c>
      <c r="Q114" s="257" t="str">
        <f>INDEX('Policy Characteristics'!L:L,MATCH(PolicyLevers_EN!$C114,'Policy Characteristics'!$D:$D,0))</f>
        <v>transportation-sector-main.html#tdm</v>
      </c>
      <c r="R114" s="265" t="str">
        <f>INDEX('Policy Characteristics'!M:M,MATCH(PolicyLevers_EN!$C114,'Policy Characteristics'!$D:$D,0))</f>
        <v>transportation-demand-management.html</v>
      </c>
      <c r="S114" s="257" t="str">
        <f>INDEX('Policy Characteristics'!N:N,MATCH(PolicyLevers_EN!$C114,'Policy Characteristics'!$D:$D,0))</f>
        <v>International Energy Agency, 2009, "Transport, Energy and CO2: Moving toward Sustainability", http://www.iea.org/publications/freepublications/publication/transport2009.pdf</v>
      </c>
      <c r="T114" s="257">
        <f>INDEX('Policy Characteristics'!O:O,MATCH(PolicyLevers_EN!$C114,'Policy Characteristics'!$D:$D,0))</f>
        <v>0</v>
      </c>
      <c r="U114" s="248"/>
      <c r="V114" s="248"/>
      <c r="W114" s="248"/>
      <c r="X114" s="248"/>
      <c r="Y114" s="248"/>
      <c r="Z114" s="248"/>
    </row>
    <row r="115" spans="1:26" ht="15.75" customHeight="1">
      <c r="A115" s="247" t="str">
        <f>INDEX('Policy Characteristics'!B:B,MATCH(PolicyLevers_EN!$C115,'Policy Characteristics'!$D:$D,0))</f>
        <v>Transportation</v>
      </c>
      <c r="B115" s="247" t="str">
        <f>INDEX('Policy Characteristics'!C:C,MATCH(PolicyLevers_EN!$C115,'Policy Characteristics'!$D:$D,0))</f>
        <v>Transportation Demand Management</v>
      </c>
      <c r="C115" s="247" t="str">
        <f t="shared" ref="C115" si="5">C$114</f>
        <v>Fraction of TDM Package Implemented</v>
      </c>
      <c r="D115" s="257" t="s">
        <v>105</v>
      </c>
      <c r="E115" s="257"/>
      <c r="F115" s="257" t="s">
        <v>106</v>
      </c>
      <c r="G115" s="257"/>
      <c r="H115" s="254">
        <v>179</v>
      </c>
      <c r="I115" s="270" t="s">
        <v>76</v>
      </c>
      <c r="J115" s="247" t="str">
        <f>INDEX('Policy Characteristics'!E:E,MATCH(PolicyLevers_EN!$C115,'Policy Characteristics'!$D:$D,0))</f>
        <v>Transportation Demand Management</v>
      </c>
      <c r="K115" s="247" t="str">
        <f>INDEX('Policy Characteristics'!F:F,MATCH(PolicyLevers_EN!$C115,'Policy Characteristics'!$D:$D,0))</f>
        <v>trans TDM</v>
      </c>
      <c r="L115" s="256">
        <f>INDEX('Policy Characteristics'!G:G,MATCH(PolicyLevers_EN!$C115,'Policy Characteristics'!$D:$D,0))</f>
        <v>0</v>
      </c>
      <c r="M115" s="256">
        <f>INDEX('Policy Characteristics'!H:H,MATCH(PolicyLevers_EN!$C115,'Policy Characteristics'!$D:$D,0))</f>
        <v>1</v>
      </c>
      <c r="N115" s="256">
        <f>INDEX('Policy Characteristics'!I:I,MATCH(PolicyLevers_EN!$C115,'Policy Characteristics'!$D:$D,0))</f>
        <v>0.01</v>
      </c>
      <c r="O115" s="257" t="str">
        <f>INDEX('Policy Characteristics'!J:J,MATCH(PolicyLevers_EN!$C115,'Policy Characteristics'!$D:$D,0))</f>
        <v>% of TDM package implemented</v>
      </c>
      <c r="P115" s="247" t="e">
        <f>LEFT(INDEX('Policy Characteristics'!K:K,MATCH(PolicyLevers_EN!$C115,'Policy Characteristics'!$D:$D,0)),254)</f>
        <v>#N/A</v>
      </c>
      <c r="Q115" s="257" t="str">
        <f>INDEX('Policy Characteristics'!L:L,MATCH(PolicyLevers_EN!$C115,'Policy Characteristics'!$D:$D,0))</f>
        <v>transportation-sector-main.html#tdm</v>
      </c>
      <c r="R115" s="265" t="str">
        <f>INDEX('Policy Characteristics'!M:M,MATCH(PolicyLevers_EN!$C115,'Policy Characteristics'!$D:$D,0))</f>
        <v>transportation-demand-management.html</v>
      </c>
      <c r="S115" s="257" t="str">
        <f>INDEX('Policy Characteristics'!N:N,MATCH(PolicyLevers_EN!$C115,'Policy Characteristics'!$D:$D,0))</f>
        <v>International Energy Agency, 2009, "Transport, Energy and CO2: Moving toward Sustainability", http://www.iea.org/publications/freepublications/publication/transport2009.pdf</v>
      </c>
      <c r="T115" s="257">
        <f>INDEX('Policy Characteristics'!O:O,MATCH(PolicyLevers_EN!$C115,'Policy Characteristics'!$D:$D,0))</f>
        <v>0</v>
      </c>
      <c r="U115" s="248"/>
      <c r="V115" s="248"/>
      <c r="W115" s="248"/>
      <c r="X115" s="248"/>
      <c r="Y115" s="248"/>
      <c r="Z115" s="248"/>
    </row>
    <row r="116" spans="1:26" ht="15.75" customHeight="1">
      <c r="A116" s="247" t="str">
        <f>INDEX('Policy Characteristics'!B:B,MATCH(PolicyLevers_EN!$C116,'Policy Characteristics'!$D:$D,0))</f>
        <v>Buildings and Appliances</v>
      </c>
      <c r="B116" s="247" t="str">
        <f>INDEX('Policy Characteristics'!C:C,MATCH(PolicyLevers_EN!$C116,'Policy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Characteristics'!E:E,MATCH(PolicyLevers_EN!$C116,'Policy Characteristics'!$D:$D,0))</f>
        <v>Building Component Electrification</v>
      </c>
      <c r="K116" s="247" t="str">
        <f>INDEX('Policy Characteristics'!F:F,MATCH(PolicyLevers_EN!$C116,'Policy Characteristics'!$D:$D,0))</f>
        <v>bldgs new component fuel shifting</v>
      </c>
      <c r="L116" s="256">
        <f>INDEX('Policy Characteristics'!G:G,MATCH(PolicyLevers_EN!$C116,'Policy Characteristics'!$D:$D,0))</f>
        <v>0</v>
      </c>
      <c r="M116" s="256">
        <f>INDEX('Policy Characteristics'!H:H,MATCH(PolicyLevers_EN!$C116,'Policy Characteristics'!$D:$D,0))</f>
        <v>1</v>
      </c>
      <c r="N116" s="256">
        <f>INDEX('Policy Characteristics'!I:I,MATCH(PolicyLevers_EN!$C116,'Policy Characteristics'!$D:$D,0))</f>
        <v>0.01</v>
      </c>
      <c r="O116" s="257" t="str">
        <f>INDEX('Policy Characteristics'!J:J,MATCH(PolicyLevers_EN!$C116,'Policy Characteristics'!$D:$D,0))</f>
        <v>% of newly sold non-electric building components</v>
      </c>
      <c r="P116" s="247" t="str">
        <f>LEFT(INDEX('Policy Characteristics'!K:K,MATCH(PolicyLevers_EN!$C116,'Policy Characteristics'!$D:$D,0)),254)</f>
        <v>**Description:** This policy replaces the specified fraction of newly sold non-electric building components of the selected type(s) in buildings of the selected type(s) with electricity-using components. // **Guidance for setting values: **//**Urban Resi</v>
      </c>
      <c r="Q116" s="257" t="str">
        <f>INDEX('Policy Characteristics'!L:L,MATCH(PolicyLevers_EN!$C116,'Policy Characteristics'!$D:$D,0))</f>
        <v>buildings-sector-main.html#component-elec</v>
      </c>
      <c r="R116" s="265" t="str">
        <f>INDEX('Policy Characteristics'!M:M,MATCH(PolicyLevers_EN!$C116,'Policy Characteristics'!$D:$D,0))</f>
        <v>building-component-electrification.html</v>
      </c>
      <c r="S116" s="257">
        <f>INDEX('Policy Characteristics'!N:N,MATCH(PolicyLevers_EN!$C116,'Policy Characteristics'!$D:$D,0))</f>
        <v>0</v>
      </c>
      <c r="T116" s="257">
        <f>INDEX('Policy Characteristics'!O:O,MATCH(PolicyLevers_EN!$C116,'Policy Characteristics'!$D:$D,0))</f>
        <v>0</v>
      </c>
      <c r="U116" s="248"/>
      <c r="V116" s="248"/>
      <c r="W116" s="248"/>
      <c r="X116" s="248"/>
      <c r="Y116" s="248"/>
      <c r="Z116" s="248"/>
    </row>
    <row r="117" spans="1:26" ht="15.75" customHeight="1">
      <c r="A117" s="247" t="str">
        <f>INDEX('Policy Characteristics'!B:B,MATCH(PolicyLevers_EN!$C117,'Policy Characteristics'!$D:$D,0))</f>
        <v>Buildings and Appliances</v>
      </c>
      <c r="B117" s="247" t="str">
        <f>INDEX('Policy Characteristics'!C:C,MATCH(PolicyLevers_EN!$C117,'Policy Characteristics'!$D:$D,0))</f>
        <v>Building Component Electrification</v>
      </c>
      <c r="C117" s="12" t="str">
        <f t="shared" ref="C117:C130" si="6">C$116</f>
        <v>Fraction of New Bldg Components Shifted to Other Fuels</v>
      </c>
      <c r="D117" s="262" t="s">
        <v>162</v>
      </c>
      <c r="E117" s="262" t="s">
        <v>155</v>
      </c>
      <c r="F117" s="262" t="s">
        <v>156</v>
      </c>
      <c r="G117" s="262" t="s">
        <v>163</v>
      </c>
      <c r="H117" s="7">
        <v>436</v>
      </c>
      <c r="I117" s="262" t="s">
        <v>76</v>
      </c>
      <c r="J117" s="247" t="str">
        <f>INDEX('Policy Characteristics'!E:E,MATCH(PolicyLevers_EN!$C117,'Policy Characteristics'!$D:$D,0))</f>
        <v>Building Component Electrification</v>
      </c>
      <c r="K117" s="247" t="str">
        <f>INDEX('Policy Characteristics'!F:F,MATCH(PolicyLevers_EN!$C117,'Policy Characteristics'!$D:$D,0))</f>
        <v>bldgs new component fuel shifting</v>
      </c>
      <c r="L117" s="261">
        <f>INDEX('Policy Characteristics'!G:G,MATCH(PolicyLevers_EN!$C117,'Policy Characteristics'!$D:$D,0))</f>
        <v>0</v>
      </c>
      <c r="M117" s="261">
        <f>INDEX('Policy Characteristics'!H:H,MATCH(PolicyLevers_EN!$C117,'Policy Characteristics'!$D:$D,0))</f>
        <v>1</v>
      </c>
      <c r="N117" s="261">
        <f>INDEX('Policy Characteristics'!I:I,MATCH(PolicyLevers_EN!$C117,'Policy Characteristics'!$D:$D,0))</f>
        <v>0.01</v>
      </c>
      <c r="O117" s="276" t="str">
        <f>INDEX('Policy Characteristics'!J:J,MATCH(PolicyLevers_EN!$C117,'Policy Characteristics'!$D:$D,0))</f>
        <v>% of newly sold non-electric building components</v>
      </c>
      <c r="P117" s="247" t="str">
        <f>LEFT(INDEX('Policy Characteristics'!K:K,MATCH(PolicyLevers_EN!$C117,'Policy Characteristics'!$D:$D,0)),254)</f>
        <v>**Description:** This policy replaces the specified fraction of newly sold non-electric building components of the selected type(s) in buildings of the selected type(s) with electricity-using components. // **Guidance for setting values: **//**Urban Resi</v>
      </c>
      <c r="Q117" s="276" t="str">
        <f>INDEX('Policy Characteristics'!L:L,MATCH(PolicyLevers_EN!$C117,'Policy Characteristics'!$D:$D,0))</f>
        <v>buildings-sector-main.html#component-elec</v>
      </c>
      <c r="R117" s="277" t="str">
        <f>INDEX('Policy Characteristics'!M:M,MATCH(PolicyLevers_EN!$C117,'Policy Characteristics'!$D:$D,0))</f>
        <v>building-component-electrification.html</v>
      </c>
      <c r="S117" s="276">
        <f>INDEX('Policy Characteristics'!N:N,MATCH(PolicyLevers_EN!$C117,'Policy Characteristics'!$D:$D,0))</f>
        <v>0</v>
      </c>
      <c r="T117" s="276">
        <f>INDEX('Policy Characteristics'!O:O,MATCH(PolicyLevers_EN!$C117,'Policy Characteristics'!$D:$D,0))</f>
        <v>0</v>
      </c>
      <c r="U117" s="248"/>
      <c r="V117" s="248"/>
      <c r="W117" s="248"/>
      <c r="X117" s="248"/>
      <c r="Y117" s="248"/>
      <c r="Z117" s="248"/>
    </row>
    <row r="118" spans="1:26" ht="15.75" customHeight="1">
      <c r="A118" s="247" t="str">
        <f>INDEX('Policy Characteristics'!B:B,MATCH(PolicyLevers_EN!$C118,'Policy Characteristics'!$D:$D,0))</f>
        <v>Buildings and Appliances</v>
      </c>
      <c r="B118" s="247" t="str">
        <f>INDEX('Policy Characteristics'!C:C,MATCH(PolicyLevers_EN!$C118,'Policy Characteristics'!$D:$D,0))</f>
        <v>Building Component Electrification</v>
      </c>
      <c r="C118" s="12" t="str">
        <f t="shared" si="6"/>
        <v>Fraction of New Bldg Components Shifted to Other Fuels</v>
      </c>
      <c r="D118" s="262" t="s">
        <v>164</v>
      </c>
      <c r="E118" s="262" t="s">
        <v>155</v>
      </c>
      <c r="F118" s="262" t="s">
        <v>156</v>
      </c>
      <c r="G118" s="262" t="s">
        <v>165</v>
      </c>
      <c r="H118" s="7">
        <v>437</v>
      </c>
      <c r="I118" s="262" t="s">
        <v>76</v>
      </c>
      <c r="J118" s="247" t="str">
        <f>INDEX('Policy Characteristics'!E:E,MATCH(PolicyLevers_EN!$C118,'Policy Characteristics'!$D:$D,0))</f>
        <v>Building Component Electrification</v>
      </c>
      <c r="K118" s="247" t="str">
        <f>INDEX('Policy Characteristics'!F:F,MATCH(PolicyLevers_EN!$C118,'Policy Characteristics'!$D:$D,0))</f>
        <v>bldgs new component fuel shifting</v>
      </c>
      <c r="L118" s="12">
        <f>INDEX('Policy Characteristics'!G:G,MATCH(PolicyLevers_EN!$C118,'Policy Characteristics'!$D:$D,0))</f>
        <v>0</v>
      </c>
      <c r="M118" s="261">
        <f>INDEX('Policy Characteristics'!H:H,MATCH(PolicyLevers_EN!$C118,'Policy Characteristics'!$D:$D,0))</f>
        <v>1</v>
      </c>
      <c r="N118" s="261">
        <f>INDEX('Policy Characteristics'!I:I,MATCH(PolicyLevers_EN!$C118,'Policy Characteristics'!$D:$D,0))</f>
        <v>0.01</v>
      </c>
      <c r="O118" s="276" t="str">
        <f>INDEX('Policy Characteristics'!J:J,MATCH(PolicyLevers_EN!$C118,'Policy Characteristics'!$D:$D,0))</f>
        <v>% of newly sold non-electric building components</v>
      </c>
      <c r="P118" s="247" t="str">
        <f>LEFT(INDEX('Policy Characteristics'!K:K,MATCH(PolicyLevers_EN!$C118,'Policy Characteristics'!$D:$D,0)),254)</f>
        <v>**Description:** This policy replaces the specified fraction of newly sold non-electric building components of the selected type(s) in buildings of the selected type(s) with electricity-using components. // **Guidance for setting values: **//**Urban Resi</v>
      </c>
      <c r="Q118" s="276" t="str">
        <f>INDEX('Policy Characteristics'!L:L,MATCH(PolicyLevers_EN!$C118,'Policy Characteristics'!$D:$D,0))</f>
        <v>buildings-sector-main.html#component-elec</v>
      </c>
      <c r="R118" s="277" t="str">
        <f>INDEX('Policy Characteristics'!M:M,MATCH(PolicyLevers_EN!$C118,'Policy Characteristics'!$D:$D,0))</f>
        <v>building-component-electrification.html</v>
      </c>
      <c r="S118" s="276">
        <f>INDEX('Policy Characteristics'!N:N,MATCH(PolicyLevers_EN!$C118,'Policy Characteristics'!$D:$D,0))</f>
        <v>0</v>
      </c>
      <c r="T118" s="276">
        <f>INDEX('Policy Characteristics'!O:O,MATCH(PolicyLevers_EN!$C118,'Policy Characteristics'!$D:$D,0))</f>
        <v>0</v>
      </c>
      <c r="U118" s="248"/>
      <c r="V118" s="248"/>
      <c r="W118" s="248"/>
      <c r="X118" s="248"/>
      <c r="Y118" s="248"/>
      <c r="Z118" s="248"/>
    </row>
    <row r="119" spans="1:26" ht="15.75" customHeight="1">
      <c r="A119" s="247" t="str">
        <f>INDEX('Policy Characteristics'!B:B,MATCH(PolicyLevers_EN!$C119,'Policy Characteristics'!$D:$D,0))</f>
        <v>Buildings and Appliances</v>
      </c>
      <c r="B119" s="247" t="str">
        <f>INDEX('Policy Characteristics'!C:C,MATCH(PolicyLevers_EN!$C119,'Policy Characteristics'!$D:$D,0))</f>
        <v>Building Component Electrification</v>
      </c>
      <c r="C119" s="247" t="str">
        <f t="shared" si="6"/>
        <v>Fraction of New Bldg Components Shifted to Other Fuels</v>
      </c>
      <c r="D119" s="257" t="s">
        <v>166</v>
      </c>
      <c r="E119" s="257" t="s">
        <v>155</v>
      </c>
      <c r="F119" s="257" t="s">
        <v>156</v>
      </c>
      <c r="G119" s="257" t="s">
        <v>167</v>
      </c>
      <c r="H119" s="254">
        <v>438</v>
      </c>
      <c r="I119" s="255" t="s">
        <v>63</v>
      </c>
      <c r="J119" s="247" t="str">
        <f>INDEX('Policy Characteristics'!E:E,MATCH(PolicyLevers_EN!$C119,'Policy Characteristics'!$D:$D,0))</f>
        <v>Building Component Electrification</v>
      </c>
      <c r="K119" s="247" t="str">
        <f>INDEX('Policy Characteristics'!F:F,MATCH(PolicyLevers_EN!$C119,'Policy Characteristics'!$D:$D,0))</f>
        <v>bldgs new component fuel shifting</v>
      </c>
      <c r="L119" s="256">
        <f>INDEX('Policy Characteristics'!G:G,MATCH(PolicyLevers_EN!$C119,'Policy Characteristics'!$D:$D,0))</f>
        <v>0</v>
      </c>
      <c r="M119" s="256">
        <f>INDEX('Policy Characteristics'!H:H,MATCH(PolicyLevers_EN!$C119,'Policy Characteristics'!$D:$D,0))</f>
        <v>1</v>
      </c>
      <c r="N119" s="256">
        <f>INDEX('Policy Characteristics'!I:I,MATCH(PolicyLevers_EN!$C119,'Policy Characteristics'!$D:$D,0))</f>
        <v>0.01</v>
      </c>
      <c r="O119" s="257" t="str">
        <f>INDEX('Policy Characteristics'!J:J,MATCH(PolicyLevers_EN!$C119,'Policy Characteristics'!$D:$D,0))</f>
        <v>% of newly sold non-electric building components</v>
      </c>
      <c r="P119" s="247" t="str">
        <f>LEFT(INDEX('Policy Characteristics'!K:K,MATCH(PolicyLevers_EN!$C119,'Policy Characteristics'!$D:$D,0)),254)</f>
        <v>**Description:** This policy replaces the specified fraction of newly sold non-electric building components of the selected type(s) in buildings of the selected type(s) with electricity-using components. // **Guidance for setting values: **//**Urban Resi</v>
      </c>
      <c r="Q119" s="257" t="str">
        <f>INDEX('Policy Characteristics'!L:L,MATCH(PolicyLevers_EN!$C119,'Policy Characteristics'!$D:$D,0))</f>
        <v>buildings-sector-main.html#component-elec</v>
      </c>
      <c r="R119" s="265" t="str">
        <f>INDEX('Policy Characteristics'!M:M,MATCH(PolicyLevers_EN!$C119,'Policy Characteristics'!$D:$D,0))</f>
        <v>building-component-electrification.html</v>
      </c>
      <c r="S119" s="257">
        <f>INDEX('Policy Characteristics'!N:N,MATCH(PolicyLevers_EN!$C119,'Policy Characteristics'!$D:$D,0))</f>
        <v>0</v>
      </c>
      <c r="T119" s="257">
        <f>INDEX('Policy Characteristics'!O:O,MATCH(PolicyLevers_EN!$C119,'Policy Characteristics'!$D:$D,0))</f>
        <v>0</v>
      </c>
      <c r="U119" s="248"/>
      <c r="V119" s="248"/>
      <c r="W119" s="248"/>
      <c r="X119" s="248"/>
      <c r="Y119" s="248"/>
      <c r="Z119" s="248"/>
    </row>
    <row r="120" spans="1:26" ht="15.75" customHeight="1">
      <c r="A120" s="247" t="str">
        <f>INDEX('Policy Characteristics'!B:B,MATCH(PolicyLevers_EN!$C120,'Policy Characteristics'!$D:$D,0))</f>
        <v>Buildings and Appliances</v>
      </c>
      <c r="B120" s="247" t="str">
        <f>INDEX('Policy Characteristics'!C:C,MATCH(PolicyLevers_EN!$C120,'Policy Characteristics'!$D:$D,0))</f>
        <v>Building Component Electrification</v>
      </c>
      <c r="C120" s="247" t="str">
        <f t="shared" si="6"/>
        <v>Fraction of New Bldg Components Shifted to Other Fuels</v>
      </c>
      <c r="D120" s="257" t="s">
        <v>168</v>
      </c>
      <c r="E120" s="257" t="s">
        <v>155</v>
      </c>
      <c r="F120" s="257" t="s">
        <v>156</v>
      </c>
      <c r="G120" s="257" t="s">
        <v>169</v>
      </c>
      <c r="H120" s="254">
        <v>439</v>
      </c>
      <c r="I120" s="255" t="s">
        <v>63</v>
      </c>
      <c r="J120" s="247" t="str">
        <f>INDEX('Policy Characteristics'!E:E,MATCH(PolicyLevers_EN!$C120,'Policy Characteristics'!$D:$D,0))</f>
        <v>Building Component Electrification</v>
      </c>
      <c r="K120" s="247" t="str">
        <f>INDEX('Policy Characteristics'!F:F,MATCH(PolicyLevers_EN!$C120,'Policy Characteristics'!$D:$D,0))</f>
        <v>bldgs new component fuel shifting</v>
      </c>
      <c r="L120" s="256">
        <f>INDEX('Policy Characteristics'!G:G,MATCH(PolicyLevers_EN!$C120,'Policy Characteristics'!$D:$D,0))</f>
        <v>0</v>
      </c>
      <c r="M120" s="256">
        <f>INDEX('Policy Characteristics'!H:H,MATCH(PolicyLevers_EN!$C120,'Policy Characteristics'!$D:$D,0))</f>
        <v>1</v>
      </c>
      <c r="N120" s="256">
        <f>INDEX('Policy Characteristics'!I:I,MATCH(PolicyLevers_EN!$C120,'Policy Characteristics'!$D:$D,0))</f>
        <v>0.01</v>
      </c>
      <c r="O120" s="257" t="str">
        <f>INDEX('Policy Characteristics'!J:J,MATCH(PolicyLevers_EN!$C120,'Policy Characteristics'!$D:$D,0))</f>
        <v>% of newly sold non-electric building components</v>
      </c>
      <c r="P120" s="247" t="str">
        <f>LEFT(INDEX('Policy Characteristics'!K:K,MATCH(PolicyLevers_EN!$C120,'Policy Characteristics'!$D:$D,0)),254)</f>
        <v>**Description:** This policy replaces the specified fraction of newly sold non-electric building components of the selected type(s) in buildings of the selected type(s) with electricity-using components. // **Guidance for setting values: **//**Urban Resi</v>
      </c>
      <c r="Q120" s="257" t="str">
        <f>INDEX('Policy Characteristics'!L:L,MATCH(PolicyLevers_EN!$C120,'Policy Characteristics'!$D:$D,0))</f>
        <v>buildings-sector-main.html#component-elec</v>
      </c>
      <c r="R120" s="265" t="str">
        <f>INDEX('Policy Characteristics'!M:M,MATCH(PolicyLevers_EN!$C120,'Policy Characteristics'!$D:$D,0))</f>
        <v>building-component-electrification.html</v>
      </c>
      <c r="S120" s="257">
        <f>INDEX('Policy Characteristics'!N:N,MATCH(PolicyLevers_EN!$C120,'Policy Characteristics'!$D:$D,0))</f>
        <v>0</v>
      </c>
      <c r="T120" s="257">
        <f>INDEX('Policy Characteristics'!O:O,MATCH(PolicyLevers_EN!$C120,'Policy Characteristics'!$D:$D,0))</f>
        <v>0</v>
      </c>
      <c r="U120" s="248"/>
      <c r="V120" s="248"/>
      <c r="W120" s="248"/>
      <c r="X120" s="248"/>
      <c r="Y120" s="248"/>
      <c r="Z120" s="248"/>
    </row>
    <row r="121" spans="1:26" ht="15.75" customHeight="1">
      <c r="A121" s="247" t="str">
        <f>INDEX('Policy Characteristics'!B:B,MATCH(PolicyLevers_EN!$C121,'Policy Characteristics'!$D:$D,0))</f>
        <v>Buildings and Appliances</v>
      </c>
      <c r="B121" s="247" t="str">
        <f>INDEX('Policy Characteristics'!C:C,MATCH(PolicyLevers_EN!$C121,'Policy Characteristics'!$D:$D,0))</f>
        <v>Building Component Electrification</v>
      </c>
      <c r="C121" s="247" t="str">
        <f t="shared" si="6"/>
        <v>Fraction of New Bldg Components Shifted to Other Fuels</v>
      </c>
      <c r="D121" s="257" t="s">
        <v>154</v>
      </c>
      <c r="E121" s="257" t="s">
        <v>170</v>
      </c>
      <c r="F121" s="257" t="s">
        <v>171</v>
      </c>
      <c r="G121" s="257" t="s">
        <v>157</v>
      </c>
      <c r="H121" s="254">
        <v>440</v>
      </c>
      <c r="I121" s="257" t="s">
        <v>76</v>
      </c>
      <c r="J121" s="247" t="str">
        <f>INDEX('Policy Characteristics'!E:E,MATCH(PolicyLevers_EN!$C121,'Policy Characteristics'!$D:$D,0))</f>
        <v>Building Component Electrification</v>
      </c>
      <c r="K121" s="247" t="str">
        <f>INDEX('Policy Characteristics'!F:F,MATCH(PolicyLevers_EN!$C121,'Policy Characteristics'!$D:$D,0))</f>
        <v>bldgs new component fuel shifting</v>
      </c>
      <c r="L121" s="256">
        <f>INDEX('Policy Characteristics'!G:G,MATCH(PolicyLevers_EN!$C121,'Policy Characteristics'!$D:$D,0))</f>
        <v>0</v>
      </c>
      <c r="M121" s="256">
        <f>INDEX('Policy Characteristics'!H:H,MATCH(PolicyLevers_EN!$C121,'Policy Characteristics'!$D:$D,0))</f>
        <v>1</v>
      </c>
      <c r="N121" s="256">
        <f>INDEX('Policy Characteristics'!I:I,MATCH(PolicyLevers_EN!$C121,'Policy Characteristics'!$D:$D,0))</f>
        <v>0.01</v>
      </c>
      <c r="O121" s="257" t="str">
        <f>INDEX('Policy Characteristics'!J:J,MATCH(PolicyLevers_EN!$C121,'Policy Characteristics'!$D:$D,0))</f>
        <v>% of newly sold non-electric building components</v>
      </c>
      <c r="P121" s="247" t="str">
        <f>LEFT(INDEX('Policy Characteristics'!K:K,MATCH(PolicyLevers_EN!$C121,'Policy Characteristics'!$D:$D,0)),254)</f>
        <v>**Description:** This policy replaces the specified fraction of newly sold non-electric building components of the selected type(s) in buildings of the selected type(s) with electricity-using components. // **Guidance for setting values: **//**Urban Resi</v>
      </c>
      <c r="Q121" s="257" t="str">
        <f>INDEX('Policy Characteristics'!L:L,MATCH(PolicyLevers_EN!$C121,'Policy Characteristics'!$D:$D,0))</f>
        <v>buildings-sector-main.html#component-elec</v>
      </c>
      <c r="R121" s="265" t="str">
        <f>INDEX('Policy Characteristics'!M:M,MATCH(PolicyLevers_EN!$C121,'Policy Characteristics'!$D:$D,0))</f>
        <v>building-component-electrification.html</v>
      </c>
      <c r="S121" s="257">
        <f>INDEX('Policy Characteristics'!N:N,MATCH(PolicyLevers_EN!$C121,'Policy Characteristics'!$D:$D,0))</f>
        <v>0</v>
      </c>
      <c r="T121" s="257">
        <f>INDEX('Policy Characteristics'!O:O,MATCH(PolicyLevers_EN!$C121,'Policy Characteristics'!$D:$D,0))</f>
        <v>0</v>
      </c>
      <c r="U121" s="248"/>
      <c r="V121" s="248"/>
      <c r="W121" s="248"/>
      <c r="X121" s="248"/>
      <c r="Y121" s="248"/>
      <c r="Z121" s="248"/>
    </row>
    <row r="122" spans="1:26" ht="15.75" customHeight="1">
      <c r="A122" s="247" t="str">
        <f>INDEX('Policy Characteristics'!B:B,MATCH(PolicyLevers_EN!$C122,'Policy Characteristics'!$D:$D,0))</f>
        <v>Buildings and Appliances</v>
      </c>
      <c r="B122" s="247" t="str">
        <f>INDEX('Policy Characteristics'!C:C,MATCH(PolicyLevers_EN!$C122,'Policy Characteristics'!$D:$D,0))</f>
        <v>Building Component Electrification</v>
      </c>
      <c r="C122" s="12" t="str">
        <f t="shared" si="6"/>
        <v>Fraction of New Bldg Components Shifted to Other Fuels</v>
      </c>
      <c r="D122" s="262" t="s">
        <v>162</v>
      </c>
      <c r="E122" s="262" t="s">
        <v>170</v>
      </c>
      <c r="F122" s="262" t="s">
        <v>171</v>
      </c>
      <c r="G122" s="262" t="s">
        <v>163</v>
      </c>
      <c r="H122" s="7">
        <v>441</v>
      </c>
      <c r="I122" s="262" t="s">
        <v>76</v>
      </c>
      <c r="J122" s="247" t="str">
        <f>INDEX('Policy Characteristics'!E:E,MATCH(PolicyLevers_EN!$C122,'Policy Characteristics'!$D:$D,0))</f>
        <v>Building Component Electrification</v>
      </c>
      <c r="K122" s="247" t="str">
        <f>INDEX('Policy Characteristics'!F:F,MATCH(PolicyLevers_EN!$C122,'Policy Characteristics'!$D:$D,0))</f>
        <v>bldgs new component fuel shifting</v>
      </c>
      <c r="L122" s="12">
        <f>INDEX('Policy Characteristics'!G:G,MATCH(PolicyLevers_EN!$C122,'Policy Characteristics'!$D:$D,0))</f>
        <v>0</v>
      </c>
      <c r="M122" s="261">
        <f>INDEX('Policy Characteristics'!H:H,MATCH(PolicyLevers_EN!$C122,'Policy Characteristics'!$D:$D,0))</f>
        <v>1</v>
      </c>
      <c r="N122" s="261">
        <f>INDEX('Policy Characteristics'!I:I,MATCH(PolicyLevers_EN!$C122,'Policy Characteristics'!$D:$D,0))</f>
        <v>0.01</v>
      </c>
      <c r="O122" s="276" t="str">
        <f>INDEX('Policy Characteristics'!J:J,MATCH(PolicyLevers_EN!$C122,'Policy Characteristics'!$D:$D,0))</f>
        <v>% of newly sold non-electric building components</v>
      </c>
      <c r="P122" s="247" t="str">
        <f>LEFT(INDEX('Policy Characteristics'!K:K,MATCH(PolicyLevers_EN!$C122,'Policy Characteristics'!$D:$D,0)),254)</f>
        <v>**Description:** This policy replaces the specified fraction of newly sold non-electric building components of the selected type(s) in buildings of the selected type(s) with electricity-using components. // **Guidance for setting values: **//**Urban Resi</v>
      </c>
      <c r="Q122" s="276" t="str">
        <f>INDEX('Policy Characteristics'!L:L,MATCH(PolicyLevers_EN!$C122,'Policy Characteristics'!$D:$D,0))</f>
        <v>buildings-sector-main.html#component-elec</v>
      </c>
      <c r="R122" s="277" t="str">
        <f>INDEX('Policy Characteristics'!M:M,MATCH(PolicyLevers_EN!$C122,'Policy Characteristics'!$D:$D,0))</f>
        <v>building-component-electrification.html</v>
      </c>
      <c r="S122" s="276">
        <f>INDEX('Policy Characteristics'!N:N,MATCH(PolicyLevers_EN!$C122,'Policy Characteristics'!$D:$D,0))</f>
        <v>0</v>
      </c>
      <c r="T122" s="276">
        <f>INDEX('Policy Characteristics'!O:O,MATCH(PolicyLevers_EN!$C122,'Policy Characteristics'!$D:$D,0))</f>
        <v>0</v>
      </c>
      <c r="U122" s="248"/>
      <c r="V122" s="248"/>
      <c r="W122" s="248"/>
      <c r="X122" s="248"/>
      <c r="Y122" s="248"/>
      <c r="Z122" s="248"/>
    </row>
    <row r="123" spans="1:26" ht="15.75" customHeight="1">
      <c r="A123" s="247" t="str">
        <f>INDEX('Policy Characteristics'!B:B,MATCH(PolicyLevers_EN!$C123,'Policy Characteristics'!$D:$D,0))</f>
        <v>Buildings and Appliances</v>
      </c>
      <c r="B123" s="247" t="str">
        <f>INDEX('Policy Characteristics'!C:C,MATCH(PolicyLevers_EN!$C123,'Policy Characteristics'!$D:$D,0))</f>
        <v>Building Component Electrification</v>
      </c>
      <c r="C123" s="12" t="str">
        <f t="shared" si="6"/>
        <v>Fraction of New Bldg Components Shifted to Other Fuels</v>
      </c>
      <c r="D123" s="262" t="s">
        <v>164</v>
      </c>
      <c r="E123" s="262" t="s">
        <v>170</v>
      </c>
      <c r="F123" s="262" t="s">
        <v>171</v>
      </c>
      <c r="G123" s="262" t="s">
        <v>165</v>
      </c>
      <c r="H123" s="7">
        <v>442</v>
      </c>
      <c r="I123" s="262" t="s">
        <v>76</v>
      </c>
      <c r="J123" s="247" t="str">
        <f>INDEX('Policy Characteristics'!E:E,MATCH(PolicyLevers_EN!$C123,'Policy Characteristics'!$D:$D,0))</f>
        <v>Building Component Electrification</v>
      </c>
      <c r="K123" s="247" t="str">
        <f>INDEX('Policy Characteristics'!F:F,MATCH(PolicyLevers_EN!$C123,'Policy Characteristics'!$D:$D,0))</f>
        <v>bldgs new component fuel shifting</v>
      </c>
      <c r="L123" s="12">
        <f>INDEX('Policy Characteristics'!G:G,MATCH(PolicyLevers_EN!$C123,'Policy Characteristics'!$D:$D,0))</f>
        <v>0</v>
      </c>
      <c r="M123" s="261">
        <f>INDEX('Policy Characteristics'!H:H,MATCH(PolicyLevers_EN!$C123,'Policy Characteristics'!$D:$D,0))</f>
        <v>1</v>
      </c>
      <c r="N123" s="261">
        <f>INDEX('Policy Characteristics'!I:I,MATCH(PolicyLevers_EN!$C123,'Policy Characteristics'!$D:$D,0))</f>
        <v>0.01</v>
      </c>
      <c r="O123" s="276" t="str">
        <f>INDEX('Policy Characteristics'!J:J,MATCH(PolicyLevers_EN!$C123,'Policy Characteristics'!$D:$D,0))</f>
        <v>% of newly sold non-electric building components</v>
      </c>
      <c r="P123" s="247" t="str">
        <f>LEFT(INDEX('Policy Characteristics'!K:K,MATCH(PolicyLevers_EN!$C123,'Policy Characteristics'!$D:$D,0)),254)</f>
        <v>**Description:** This policy replaces the specified fraction of newly sold non-electric building components of the selected type(s) in buildings of the selected type(s) with electricity-using components. // **Guidance for setting values: **//**Urban Resi</v>
      </c>
      <c r="Q123" s="276" t="str">
        <f>INDEX('Policy Characteristics'!L:L,MATCH(PolicyLevers_EN!$C123,'Policy Characteristics'!$D:$D,0))</f>
        <v>buildings-sector-main.html#component-elec</v>
      </c>
      <c r="R123" s="277" t="str">
        <f>INDEX('Policy Characteristics'!M:M,MATCH(PolicyLevers_EN!$C123,'Policy Characteristics'!$D:$D,0))</f>
        <v>building-component-electrification.html</v>
      </c>
      <c r="S123" s="276">
        <f>INDEX('Policy Characteristics'!N:N,MATCH(PolicyLevers_EN!$C123,'Policy Characteristics'!$D:$D,0))</f>
        <v>0</v>
      </c>
      <c r="T123" s="276">
        <f>INDEX('Policy Characteristics'!O:O,MATCH(PolicyLevers_EN!$C123,'Policy Characteristics'!$D:$D,0))</f>
        <v>0</v>
      </c>
      <c r="U123" s="248"/>
      <c r="V123" s="248"/>
      <c r="W123" s="248"/>
      <c r="X123" s="248"/>
      <c r="Y123" s="248"/>
      <c r="Z123" s="248"/>
    </row>
    <row r="124" spans="1:26" ht="15.75" customHeight="1">
      <c r="A124" s="247" t="str">
        <f>INDEX('Policy Characteristics'!B:B,MATCH(PolicyLevers_EN!$C124,'Policy Characteristics'!$D:$D,0))</f>
        <v>Buildings and Appliances</v>
      </c>
      <c r="B124" s="247" t="str">
        <f>INDEX('Policy Characteristics'!C:C,MATCH(PolicyLevers_EN!$C124,'Policy Characteristics'!$D:$D,0))</f>
        <v>Building Component Electrification</v>
      </c>
      <c r="C124" s="247" t="str">
        <f t="shared" si="6"/>
        <v>Fraction of New Bldg Components Shifted to Other Fuels</v>
      </c>
      <c r="D124" s="257" t="s">
        <v>166</v>
      </c>
      <c r="E124" s="257" t="s">
        <v>170</v>
      </c>
      <c r="F124" s="257" t="s">
        <v>171</v>
      </c>
      <c r="G124" s="257" t="s">
        <v>167</v>
      </c>
      <c r="H124" s="254">
        <v>443</v>
      </c>
      <c r="I124" s="257" t="s">
        <v>76</v>
      </c>
      <c r="J124" s="247" t="str">
        <f>INDEX('Policy Characteristics'!E:E,MATCH(PolicyLevers_EN!$C124,'Policy Characteristics'!$D:$D,0))</f>
        <v>Building Component Electrification</v>
      </c>
      <c r="K124" s="247" t="str">
        <f>INDEX('Policy Characteristics'!F:F,MATCH(PolicyLevers_EN!$C124,'Policy Characteristics'!$D:$D,0))</f>
        <v>bldgs new component fuel shifting</v>
      </c>
      <c r="L124" s="256">
        <f>INDEX('Policy Characteristics'!G:G,MATCH(PolicyLevers_EN!$C124,'Policy Characteristics'!$D:$D,0))</f>
        <v>0</v>
      </c>
      <c r="M124" s="256">
        <f>INDEX('Policy Characteristics'!H:H,MATCH(PolicyLevers_EN!$C124,'Policy Characteristics'!$D:$D,0))</f>
        <v>1</v>
      </c>
      <c r="N124" s="256">
        <f>INDEX('Policy Characteristics'!I:I,MATCH(PolicyLevers_EN!$C124,'Policy Characteristics'!$D:$D,0))</f>
        <v>0.01</v>
      </c>
      <c r="O124" s="257" t="str">
        <f>INDEX('Policy Characteristics'!J:J,MATCH(PolicyLevers_EN!$C124,'Policy Characteristics'!$D:$D,0))</f>
        <v>% of newly sold non-electric building components</v>
      </c>
      <c r="P124" s="247" t="str">
        <f>LEFT(INDEX('Policy Characteristics'!K:K,MATCH(PolicyLevers_EN!$C124,'Policy Characteristics'!$D:$D,0)),254)</f>
        <v>**Description:** This policy replaces the specified fraction of newly sold non-electric building components of the selected type(s) in buildings of the selected type(s) with electricity-using components. // **Guidance for setting values: **//**Urban Resi</v>
      </c>
      <c r="Q124" s="257" t="str">
        <f>INDEX('Policy Characteristics'!L:L,MATCH(PolicyLevers_EN!$C124,'Policy Characteristics'!$D:$D,0))</f>
        <v>buildings-sector-main.html#component-elec</v>
      </c>
      <c r="R124" s="265" t="str">
        <f>INDEX('Policy Characteristics'!M:M,MATCH(PolicyLevers_EN!$C124,'Policy Characteristics'!$D:$D,0))</f>
        <v>building-component-electrification.html</v>
      </c>
      <c r="S124" s="257">
        <f>INDEX('Policy Characteristics'!N:N,MATCH(PolicyLevers_EN!$C124,'Policy Characteristics'!$D:$D,0))</f>
        <v>0</v>
      </c>
      <c r="T124" s="257">
        <f>INDEX('Policy Characteristics'!O:O,MATCH(PolicyLevers_EN!$C124,'Policy Characteristics'!$D:$D,0))</f>
        <v>0</v>
      </c>
      <c r="U124" s="248"/>
      <c r="V124" s="248"/>
      <c r="W124" s="248"/>
      <c r="X124" s="248"/>
      <c r="Y124" s="248"/>
      <c r="Z124" s="248"/>
    </row>
    <row r="125" spans="1:26" ht="15.75" customHeight="1">
      <c r="A125" s="247" t="str">
        <f>INDEX('Policy Characteristics'!B:B,MATCH(PolicyLevers_EN!$C125,'Policy Characteristics'!$D:$D,0))</f>
        <v>Buildings and Appliances</v>
      </c>
      <c r="B125" s="247" t="str">
        <f>INDEX('Policy Characteristics'!C:C,MATCH(PolicyLevers_EN!$C125,'Policy Characteristics'!$D:$D,0))</f>
        <v>Building Component Electrification</v>
      </c>
      <c r="C125" s="247" t="str">
        <f t="shared" si="6"/>
        <v>Fraction of New Bldg Components Shifted to Other Fuels</v>
      </c>
      <c r="D125" s="257" t="s">
        <v>168</v>
      </c>
      <c r="E125" s="257" t="s">
        <v>170</v>
      </c>
      <c r="F125" s="257" t="s">
        <v>171</v>
      </c>
      <c r="G125" s="257" t="s">
        <v>169</v>
      </c>
      <c r="H125" s="254">
        <v>444</v>
      </c>
      <c r="I125" s="257" t="s">
        <v>76</v>
      </c>
      <c r="J125" s="247" t="str">
        <f>INDEX('Policy Characteristics'!E:E,MATCH(PolicyLevers_EN!$C125,'Policy Characteristics'!$D:$D,0))</f>
        <v>Building Component Electrification</v>
      </c>
      <c r="K125" s="247" t="str">
        <f>INDEX('Policy Characteristics'!F:F,MATCH(PolicyLevers_EN!$C125,'Policy Characteristics'!$D:$D,0))</f>
        <v>bldgs new component fuel shifting</v>
      </c>
      <c r="L125" s="256">
        <f>INDEX('Policy Characteristics'!G:G,MATCH(PolicyLevers_EN!$C125,'Policy Characteristics'!$D:$D,0))</f>
        <v>0</v>
      </c>
      <c r="M125" s="256">
        <f>INDEX('Policy Characteristics'!H:H,MATCH(PolicyLevers_EN!$C125,'Policy Characteristics'!$D:$D,0))</f>
        <v>1</v>
      </c>
      <c r="N125" s="256">
        <f>INDEX('Policy Characteristics'!I:I,MATCH(PolicyLevers_EN!$C125,'Policy Characteristics'!$D:$D,0))</f>
        <v>0.01</v>
      </c>
      <c r="O125" s="257" t="str">
        <f>INDEX('Policy Characteristics'!J:J,MATCH(PolicyLevers_EN!$C125,'Policy Characteristics'!$D:$D,0))</f>
        <v>% of newly sold non-electric building components</v>
      </c>
      <c r="P125" s="247" t="str">
        <f>LEFT(INDEX('Policy Characteristics'!K:K,MATCH(PolicyLevers_EN!$C125,'Policy Characteristics'!$D:$D,0)),254)</f>
        <v>**Description:** This policy replaces the specified fraction of newly sold non-electric building components of the selected type(s) in buildings of the selected type(s) with electricity-using components. // **Guidance for setting values: **//**Urban Resi</v>
      </c>
      <c r="Q125" s="257" t="str">
        <f>INDEX('Policy Characteristics'!L:L,MATCH(PolicyLevers_EN!$C125,'Policy Characteristics'!$D:$D,0))</f>
        <v>buildings-sector-main.html#component-elec</v>
      </c>
      <c r="R125" s="265" t="str">
        <f>INDEX('Policy Characteristics'!M:M,MATCH(PolicyLevers_EN!$C125,'Policy Characteristics'!$D:$D,0))</f>
        <v>building-component-electrification.html</v>
      </c>
      <c r="S125" s="257">
        <f>INDEX('Policy Characteristics'!N:N,MATCH(PolicyLevers_EN!$C125,'Policy Characteristics'!$D:$D,0))</f>
        <v>0</v>
      </c>
      <c r="T125" s="257">
        <f>INDEX('Policy Characteristics'!O:O,MATCH(PolicyLevers_EN!$C125,'Policy Characteristics'!$D:$D,0))</f>
        <v>0</v>
      </c>
      <c r="U125" s="248"/>
      <c r="V125" s="248"/>
      <c r="W125" s="248"/>
      <c r="X125" s="248"/>
      <c r="Y125" s="248"/>
      <c r="Z125" s="248"/>
    </row>
    <row r="126" spans="1:26" ht="15.75" customHeight="1">
      <c r="A126" s="247" t="str">
        <f>INDEX('Policy Characteristics'!B:B,MATCH(PolicyLevers_EN!$C126,'Policy Characteristics'!$D:$D,0))</f>
        <v>Buildings and Appliances</v>
      </c>
      <c r="B126" s="247" t="str">
        <f>INDEX('Policy Characteristics'!C:C,MATCH(PolicyLevers_EN!$C126,'Policy Characteristics'!$D:$D,0))</f>
        <v>Building Component Electrification</v>
      </c>
      <c r="C126" s="247" t="str">
        <f t="shared" si="6"/>
        <v>Fraction of New Bldg Components Shifted to Other Fuels</v>
      </c>
      <c r="D126" s="257" t="s">
        <v>154</v>
      </c>
      <c r="E126" s="257" t="s">
        <v>172</v>
      </c>
      <c r="F126" s="257" t="s">
        <v>173</v>
      </c>
      <c r="G126" s="257" t="s">
        <v>157</v>
      </c>
      <c r="H126" s="254">
        <v>445</v>
      </c>
      <c r="I126" s="257" t="s">
        <v>76</v>
      </c>
      <c r="J126" s="247" t="str">
        <f>INDEX('Policy Characteristics'!E:E,MATCH(PolicyLevers_EN!$C126,'Policy Characteristics'!$D:$D,0))</f>
        <v>Building Component Electrification</v>
      </c>
      <c r="K126" s="247" t="str">
        <f>INDEX('Policy Characteristics'!F:F,MATCH(PolicyLevers_EN!$C126,'Policy Characteristics'!$D:$D,0))</f>
        <v>bldgs new component fuel shifting</v>
      </c>
      <c r="L126" s="256">
        <f>INDEX('Policy Characteristics'!G:G,MATCH(PolicyLevers_EN!$C126,'Policy Characteristics'!$D:$D,0))</f>
        <v>0</v>
      </c>
      <c r="M126" s="256">
        <f>INDEX('Policy Characteristics'!H:H,MATCH(PolicyLevers_EN!$C126,'Policy Characteristics'!$D:$D,0))</f>
        <v>1</v>
      </c>
      <c r="N126" s="256">
        <f>INDEX('Policy Characteristics'!I:I,MATCH(PolicyLevers_EN!$C126,'Policy Characteristics'!$D:$D,0))</f>
        <v>0.01</v>
      </c>
      <c r="O126" s="257" t="str">
        <f>INDEX('Policy Characteristics'!J:J,MATCH(PolicyLevers_EN!$C126,'Policy Characteristics'!$D:$D,0))</f>
        <v>% of newly sold non-electric building components</v>
      </c>
      <c r="P126" s="247" t="str">
        <f>LEFT(INDEX('Policy Characteristics'!K:K,MATCH(PolicyLevers_EN!$C126,'Policy Characteristics'!$D:$D,0)),254)</f>
        <v>**Description:** This policy replaces the specified fraction of newly sold non-electric building components of the selected type(s) in buildings of the selected type(s) with electricity-using components. // **Guidance for setting values: **//**Urban Resi</v>
      </c>
      <c r="Q126" s="257" t="str">
        <f>INDEX('Policy Characteristics'!L:L,MATCH(PolicyLevers_EN!$C126,'Policy Characteristics'!$D:$D,0))</f>
        <v>buildings-sector-main.html#component-elec</v>
      </c>
      <c r="R126" s="265" t="str">
        <f>INDEX('Policy Characteristics'!M:M,MATCH(PolicyLevers_EN!$C126,'Policy Characteristics'!$D:$D,0))</f>
        <v>building-component-electrification.html</v>
      </c>
      <c r="S126" s="257">
        <f>INDEX('Policy Characteristics'!N:N,MATCH(PolicyLevers_EN!$C126,'Policy Characteristics'!$D:$D,0))</f>
        <v>0</v>
      </c>
      <c r="T126" s="257">
        <f>INDEX('Policy Characteristics'!O:O,MATCH(PolicyLevers_EN!$C126,'Policy Characteristics'!$D:$D,0))</f>
        <v>0</v>
      </c>
      <c r="U126" s="248"/>
      <c r="V126" s="248"/>
      <c r="W126" s="248"/>
      <c r="X126" s="248"/>
      <c r="Y126" s="248"/>
      <c r="Z126" s="248"/>
    </row>
    <row r="127" spans="1:26" ht="15.75" customHeight="1">
      <c r="A127" s="247" t="str">
        <f>INDEX('Policy Characteristics'!B:B,MATCH(PolicyLevers_EN!$C127,'Policy Characteristics'!$D:$D,0))</f>
        <v>Buildings and Appliances</v>
      </c>
      <c r="B127" s="247" t="str">
        <f>INDEX('Policy Characteristics'!C:C,MATCH(PolicyLevers_EN!$C127,'Policy Characteristics'!$D:$D,0))</f>
        <v>Building Component Electrification</v>
      </c>
      <c r="C127" s="12" t="str">
        <f t="shared" si="6"/>
        <v>Fraction of New Bldg Components Shifted to Other Fuels</v>
      </c>
      <c r="D127" s="262" t="s">
        <v>162</v>
      </c>
      <c r="E127" s="262" t="s">
        <v>172</v>
      </c>
      <c r="F127" s="262" t="s">
        <v>173</v>
      </c>
      <c r="G127" s="262" t="s">
        <v>163</v>
      </c>
      <c r="H127" s="7">
        <v>446</v>
      </c>
      <c r="I127" s="262" t="s">
        <v>76</v>
      </c>
      <c r="J127" s="247" t="str">
        <f>INDEX('Policy Characteristics'!E:E,MATCH(PolicyLevers_EN!$C127,'Policy Characteristics'!$D:$D,0))</f>
        <v>Building Component Electrification</v>
      </c>
      <c r="K127" s="247" t="str">
        <f>INDEX('Policy Characteristics'!F:F,MATCH(PolicyLevers_EN!$C127,'Policy Characteristics'!$D:$D,0))</f>
        <v>bldgs new component fuel shifting</v>
      </c>
      <c r="L127" s="12">
        <f>INDEX('Policy Characteristics'!G:G,MATCH(PolicyLevers_EN!$C127,'Policy Characteristics'!$D:$D,0))</f>
        <v>0</v>
      </c>
      <c r="M127" s="261">
        <f>INDEX('Policy Characteristics'!H:H,MATCH(PolicyLevers_EN!$C127,'Policy Characteristics'!$D:$D,0))</f>
        <v>1</v>
      </c>
      <c r="N127" s="261">
        <f>INDEX('Policy Characteristics'!I:I,MATCH(PolicyLevers_EN!$C127,'Policy Characteristics'!$D:$D,0))</f>
        <v>0.01</v>
      </c>
      <c r="O127" s="276" t="str">
        <f>INDEX('Policy Characteristics'!J:J,MATCH(PolicyLevers_EN!$C127,'Policy Characteristics'!$D:$D,0))</f>
        <v>% of newly sold non-electric building components</v>
      </c>
      <c r="P127" s="247" t="str">
        <f>LEFT(INDEX('Policy Characteristics'!K:K,MATCH(PolicyLevers_EN!$C127,'Policy Characteristics'!$D:$D,0)),254)</f>
        <v>**Description:** This policy replaces the specified fraction of newly sold non-electric building components of the selected type(s) in buildings of the selected type(s) with electricity-using components. // **Guidance for setting values: **//**Urban Resi</v>
      </c>
      <c r="Q127" s="276" t="str">
        <f>INDEX('Policy Characteristics'!L:L,MATCH(PolicyLevers_EN!$C127,'Policy Characteristics'!$D:$D,0))</f>
        <v>buildings-sector-main.html#component-elec</v>
      </c>
      <c r="R127" s="277" t="str">
        <f>INDEX('Policy Characteristics'!M:M,MATCH(PolicyLevers_EN!$C127,'Policy Characteristics'!$D:$D,0))</f>
        <v>building-component-electrification.html</v>
      </c>
      <c r="S127" s="276">
        <f>INDEX('Policy Characteristics'!N:N,MATCH(PolicyLevers_EN!$C127,'Policy Characteristics'!$D:$D,0))</f>
        <v>0</v>
      </c>
      <c r="T127" s="276">
        <f>INDEX('Policy Characteristics'!O:O,MATCH(PolicyLevers_EN!$C127,'Policy Characteristics'!$D:$D,0))</f>
        <v>0</v>
      </c>
      <c r="U127" s="248"/>
      <c r="V127" s="248"/>
      <c r="W127" s="248"/>
      <c r="X127" s="248"/>
      <c r="Y127" s="248"/>
      <c r="Z127" s="248"/>
    </row>
    <row r="128" spans="1:26" ht="15.75" customHeight="1">
      <c r="A128" s="247" t="str">
        <f>INDEX('Policy Characteristics'!B:B,MATCH(PolicyLevers_EN!$C128,'Policy Characteristics'!$D:$D,0))</f>
        <v>Buildings and Appliances</v>
      </c>
      <c r="B128" s="247" t="str">
        <f>INDEX('Policy Characteristics'!C:C,MATCH(PolicyLevers_EN!$C128,'Policy Characteristics'!$D:$D,0))</f>
        <v>Building Component Electrification</v>
      </c>
      <c r="C128" s="12" t="str">
        <f t="shared" si="6"/>
        <v>Fraction of New Bldg Components Shifted to Other Fuels</v>
      </c>
      <c r="D128" s="262" t="s">
        <v>164</v>
      </c>
      <c r="E128" s="262" t="s">
        <v>172</v>
      </c>
      <c r="F128" s="262" t="s">
        <v>173</v>
      </c>
      <c r="G128" s="262" t="s">
        <v>165</v>
      </c>
      <c r="H128" s="7">
        <v>447</v>
      </c>
      <c r="I128" s="262" t="s">
        <v>76</v>
      </c>
      <c r="J128" s="247" t="str">
        <f>INDEX('Policy Characteristics'!E:E,MATCH(PolicyLevers_EN!$C128,'Policy Characteristics'!$D:$D,0))</f>
        <v>Building Component Electrification</v>
      </c>
      <c r="K128" s="247" t="str">
        <f>INDEX('Policy Characteristics'!F:F,MATCH(PolicyLevers_EN!$C128,'Policy Characteristics'!$D:$D,0))</f>
        <v>bldgs new component fuel shifting</v>
      </c>
      <c r="L128" s="12">
        <f>INDEX('Policy Characteristics'!G:G,MATCH(PolicyLevers_EN!$C128,'Policy Characteristics'!$D:$D,0))</f>
        <v>0</v>
      </c>
      <c r="M128" s="261">
        <f>INDEX('Policy Characteristics'!H:H,MATCH(PolicyLevers_EN!$C128,'Policy Characteristics'!$D:$D,0))</f>
        <v>1</v>
      </c>
      <c r="N128" s="261">
        <f>INDEX('Policy Characteristics'!I:I,MATCH(PolicyLevers_EN!$C128,'Policy Characteristics'!$D:$D,0))</f>
        <v>0.01</v>
      </c>
      <c r="O128" s="276" t="str">
        <f>INDEX('Policy Characteristics'!J:J,MATCH(PolicyLevers_EN!$C128,'Policy Characteristics'!$D:$D,0))</f>
        <v>% of newly sold non-electric building components</v>
      </c>
      <c r="P128" s="247" t="str">
        <f>LEFT(INDEX('Policy Characteristics'!K:K,MATCH(PolicyLevers_EN!$C128,'Policy Characteristics'!$D:$D,0)),254)</f>
        <v>**Description:** This policy replaces the specified fraction of newly sold non-electric building components of the selected type(s) in buildings of the selected type(s) with electricity-using components. // **Guidance for setting values: **//**Urban Resi</v>
      </c>
      <c r="Q128" s="276" t="str">
        <f>INDEX('Policy Characteristics'!L:L,MATCH(PolicyLevers_EN!$C128,'Policy Characteristics'!$D:$D,0))</f>
        <v>buildings-sector-main.html#component-elec</v>
      </c>
      <c r="R128" s="277" t="str">
        <f>INDEX('Policy Characteristics'!M:M,MATCH(PolicyLevers_EN!$C128,'Policy Characteristics'!$D:$D,0))</f>
        <v>building-component-electrification.html</v>
      </c>
      <c r="S128" s="276">
        <f>INDEX('Policy Characteristics'!N:N,MATCH(PolicyLevers_EN!$C128,'Policy Characteristics'!$D:$D,0))</f>
        <v>0</v>
      </c>
      <c r="T128" s="276">
        <f>INDEX('Policy Characteristics'!O:O,MATCH(PolicyLevers_EN!$C128,'Policy Characteristics'!$D:$D,0))</f>
        <v>0</v>
      </c>
      <c r="U128" s="248"/>
      <c r="V128" s="248"/>
      <c r="W128" s="248"/>
      <c r="X128" s="248"/>
      <c r="Y128" s="248"/>
      <c r="Z128" s="248"/>
    </row>
    <row r="129" spans="1:26" ht="15.75" customHeight="1">
      <c r="A129" s="247" t="str">
        <f>INDEX('Policy Characteristics'!B:B,MATCH(PolicyLevers_EN!$C129,'Policy Characteristics'!$D:$D,0))</f>
        <v>Buildings and Appliances</v>
      </c>
      <c r="B129" s="247" t="str">
        <f>INDEX('Policy Characteristics'!C:C,MATCH(PolicyLevers_EN!$C129,'Policy Characteristics'!$D:$D,0))</f>
        <v>Building Component Electrification</v>
      </c>
      <c r="C129" s="247" t="str">
        <f t="shared" si="6"/>
        <v>Fraction of New Bldg Components Shifted to Other Fuels</v>
      </c>
      <c r="D129" s="257" t="s">
        <v>166</v>
      </c>
      <c r="E129" s="257" t="s">
        <v>172</v>
      </c>
      <c r="F129" s="257" t="s">
        <v>173</v>
      </c>
      <c r="G129" s="257" t="s">
        <v>167</v>
      </c>
      <c r="H129" s="254">
        <v>448</v>
      </c>
      <c r="I129" s="255" t="s">
        <v>63</v>
      </c>
      <c r="J129" s="247" t="str">
        <f>INDEX('Policy Characteristics'!E:E,MATCH(PolicyLevers_EN!$C129,'Policy Characteristics'!$D:$D,0))</f>
        <v>Building Component Electrification</v>
      </c>
      <c r="K129" s="247" t="str">
        <f>INDEX('Policy Characteristics'!F:F,MATCH(PolicyLevers_EN!$C129,'Policy Characteristics'!$D:$D,0))</f>
        <v>bldgs new component fuel shifting</v>
      </c>
      <c r="L129" s="256">
        <f>INDEX('Policy Characteristics'!G:G,MATCH(PolicyLevers_EN!$C129,'Policy Characteristics'!$D:$D,0))</f>
        <v>0</v>
      </c>
      <c r="M129" s="256">
        <f>INDEX('Policy Characteristics'!H:H,MATCH(PolicyLevers_EN!$C129,'Policy Characteristics'!$D:$D,0))</f>
        <v>1</v>
      </c>
      <c r="N129" s="256">
        <f>INDEX('Policy Characteristics'!I:I,MATCH(PolicyLevers_EN!$C129,'Policy Characteristics'!$D:$D,0))</f>
        <v>0.01</v>
      </c>
      <c r="O129" s="257" t="str">
        <f>INDEX('Policy Characteristics'!J:J,MATCH(PolicyLevers_EN!$C129,'Policy Characteristics'!$D:$D,0))</f>
        <v>% of newly sold non-electric building components</v>
      </c>
      <c r="P129" s="247" t="str">
        <f>LEFT(INDEX('Policy Characteristics'!K:K,MATCH(PolicyLevers_EN!$C129,'Policy Characteristics'!$D:$D,0)),254)</f>
        <v>**Description:** This policy replaces the specified fraction of newly sold non-electric building components of the selected type(s) in buildings of the selected type(s) with electricity-using components. // **Guidance for setting values: **//**Urban Resi</v>
      </c>
      <c r="Q129" s="257" t="str">
        <f>INDEX('Policy Characteristics'!L:L,MATCH(PolicyLevers_EN!$C129,'Policy Characteristics'!$D:$D,0))</f>
        <v>buildings-sector-main.html#component-elec</v>
      </c>
      <c r="R129" s="265" t="str">
        <f>INDEX('Policy Characteristics'!M:M,MATCH(PolicyLevers_EN!$C129,'Policy Characteristics'!$D:$D,0))</f>
        <v>building-component-electrification.html</v>
      </c>
      <c r="S129" s="257">
        <f>INDEX('Policy Characteristics'!N:N,MATCH(PolicyLevers_EN!$C129,'Policy Characteristics'!$D:$D,0))</f>
        <v>0</v>
      </c>
      <c r="T129" s="257">
        <f>INDEX('Policy Characteristics'!O:O,MATCH(PolicyLevers_EN!$C129,'Policy Characteristics'!$D:$D,0))</f>
        <v>0</v>
      </c>
      <c r="U129" s="248"/>
      <c r="V129" s="248"/>
      <c r="W129" s="248"/>
      <c r="X129" s="248"/>
      <c r="Y129" s="248"/>
      <c r="Z129" s="248"/>
    </row>
    <row r="130" spans="1:26" ht="15.75" customHeight="1">
      <c r="A130" s="247" t="str">
        <f>INDEX('Policy Characteristics'!B:B,MATCH(PolicyLevers_EN!$C130,'Policy Characteristics'!$D:$D,0))</f>
        <v>Buildings and Appliances</v>
      </c>
      <c r="B130" s="247" t="str">
        <f>INDEX('Policy Characteristics'!C:C,MATCH(PolicyLevers_EN!$C130,'Policy Characteristics'!$D:$D,0))</f>
        <v>Building Component Electrification</v>
      </c>
      <c r="C130" s="247" t="str">
        <f t="shared" si="6"/>
        <v>Fraction of New Bldg Components Shifted to Other Fuels</v>
      </c>
      <c r="D130" s="257" t="s">
        <v>168</v>
      </c>
      <c r="E130" s="257" t="s">
        <v>172</v>
      </c>
      <c r="F130" s="257" t="s">
        <v>173</v>
      </c>
      <c r="G130" s="257" t="s">
        <v>169</v>
      </c>
      <c r="H130" s="254">
        <v>449</v>
      </c>
      <c r="I130" s="255" t="s">
        <v>76</v>
      </c>
      <c r="J130" s="247" t="str">
        <f>INDEX('Policy Characteristics'!E:E,MATCH(PolicyLevers_EN!$C130,'Policy Characteristics'!$D:$D,0))</f>
        <v>Building Component Electrification</v>
      </c>
      <c r="K130" s="247" t="str">
        <f>INDEX('Policy Characteristics'!F:F,MATCH(PolicyLevers_EN!$C130,'Policy Characteristics'!$D:$D,0))</f>
        <v>bldgs new component fuel shifting</v>
      </c>
      <c r="L130" s="256">
        <f>INDEX('Policy Characteristics'!G:G,MATCH(PolicyLevers_EN!$C130,'Policy Characteristics'!$D:$D,0))</f>
        <v>0</v>
      </c>
      <c r="M130" s="256">
        <f>INDEX('Policy Characteristics'!H:H,MATCH(PolicyLevers_EN!$C130,'Policy Characteristics'!$D:$D,0))</f>
        <v>1</v>
      </c>
      <c r="N130" s="256">
        <f>INDEX('Policy Characteristics'!I:I,MATCH(PolicyLevers_EN!$C130,'Policy Characteristics'!$D:$D,0))</f>
        <v>0.01</v>
      </c>
      <c r="O130" s="257" t="str">
        <f>INDEX('Policy Characteristics'!J:J,MATCH(PolicyLevers_EN!$C130,'Policy Characteristics'!$D:$D,0))</f>
        <v>% of newly sold non-electric building components</v>
      </c>
      <c r="P130" s="247" t="str">
        <f>LEFT(INDEX('Policy Characteristics'!K:K,MATCH(PolicyLevers_EN!$C130,'Policy Characteristics'!$D:$D,0)),254)</f>
        <v>**Description:** This policy replaces the specified fraction of newly sold non-electric building components of the selected type(s) in buildings of the selected type(s) with electricity-using components. // **Guidance for setting values: **//**Urban Resi</v>
      </c>
      <c r="Q130" s="257" t="str">
        <f>INDEX('Policy Characteristics'!L:L,MATCH(PolicyLevers_EN!$C130,'Policy Characteristics'!$D:$D,0))</f>
        <v>buildings-sector-main.html#component-elec</v>
      </c>
      <c r="R130" s="265" t="str">
        <f>INDEX('Policy Characteristics'!M:M,MATCH(PolicyLevers_EN!$C130,'Policy Characteristics'!$D:$D,0))</f>
        <v>building-component-electrification.html</v>
      </c>
      <c r="S130" s="257">
        <f>INDEX('Policy Characteristics'!N:N,MATCH(PolicyLevers_EN!$C130,'Policy Characteristics'!$D:$D,0))</f>
        <v>0</v>
      </c>
      <c r="T130" s="257">
        <f>INDEX('Policy Characteristics'!O:O,MATCH(PolicyLevers_EN!$C130,'Policy Characteristics'!$D:$D,0))</f>
        <v>0</v>
      </c>
      <c r="U130" s="248"/>
      <c r="V130" s="248"/>
      <c r="W130" s="248"/>
      <c r="X130" s="248"/>
      <c r="Y130" s="248"/>
      <c r="Z130" s="248"/>
    </row>
    <row r="131" spans="1:26" ht="15.75" customHeight="1">
      <c r="A131" s="247" t="str">
        <f>INDEX('Policy Characteristics'!B:B,MATCH(PolicyLevers_EN!$C131,'Policy Characteristics'!$D:$D,0))</f>
        <v>Buildings and Appliances</v>
      </c>
      <c r="B131" s="247" t="str">
        <f>INDEX('Policy Characteristics'!C:C,MATCH(PolicyLevers_EN!$C131,'Policy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Characteristics'!E:E,MATCH(PolicyLevers_EN!$C131,'Policy Characteristics'!$D:$D,0))</f>
        <v>Building Energy Efficiency Standards</v>
      </c>
      <c r="K131" s="247" t="str">
        <f>INDEX('Policy Characteristics'!F:F,MATCH(PolicyLevers_EN!$C131,'Policy Characteristics'!$D:$D,0))</f>
        <v>bldgs efficiency standards</v>
      </c>
      <c r="L131" s="256">
        <f>INDEX('Policy Characteristics'!G:G,MATCH(PolicyLevers_EN!$C131,'Policy Characteristics'!$D:$D,0))</f>
        <v>0</v>
      </c>
      <c r="M131" s="256">
        <f>INDEX('Policy Characteristics'!H:H,MATCH(PolicyLevers_EN!$C131,'Policy Characteristics'!$D:$D,0))</f>
        <v>0.22</v>
      </c>
      <c r="N131" s="256">
        <f>INDEX('Policy Characteristics'!I:I,MATCH(PolicyLevers_EN!$C131,'Policy Characteristics'!$D:$D,0))</f>
        <v>0.01</v>
      </c>
      <c r="O131" s="257" t="str">
        <f>INDEX('Policy Characteristics'!J:J,MATCH(PolicyLevers_EN!$C131,'Policy Characteristics'!$D:$D,0))</f>
        <v>% reduction in energy use</v>
      </c>
      <c r="P131" s="247" t="str">
        <f>LEFT(INDEX('Policy Characteristics'!K:K,MATCH(PolicyLevers_EN!$C131,'Policy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1" s="257" t="str">
        <f>INDEX('Policy Characteristics'!L:L,MATCH(PolicyLevers_EN!$C131,'Policy Characteristics'!$D:$D,0))</f>
        <v>buildings-sector-main.html#eff-stds</v>
      </c>
      <c r="R131" s="265" t="str">
        <f>INDEX('Policy Characteristics'!M:M,MATCH(PolicyLevers_EN!$C131,'Policy Characteristics'!$D:$D,0))</f>
        <v>building-energy-efficiency-standards.html</v>
      </c>
      <c r="S131" s="257" t="str">
        <f>INDEX('Policy Characteristics'!N:N,MATCH(PolicyLevers_EN!$C131,'Policy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Characteristics'!O:O,MATCH(PolicyLevers_EN!$C131,'Policy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c r="A132" s="247" t="str">
        <f>INDEX('Policy Characteristics'!B:B,MATCH(PolicyLevers_EN!$C132,'Policy Characteristics'!$D:$D,0))</f>
        <v>Buildings and Appliances</v>
      </c>
      <c r="B132" s="247" t="str">
        <f>INDEX('Policy Characteristics'!C:C,MATCH(PolicyLevers_EN!$C132,'Policy Characteristics'!$D:$D,0))</f>
        <v>Building Energy Efficiency Standards</v>
      </c>
      <c r="C132" s="247" t="str">
        <f t="shared" ref="C132:C148" si="7">C$131</f>
        <v>Reduction in E Use Allowed by Component Eff Std</v>
      </c>
      <c r="D132" s="257" t="s">
        <v>162</v>
      </c>
      <c r="E132" s="257" t="s">
        <v>155</v>
      </c>
      <c r="F132" s="257" t="s">
        <v>1283</v>
      </c>
      <c r="G132" s="257" t="s">
        <v>163</v>
      </c>
      <c r="H132" s="254">
        <v>14</v>
      </c>
      <c r="I132" s="255" t="s">
        <v>63</v>
      </c>
      <c r="J132" s="247" t="str">
        <f>INDEX('Policy Characteristics'!E:E,MATCH(PolicyLevers_EN!$C132,'Policy Characteristics'!$D:$D,0))</f>
        <v>Building Energy Efficiency Standards</v>
      </c>
      <c r="K132" s="247" t="str">
        <f>INDEX('Policy Characteristics'!F:F,MATCH(PolicyLevers_EN!$C132,'Policy Characteristics'!$D:$D,0))</f>
        <v>bldgs efficiency standards</v>
      </c>
      <c r="L132" s="256">
        <f>INDEX('Policy Characteristics'!G:G,MATCH(PolicyLevers_EN!$C132,'Policy Characteristics'!$D:$D,0))</f>
        <v>0</v>
      </c>
      <c r="M132" s="256">
        <f>INDEX('Policy Characteristics'!H:H,MATCH(PolicyLevers_EN!$C132,'Policy Characteristics'!$D:$D,0))</f>
        <v>0.22</v>
      </c>
      <c r="N132" s="256">
        <f>INDEX('Policy Characteristics'!I:I,MATCH(PolicyLevers_EN!$C132,'Policy Characteristics'!$D:$D,0))</f>
        <v>0.01</v>
      </c>
      <c r="O132" s="257" t="str">
        <f>INDEX('Policy Characteristics'!J:J,MATCH(PolicyLevers_EN!$C132,'Policy Characteristics'!$D:$D,0))</f>
        <v>% reduction in energy use</v>
      </c>
      <c r="P132" s="247" t="str">
        <f>LEFT(INDEX('Policy Characteristics'!K:K,MATCH(PolicyLevers_EN!$C132,'Policy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2" s="257" t="str">
        <f>INDEX('Policy Characteristics'!L:L,MATCH(PolicyLevers_EN!$C132,'Policy Characteristics'!$D:$D,0))</f>
        <v>buildings-sector-main.html#eff-stds</v>
      </c>
      <c r="R132" s="265" t="str">
        <f>INDEX('Policy Characteristics'!M:M,MATCH(PolicyLevers_EN!$C132,'Policy Characteristics'!$D:$D,0))</f>
        <v>building-energy-efficiency-standards.html</v>
      </c>
      <c r="S132" s="257" t="str">
        <f>INDEX('Policy Characteristics'!N:N,MATCH(PolicyLevers_EN!$C132,'Policy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Characteristics'!O:O,MATCH(PolicyLevers_EN!$C132,'Policy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c r="A133" s="247" t="str">
        <f>INDEX('Policy Characteristics'!B:B,MATCH(PolicyLevers_EN!$C133,'Policy Characteristics'!$D:$D,0))</f>
        <v>Buildings and Appliances</v>
      </c>
      <c r="B133" s="247" t="str">
        <f>INDEX('Policy Characteristics'!C:C,MATCH(PolicyLevers_EN!$C133,'Policy Characteristics'!$D:$D,0))</f>
        <v>Building Energy Efficiency Standards</v>
      </c>
      <c r="C133" s="247" t="str">
        <f t="shared" si="7"/>
        <v>Reduction in E Use Allowed by Component Eff Std</v>
      </c>
      <c r="D133" s="257" t="s">
        <v>182</v>
      </c>
      <c r="E133" s="257" t="s">
        <v>155</v>
      </c>
      <c r="F133" s="257" t="s">
        <v>1283</v>
      </c>
      <c r="G133" s="257" t="s">
        <v>183</v>
      </c>
      <c r="H133" s="254">
        <v>15</v>
      </c>
      <c r="I133" s="255" t="s">
        <v>63</v>
      </c>
      <c r="J133" s="247" t="str">
        <f>INDEX('Policy Characteristics'!E:E,MATCH(PolicyLevers_EN!$C133,'Policy Characteristics'!$D:$D,0))</f>
        <v>Building Energy Efficiency Standards</v>
      </c>
      <c r="K133" s="247" t="str">
        <f>INDEX('Policy Characteristics'!F:F,MATCH(PolicyLevers_EN!$C133,'Policy Characteristics'!$D:$D,0))</f>
        <v>bldgs efficiency standards</v>
      </c>
      <c r="L133" s="256">
        <f>INDEX('Policy Characteristics'!G:G,MATCH(PolicyLevers_EN!$C133,'Policy Characteristics'!$D:$D,0))</f>
        <v>0</v>
      </c>
      <c r="M133" s="256">
        <f>INDEX('Policy Characteristics'!H:H,MATCH(PolicyLevers_EN!$C133,'Policy Characteristics'!$D:$D,0))</f>
        <v>0.22</v>
      </c>
      <c r="N133" s="256">
        <f>INDEX('Policy Characteristics'!I:I,MATCH(PolicyLevers_EN!$C133,'Policy Characteristics'!$D:$D,0))</f>
        <v>0.01</v>
      </c>
      <c r="O133" s="257" t="str">
        <f>INDEX('Policy Characteristics'!J:J,MATCH(PolicyLevers_EN!$C133,'Policy Characteristics'!$D:$D,0))</f>
        <v>% reduction in energy use</v>
      </c>
      <c r="P133" s="247" t="str">
        <f>LEFT(INDEX('Policy Characteristics'!K:K,MATCH(PolicyLevers_EN!$C133,'Policy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3" s="257" t="str">
        <f>INDEX('Policy Characteristics'!L:L,MATCH(PolicyLevers_EN!$C133,'Policy Characteristics'!$D:$D,0))</f>
        <v>buildings-sector-main.html#eff-stds</v>
      </c>
      <c r="R133" s="265" t="str">
        <f>INDEX('Policy Characteristics'!M:M,MATCH(PolicyLevers_EN!$C133,'Policy Characteristics'!$D:$D,0))</f>
        <v>building-energy-efficiency-standards.html</v>
      </c>
      <c r="S133" s="257" t="str">
        <f>INDEX('Policy Characteristics'!N:N,MATCH(PolicyLevers_EN!$C133,'Policy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Characteristics'!O:O,MATCH(PolicyLevers_EN!$C133,'Policy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c r="A134" s="247" t="str">
        <f>INDEX('Policy Characteristics'!B:B,MATCH(PolicyLevers_EN!$C134,'Policy Characteristics'!$D:$D,0))</f>
        <v>Buildings and Appliances</v>
      </c>
      <c r="B134" s="247" t="str">
        <f>INDEX('Policy Characteristics'!C:C,MATCH(PolicyLevers_EN!$C134,'Policy Characteristics'!$D:$D,0))</f>
        <v>Building Energy Efficiency Standards</v>
      </c>
      <c r="C134" s="247" t="str">
        <f t="shared" si="7"/>
        <v>Reduction in E Use Allowed by Component Eff Std</v>
      </c>
      <c r="D134" s="257" t="s">
        <v>164</v>
      </c>
      <c r="E134" s="257" t="s">
        <v>155</v>
      </c>
      <c r="F134" s="257" t="s">
        <v>1283</v>
      </c>
      <c r="G134" s="257" t="s">
        <v>165</v>
      </c>
      <c r="H134" s="254">
        <v>16</v>
      </c>
      <c r="I134" s="255" t="s">
        <v>63</v>
      </c>
      <c r="J134" s="247" t="str">
        <f>INDEX('Policy Characteristics'!E:E,MATCH(PolicyLevers_EN!$C134,'Policy Characteristics'!$D:$D,0))</f>
        <v>Building Energy Efficiency Standards</v>
      </c>
      <c r="K134" s="247" t="str">
        <f>INDEX('Policy Characteristics'!F:F,MATCH(PolicyLevers_EN!$C134,'Policy Characteristics'!$D:$D,0))</f>
        <v>bldgs efficiency standards</v>
      </c>
      <c r="L134" s="256">
        <f>INDEX('Policy Characteristics'!G:G,MATCH(PolicyLevers_EN!$C134,'Policy Characteristics'!$D:$D,0))</f>
        <v>0</v>
      </c>
      <c r="M134" s="256">
        <f>INDEX('Policy Characteristics'!H:H,MATCH(PolicyLevers_EN!$C134,'Policy Characteristics'!$D:$D,0))</f>
        <v>0.22</v>
      </c>
      <c r="N134" s="256">
        <f>INDEX('Policy Characteristics'!I:I,MATCH(PolicyLevers_EN!$C134,'Policy Characteristics'!$D:$D,0))</f>
        <v>0.01</v>
      </c>
      <c r="O134" s="257" t="str">
        <f>INDEX('Policy Characteristics'!J:J,MATCH(PolicyLevers_EN!$C134,'Policy Characteristics'!$D:$D,0))</f>
        <v>% reduction in energy use</v>
      </c>
      <c r="P134" s="247" t="str">
        <f>LEFT(INDEX('Policy Characteristics'!K:K,MATCH(PolicyLevers_EN!$C134,'Policy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4" s="257" t="str">
        <f>INDEX('Policy Characteristics'!L:L,MATCH(PolicyLevers_EN!$C134,'Policy Characteristics'!$D:$D,0))</f>
        <v>buildings-sector-main.html#eff-stds</v>
      </c>
      <c r="R134" s="265" t="str">
        <f>INDEX('Policy Characteristics'!M:M,MATCH(PolicyLevers_EN!$C134,'Policy Characteristics'!$D:$D,0))</f>
        <v>building-energy-efficiency-standards.html</v>
      </c>
      <c r="S134" s="257" t="str">
        <f>INDEX('Policy Characteristics'!N:N,MATCH(PolicyLevers_EN!$C134,'Policy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Characteristics'!O:O,MATCH(PolicyLevers_EN!$C134,'Policy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c r="A135" s="247" t="str">
        <f>INDEX('Policy Characteristics'!B:B,MATCH(PolicyLevers_EN!$C135,'Policy Characteristics'!$D:$D,0))</f>
        <v>Buildings and Appliances</v>
      </c>
      <c r="B135" s="247" t="str">
        <f>INDEX('Policy Characteristics'!C:C,MATCH(PolicyLevers_EN!$C135,'Policy Characteristics'!$D:$D,0))</f>
        <v>Building Energy Efficiency Standards</v>
      </c>
      <c r="C135" s="247" t="str">
        <f t="shared" si="7"/>
        <v>Reduction in E Use Allowed by Component Eff Std</v>
      </c>
      <c r="D135" s="257" t="s">
        <v>166</v>
      </c>
      <c r="E135" s="257" t="s">
        <v>155</v>
      </c>
      <c r="F135" s="257" t="s">
        <v>1283</v>
      </c>
      <c r="G135" s="257" t="s">
        <v>167</v>
      </c>
      <c r="H135" s="254">
        <v>17</v>
      </c>
      <c r="I135" s="255" t="s">
        <v>63</v>
      </c>
      <c r="J135" s="247" t="str">
        <f>INDEX('Policy Characteristics'!E:E,MATCH(PolicyLevers_EN!$C135,'Policy Characteristics'!$D:$D,0))</f>
        <v>Building Energy Efficiency Standards</v>
      </c>
      <c r="K135" s="247" t="str">
        <f>INDEX('Policy Characteristics'!F:F,MATCH(PolicyLevers_EN!$C135,'Policy Characteristics'!$D:$D,0))</f>
        <v>bldgs efficiency standards</v>
      </c>
      <c r="L135" s="256">
        <f>INDEX('Policy Characteristics'!G:G,MATCH(PolicyLevers_EN!$C135,'Policy Characteristics'!$D:$D,0))</f>
        <v>0</v>
      </c>
      <c r="M135" s="256">
        <f>INDEX('Policy Characteristics'!H:H,MATCH(PolicyLevers_EN!$C135,'Policy Characteristics'!$D:$D,0))</f>
        <v>0.22</v>
      </c>
      <c r="N135" s="256">
        <f>INDEX('Policy Characteristics'!I:I,MATCH(PolicyLevers_EN!$C135,'Policy Characteristics'!$D:$D,0))</f>
        <v>0.01</v>
      </c>
      <c r="O135" s="257" t="str">
        <f>INDEX('Policy Characteristics'!J:J,MATCH(PolicyLevers_EN!$C135,'Policy Characteristics'!$D:$D,0))</f>
        <v>% reduction in energy use</v>
      </c>
      <c r="P135" s="247" t="str">
        <f>LEFT(INDEX('Policy Characteristics'!K:K,MATCH(PolicyLevers_EN!$C135,'Policy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5" s="257" t="str">
        <f>INDEX('Policy Characteristics'!L:L,MATCH(PolicyLevers_EN!$C135,'Policy Characteristics'!$D:$D,0))</f>
        <v>buildings-sector-main.html#eff-stds</v>
      </c>
      <c r="R135" s="265" t="str">
        <f>INDEX('Policy Characteristics'!M:M,MATCH(PolicyLevers_EN!$C135,'Policy Characteristics'!$D:$D,0))</f>
        <v>building-energy-efficiency-standards.html</v>
      </c>
      <c r="S135" s="257" t="str">
        <f>INDEX('Policy Characteristics'!N:N,MATCH(PolicyLevers_EN!$C135,'Policy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Characteristics'!O:O,MATCH(PolicyLevers_EN!$C135,'Policy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c r="A136" s="247" t="str">
        <f>INDEX('Policy Characteristics'!B:B,MATCH(PolicyLevers_EN!$C136,'Policy Characteristics'!$D:$D,0))</f>
        <v>Buildings and Appliances</v>
      </c>
      <c r="B136" s="247" t="str">
        <f>INDEX('Policy Characteristics'!C:C,MATCH(PolicyLevers_EN!$C136,'Policy Characteristics'!$D:$D,0))</f>
        <v>Building Energy Efficiency Standards</v>
      </c>
      <c r="C136" s="247" t="str">
        <f t="shared" si="7"/>
        <v>Reduction in E Use Allowed by Component Eff Std</v>
      </c>
      <c r="D136" s="257" t="s">
        <v>168</v>
      </c>
      <c r="E136" s="257" t="s">
        <v>155</v>
      </c>
      <c r="F136" s="257" t="s">
        <v>1283</v>
      </c>
      <c r="G136" s="257" t="s">
        <v>169</v>
      </c>
      <c r="H136" s="254">
        <v>18</v>
      </c>
      <c r="I136" s="255" t="s">
        <v>63</v>
      </c>
      <c r="J136" s="247" t="str">
        <f>INDEX('Policy Characteristics'!E:E,MATCH(PolicyLevers_EN!$C136,'Policy Characteristics'!$D:$D,0))</f>
        <v>Building Energy Efficiency Standards</v>
      </c>
      <c r="K136" s="247" t="str">
        <f>INDEX('Policy Characteristics'!F:F,MATCH(PolicyLevers_EN!$C136,'Policy Characteristics'!$D:$D,0))</f>
        <v>bldgs efficiency standards</v>
      </c>
      <c r="L136" s="256">
        <f>INDEX('Policy Characteristics'!G:G,MATCH(PolicyLevers_EN!$C136,'Policy Characteristics'!$D:$D,0))</f>
        <v>0</v>
      </c>
      <c r="M136" s="256">
        <f>INDEX('Policy Characteristics'!H:H,MATCH(PolicyLevers_EN!$C136,'Policy Characteristics'!$D:$D,0))</f>
        <v>0.22</v>
      </c>
      <c r="N136" s="256">
        <f>INDEX('Policy Characteristics'!I:I,MATCH(PolicyLevers_EN!$C136,'Policy Characteristics'!$D:$D,0))</f>
        <v>0.01</v>
      </c>
      <c r="O136" s="257" t="str">
        <f>INDEX('Policy Characteristics'!J:J,MATCH(PolicyLevers_EN!$C136,'Policy Characteristics'!$D:$D,0))</f>
        <v>% reduction in energy use</v>
      </c>
      <c r="P136" s="247" t="str">
        <f>LEFT(INDEX('Policy Characteristics'!K:K,MATCH(PolicyLevers_EN!$C136,'Policy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6" s="257" t="str">
        <f>INDEX('Policy Characteristics'!L:L,MATCH(PolicyLevers_EN!$C136,'Policy Characteristics'!$D:$D,0))</f>
        <v>buildings-sector-main.html#eff-stds</v>
      </c>
      <c r="R136" s="265" t="str">
        <f>INDEX('Policy Characteristics'!M:M,MATCH(PolicyLevers_EN!$C136,'Policy Characteristics'!$D:$D,0))</f>
        <v>building-energy-efficiency-standards.html</v>
      </c>
      <c r="S136" s="257" t="str">
        <f>INDEX('Policy Characteristics'!N:N,MATCH(PolicyLevers_EN!$C136,'Policy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Characteristics'!O:O,MATCH(PolicyLevers_EN!$C136,'Policy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c r="A137" s="247" t="str">
        <f>INDEX('Policy Characteristics'!B:B,MATCH(PolicyLevers_EN!$C137,'Policy Characteristics'!$D:$D,0))</f>
        <v>Buildings and Appliances</v>
      </c>
      <c r="B137" s="247" t="str">
        <f>INDEX('Policy Characteristics'!C:C,MATCH(PolicyLevers_EN!$C137,'Policy Characteristics'!$D:$D,0))</f>
        <v>Building Energy Efficiency Standards</v>
      </c>
      <c r="C137" s="247" t="str">
        <f t="shared" si="7"/>
        <v>Reduction in E Use Allowed by Component Eff Std</v>
      </c>
      <c r="D137" s="257" t="s">
        <v>154</v>
      </c>
      <c r="E137" s="257" t="s">
        <v>170</v>
      </c>
      <c r="F137" s="257" t="s">
        <v>171</v>
      </c>
      <c r="G137" s="257" t="s">
        <v>157</v>
      </c>
      <c r="H137" s="254">
        <v>150</v>
      </c>
      <c r="I137" s="257" t="s">
        <v>76</v>
      </c>
      <c r="J137" s="247" t="str">
        <f>INDEX('Policy Characteristics'!E:E,MATCH(PolicyLevers_EN!$C137,'Policy Characteristics'!$D:$D,0))</f>
        <v>Building Energy Efficiency Standards</v>
      </c>
      <c r="K137" s="247" t="str">
        <f>INDEX('Policy Characteristics'!F:F,MATCH(PolicyLevers_EN!$C137,'Policy Characteristics'!$D:$D,0))</f>
        <v>bldgs efficiency standards</v>
      </c>
      <c r="L137" s="256">
        <f>INDEX('Policy Characteristics'!G:G,MATCH(PolicyLevers_EN!$C137,'Policy Characteristics'!$D:$D,0))</f>
        <v>0</v>
      </c>
      <c r="M137" s="256">
        <f>INDEX('Policy Characteristics'!H:H,MATCH(PolicyLevers_EN!$C137,'Policy Characteristics'!$D:$D,0))</f>
        <v>0.22</v>
      </c>
      <c r="N137" s="256">
        <f>INDEX('Policy Characteristics'!I:I,MATCH(PolicyLevers_EN!$C137,'Policy Characteristics'!$D:$D,0))</f>
        <v>0.01</v>
      </c>
      <c r="O137" s="257" t="str">
        <f>INDEX('Policy Characteristics'!J:J,MATCH(PolicyLevers_EN!$C137,'Policy Characteristics'!$D:$D,0))</f>
        <v>% reduction in energy use</v>
      </c>
      <c r="P137" s="247" t="str">
        <f>LEFT(INDEX('Policy Characteristics'!K:K,MATCH(PolicyLevers_EN!$C137,'Policy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7" s="257" t="str">
        <f>INDEX('Policy Characteristics'!L:L,MATCH(PolicyLevers_EN!$C137,'Policy Characteristics'!$D:$D,0))</f>
        <v>buildings-sector-main.html#eff-stds</v>
      </c>
      <c r="R137" s="265" t="str">
        <f>INDEX('Policy Characteristics'!M:M,MATCH(PolicyLevers_EN!$C137,'Policy Characteristics'!$D:$D,0))</f>
        <v>building-energy-efficiency-standards.html</v>
      </c>
      <c r="S137" s="257" t="str">
        <f>INDEX('Policy Characteristics'!N:N,MATCH(PolicyLevers_EN!$C137,'Policy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Characteristics'!O:O,MATCH(PolicyLevers_EN!$C137,'Policy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c r="A138" s="247" t="str">
        <f>INDEX('Policy Characteristics'!B:B,MATCH(PolicyLevers_EN!$C138,'Policy Characteristics'!$D:$D,0))</f>
        <v>Buildings and Appliances</v>
      </c>
      <c r="B138" s="247" t="str">
        <f>INDEX('Policy Characteristics'!C:C,MATCH(PolicyLevers_EN!$C138,'Policy Characteristics'!$D:$D,0))</f>
        <v>Building Energy Efficiency Standards</v>
      </c>
      <c r="C138" s="247" t="str">
        <f t="shared" si="7"/>
        <v>Reduction in E Use Allowed by Component Eff Std</v>
      </c>
      <c r="D138" s="257" t="s">
        <v>162</v>
      </c>
      <c r="E138" s="257" t="s">
        <v>170</v>
      </c>
      <c r="F138" s="257" t="s">
        <v>171</v>
      </c>
      <c r="G138" s="257" t="s">
        <v>163</v>
      </c>
      <c r="H138" s="254">
        <v>151</v>
      </c>
      <c r="I138" s="257" t="s">
        <v>76</v>
      </c>
      <c r="J138" s="247" t="str">
        <f>INDEX('Policy Characteristics'!E:E,MATCH(PolicyLevers_EN!$C138,'Policy Characteristics'!$D:$D,0))</f>
        <v>Building Energy Efficiency Standards</v>
      </c>
      <c r="K138" s="247" t="str">
        <f>INDEX('Policy Characteristics'!F:F,MATCH(PolicyLevers_EN!$C138,'Policy Characteristics'!$D:$D,0))</f>
        <v>bldgs efficiency standards</v>
      </c>
      <c r="L138" s="256">
        <f>INDEX('Policy Characteristics'!G:G,MATCH(PolicyLevers_EN!$C138,'Policy Characteristics'!$D:$D,0))</f>
        <v>0</v>
      </c>
      <c r="M138" s="256">
        <f>INDEX('Policy Characteristics'!H:H,MATCH(PolicyLevers_EN!$C138,'Policy Characteristics'!$D:$D,0))</f>
        <v>0.22</v>
      </c>
      <c r="N138" s="256">
        <f>INDEX('Policy Characteristics'!I:I,MATCH(PolicyLevers_EN!$C138,'Policy Characteristics'!$D:$D,0))</f>
        <v>0.01</v>
      </c>
      <c r="O138" s="257" t="str">
        <f>INDEX('Policy Characteristics'!J:J,MATCH(PolicyLevers_EN!$C138,'Policy Characteristics'!$D:$D,0))</f>
        <v>% reduction in energy use</v>
      </c>
      <c r="P138" s="247" t="str">
        <f>LEFT(INDEX('Policy Characteristics'!K:K,MATCH(PolicyLevers_EN!$C138,'Policy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8" s="257" t="str">
        <f>INDEX('Policy Characteristics'!L:L,MATCH(PolicyLevers_EN!$C138,'Policy Characteristics'!$D:$D,0))</f>
        <v>buildings-sector-main.html#eff-stds</v>
      </c>
      <c r="R138" s="265" t="str">
        <f>INDEX('Policy Characteristics'!M:M,MATCH(PolicyLevers_EN!$C138,'Policy Characteristics'!$D:$D,0))</f>
        <v>building-energy-efficiency-standards.html</v>
      </c>
      <c r="S138" s="257" t="str">
        <f>INDEX('Policy Characteristics'!N:N,MATCH(PolicyLevers_EN!$C138,'Policy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Characteristics'!O:O,MATCH(PolicyLevers_EN!$C138,'Policy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c r="A139" s="247" t="str">
        <f>INDEX('Policy Characteristics'!B:B,MATCH(PolicyLevers_EN!$C139,'Policy Characteristics'!$D:$D,0))</f>
        <v>Buildings and Appliances</v>
      </c>
      <c r="B139" s="247" t="str">
        <f>INDEX('Policy Characteristics'!C:C,MATCH(PolicyLevers_EN!$C139,'Policy Characteristics'!$D:$D,0))</f>
        <v>Building Energy Efficiency Standards</v>
      </c>
      <c r="C139" s="247" t="str">
        <f t="shared" si="7"/>
        <v>Reduction in E Use Allowed by Component Eff Std</v>
      </c>
      <c r="D139" s="257" t="s">
        <v>182</v>
      </c>
      <c r="E139" s="257" t="s">
        <v>170</v>
      </c>
      <c r="F139" s="257" t="s">
        <v>171</v>
      </c>
      <c r="G139" s="257" t="s">
        <v>183</v>
      </c>
      <c r="H139" s="254">
        <v>152</v>
      </c>
      <c r="I139" s="257" t="s">
        <v>76</v>
      </c>
      <c r="J139" s="247" t="str">
        <f>INDEX('Policy Characteristics'!E:E,MATCH(PolicyLevers_EN!$C139,'Policy Characteristics'!$D:$D,0))</f>
        <v>Building Energy Efficiency Standards</v>
      </c>
      <c r="K139" s="247" t="str">
        <f>INDEX('Policy Characteristics'!F:F,MATCH(PolicyLevers_EN!$C139,'Policy Characteristics'!$D:$D,0))</f>
        <v>bldgs efficiency standards</v>
      </c>
      <c r="L139" s="256">
        <f>INDEX('Policy Characteristics'!G:G,MATCH(PolicyLevers_EN!$C139,'Policy Characteristics'!$D:$D,0))</f>
        <v>0</v>
      </c>
      <c r="M139" s="256">
        <f>INDEX('Policy Characteristics'!H:H,MATCH(PolicyLevers_EN!$C139,'Policy Characteristics'!$D:$D,0))</f>
        <v>0.22</v>
      </c>
      <c r="N139" s="256">
        <f>INDEX('Policy Characteristics'!I:I,MATCH(PolicyLevers_EN!$C139,'Policy Characteristics'!$D:$D,0))</f>
        <v>0.01</v>
      </c>
      <c r="O139" s="257" t="str">
        <f>INDEX('Policy Characteristics'!J:J,MATCH(PolicyLevers_EN!$C139,'Policy Characteristics'!$D:$D,0))</f>
        <v>% reduction in energy use</v>
      </c>
      <c r="P139" s="247" t="str">
        <f>LEFT(INDEX('Policy Characteristics'!K:K,MATCH(PolicyLevers_EN!$C139,'Policy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39" s="257" t="str">
        <f>INDEX('Policy Characteristics'!L:L,MATCH(PolicyLevers_EN!$C139,'Policy Characteristics'!$D:$D,0))</f>
        <v>buildings-sector-main.html#eff-stds</v>
      </c>
      <c r="R139" s="265" t="str">
        <f>INDEX('Policy Characteristics'!M:M,MATCH(PolicyLevers_EN!$C139,'Policy Characteristics'!$D:$D,0))</f>
        <v>building-energy-efficiency-standards.html</v>
      </c>
      <c r="S139" s="257" t="str">
        <f>INDEX('Policy Characteristics'!N:N,MATCH(PolicyLevers_EN!$C139,'Policy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Characteristics'!O:O,MATCH(PolicyLevers_EN!$C139,'Policy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c r="A140" s="247" t="str">
        <f>INDEX('Policy Characteristics'!B:B,MATCH(PolicyLevers_EN!$C140,'Policy Characteristics'!$D:$D,0))</f>
        <v>Buildings and Appliances</v>
      </c>
      <c r="B140" s="247" t="str">
        <f>INDEX('Policy Characteristics'!C:C,MATCH(PolicyLevers_EN!$C140,'Policy Characteristics'!$D:$D,0))</f>
        <v>Building Energy Efficiency Standards</v>
      </c>
      <c r="C140" s="247" t="str">
        <f t="shared" si="7"/>
        <v>Reduction in E Use Allowed by Component Eff Std</v>
      </c>
      <c r="D140" s="257" t="s">
        <v>164</v>
      </c>
      <c r="E140" s="257" t="s">
        <v>170</v>
      </c>
      <c r="F140" s="257" t="s">
        <v>171</v>
      </c>
      <c r="G140" s="257" t="s">
        <v>165</v>
      </c>
      <c r="H140" s="254">
        <v>153</v>
      </c>
      <c r="I140" s="257" t="s">
        <v>76</v>
      </c>
      <c r="J140" s="247" t="str">
        <f>INDEX('Policy Characteristics'!E:E,MATCH(PolicyLevers_EN!$C140,'Policy Characteristics'!$D:$D,0))</f>
        <v>Building Energy Efficiency Standards</v>
      </c>
      <c r="K140" s="247" t="str">
        <f>INDEX('Policy Characteristics'!F:F,MATCH(PolicyLevers_EN!$C140,'Policy Characteristics'!$D:$D,0))</f>
        <v>bldgs efficiency standards</v>
      </c>
      <c r="L140" s="256">
        <f>INDEX('Policy Characteristics'!G:G,MATCH(PolicyLevers_EN!$C140,'Policy Characteristics'!$D:$D,0))</f>
        <v>0</v>
      </c>
      <c r="M140" s="256">
        <f>INDEX('Policy Characteristics'!H:H,MATCH(PolicyLevers_EN!$C140,'Policy Characteristics'!$D:$D,0))</f>
        <v>0.22</v>
      </c>
      <c r="N140" s="256">
        <f>INDEX('Policy Characteristics'!I:I,MATCH(PolicyLevers_EN!$C140,'Policy Characteristics'!$D:$D,0))</f>
        <v>0.01</v>
      </c>
      <c r="O140" s="257" t="str">
        <f>INDEX('Policy Characteristics'!J:J,MATCH(PolicyLevers_EN!$C140,'Policy Characteristics'!$D:$D,0))</f>
        <v>% reduction in energy use</v>
      </c>
      <c r="P140" s="247" t="str">
        <f>LEFT(INDEX('Policy Characteristics'!K:K,MATCH(PolicyLevers_EN!$C140,'Policy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0" s="257" t="str">
        <f>INDEX('Policy Characteristics'!L:L,MATCH(PolicyLevers_EN!$C140,'Policy Characteristics'!$D:$D,0))</f>
        <v>buildings-sector-main.html#eff-stds</v>
      </c>
      <c r="R140" s="265" t="str">
        <f>INDEX('Policy Characteristics'!M:M,MATCH(PolicyLevers_EN!$C140,'Policy Characteristics'!$D:$D,0))</f>
        <v>building-energy-efficiency-standards.html</v>
      </c>
      <c r="S140" s="257" t="str">
        <f>INDEX('Policy Characteristics'!N:N,MATCH(PolicyLevers_EN!$C140,'Policy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Characteristics'!O:O,MATCH(PolicyLevers_EN!$C140,'Policy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c r="A141" s="247" t="str">
        <f>INDEX('Policy Characteristics'!B:B,MATCH(PolicyLevers_EN!$C141,'Policy Characteristics'!$D:$D,0))</f>
        <v>Buildings and Appliances</v>
      </c>
      <c r="B141" s="247" t="str">
        <f>INDEX('Policy Characteristics'!C:C,MATCH(PolicyLevers_EN!$C141,'Policy Characteristics'!$D:$D,0))</f>
        <v>Building Energy Efficiency Standards</v>
      </c>
      <c r="C141" s="247" t="str">
        <f t="shared" si="7"/>
        <v>Reduction in E Use Allowed by Component Eff Std</v>
      </c>
      <c r="D141" s="257" t="s">
        <v>166</v>
      </c>
      <c r="E141" s="257" t="s">
        <v>170</v>
      </c>
      <c r="F141" s="257" t="s">
        <v>171</v>
      </c>
      <c r="G141" s="257" t="s">
        <v>167</v>
      </c>
      <c r="H141" s="254">
        <v>154</v>
      </c>
      <c r="I141" s="257" t="s">
        <v>76</v>
      </c>
      <c r="J141" s="247" t="str">
        <f>INDEX('Policy Characteristics'!E:E,MATCH(PolicyLevers_EN!$C141,'Policy Characteristics'!$D:$D,0))</f>
        <v>Building Energy Efficiency Standards</v>
      </c>
      <c r="K141" s="247" t="str">
        <f>INDEX('Policy Characteristics'!F:F,MATCH(PolicyLevers_EN!$C141,'Policy Characteristics'!$D:$D,0))</f>
        <v>bldgs efficiency standards</v>
      </c>
      <c r="L141" s="256">
        <f>INDEX('Policy Characteristics'!G:G,MATCH(PolicyLevers_EN!$C141,'Policy Characteristics'!$D:$D,0))</f>
        <v>0</v>
      </c>
      <c r="M141" s="256">
        <f>INDEX('Policy Characteristics'!H:H,MATCH(PolicyLevers_EN!$C141,'Policy Characteristics'!$D:$D,0))</f>
        <v>0.22</v>
      </c>
      <c r="N141" s="256">
        <f>INDEX('Policy Characteristics'!I:I,MATCH(PolicyLevers_EN!$C141,'Policy Characteristics'!$D:$D,0))</f>
        <v>0.01</v>
      </c>
      <c r="O141" s="257" t="str">
        <f>INDEX('Policy Characteristics'!J:J,MATCH(PolicyLevers_EN!$C141,'Policy Characteristics'!$D:$D,0))</f>
        <v>% reduction in energy use</v>
      </c>
      <c r="P141" s="247" t="str">
        <f>LEFT(INDEX('Policy Characteristics'!K:K,MATCH(PolicyLevers_EN!$C141,'Policy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1" s="257" t="str">
        <f>INDEX('Policy Characteristics'!L:L,MATCH(PolicyLevers_EN!$C141,'Policy Characteristics'!$D:$D,0))</f>
        <v>buildings-sector-main.html#eff-stds</v>
      </c>
      <c r="R141" s="265" t="str">
        <f>INDEX('Policy Characteristics'!M:M,MATCH(PolicyLevers_EN!$C141,'Policy Characteristics'!$D:$D,0))</f>
        <v>building-energy-efficiency-standards.html</v>
      </c>
      <c r="S141" s="257" t="str">
        <f>INDEX('Policy Characteristics'!N:N,MATCH(PolicyLevers_EN!$C141,'Policy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Characteristics'!O:O,MATCH(PolicyLevers_EN!$C141,'Policy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c r="A142" s="247" t="str">
        <f>INDEX('Policy Characteristics'!B:B,MATCH(PolicyLevers_EN!$C142,'Policy Characteristics'!$D:$D,0))</f>
        <v>Buildings and Appliances</v>
      </c>
      <c r="B142" s="247" t="str">
        <f>INDEX('Policy Characteristics'!C:C,MATCH(PolicyLevers_EN!$C142,'Policy Characteristics'!$D:$D,0))</f>
        <v>Building Energy Efficiency Standards</v>
      </c>
      <c r="C142" s="247" t="str">
        <f t="shared" si="7"/>
        <v>Reduction in E Use Allowed by Component Eff Std</v>
      </c>
      <c r="D142" s="257" t="s">
        <v>168</v>
      </c>
      <c r="E142" s="257" t="s">
        <v>170</v>
      </c>
      <c r="F142" s="257" t="s">
        <v>171</v>
      </c>
      <c r="G142" s="257" t="s">
        <v>169</v>
      </c>
      <c r="H142" s="254">
        <v>155</v>
      </c>
      <c r="I142" s="257" t="s">
        <v>76</v>
      </c>
      <c r="J142" s="247" t="str">
        <f>INDEX('Policy Characteristics'!E:E,MATCH(PolicyLevers_EN!$C142,'Policy Characteristics'!$D:$D,0))</f>
        <v>Building Energy Efficiency Standards</v>
      </c>
      <c r="K142" s="247" t="str">
        <f>INDEX('Policy Characteristics'!F:F,MATCH(PolicyLevers_EN!$C142,'Policy Characteristics'!$D:$D,0))</f>
        <v>bldgs efficiency standards</v>
      </c>
      <c r="L142" s="256">
        <f>INDEX('Policy Characteristics'!G:G,MATCH(PolicyLevers_EN!$C142,'Policy Characteristics'!$D:$D,0))</f>
        <v>0</v>
      </c>
      <c r="M142" s="256">
        <f>INDEX('Policy Characteristics'!H:H,MATCH(PolicyLevers_EN!$C142,'Policy Characteristics'!$D:$D,0))</f>
        <v>0.22</v>
      </c>
      <c r="N142" s="256">
        <f>INDEX('Policy Characteristics'!I:I,MATCH(PolicyLevers_EN!$C142,'Policy Characteristics'!$D:$D,0))</f>
        <v>0.01</v>
      </c>
      <c r="O142" s="257" t="str">
        <f>INDEX('Policy Characteristics'!J:J,MATCH(PolicyLevers_EN!$C142,'Policy Characteristics'!$D:$D,0))</f>
        <v>% reduction in energy use</v>
      </c>
      <c r="P142" s="247" t="str">
        <f>LEFT(INDEX('Policy Characteristics'!K:K,MATCH(PolicyLevers_EN!$C142,'Policy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2" s="257" t="str">
        <f>INDEX('Policy Characteristics'!L:L,MATCH(PolicyLevers_EN!$C142,'Policy Characteristics'!$D:$D,0))</f>
        <v>buildings-sector-main.html#eff-stds</v>
      </c>
      <c r="R142" s="265" t="str">
        <f>INDEX('Policy Characteristics'!M:M,MATCH(PolicyLevers_EN!$C142,'Policy Characteristics'!$D:$D,0))</f>
        <v>building-energy-efficiency-standards.html</v>
      </c>
      <c r="S142" s="257" t="str">
        <f>INDEX('Policy Characteristics'!N:N,MATCH(PolicyLevers_EN!$C142,'Policy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Characteristics'!O:O,MATCH(PolicyLevers_EN!$C142,'Policy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c r="A143" s="247" t="str">
        <f>INDEX('Policy Characteristics'!B:B,MATCH(PolicyLevers_EN!$C143,'Policy Characteristics'!$D:$D,0))</f>
        <v>Buildings and Appliances</v>
      </c>
      <c r="B143" s="247" t="str">
        <f>INDEX('Policy Characteristics'!C:C,MATCH(PolicyLevers_EN!$C143,'Policy Characteristics'!$D:$D,0))</f>
        <v>Building Energy Efficiency Standards</v>
      </c>
      <c r="C143" s="247" t="str">
        <f t="shared" si="7"/>
        <v>Reduction in E Use Allowed by Component Eff Std</v>
      </c>
      <c r="D143" s="257" t="s">
        <v>154</v>
      </c>
      <c r="E143" s="257" t="s">
        <v>172</v>
      </c>
      <c r="F143" s="257" t="s">
        <v>173</v>
      </c>
      <c r="G143" s="257" t="s">
        <v>157</v>
      </c>
      <c r="H143" s="254">
        <v>156</v>
      </c>
      <c r="I143" s="257" t="s">
        <v>76</v>
      </c>
      <c r="J143" s="247" t="str">
        <f>INDEX('Policy Characteristics'!E:E,MATCH(PolicyLevers_EN!$C143,'Policy Characteristics'!$D:$D,0))</f>
        <v>Building Energy Efficiency Standards</v>
      </c>
      <c r="K143" s="247" t="str">
        <f>INDEX('Policy Characteristics'!F:F,MATCH(PolicyLevers_EN!$C143,'Policy Characteristics'!$D:$D,0))</f>
        <v>bldgs efficiency standards</v>
      </c>
      <c r="L143" s="256">
        <f>INDEX('Policy Characteristics'!G:G,MATCH(PolicyLevers_EN!$C143,'Policy Characteristics'!$D:$D,0))</f>
        <v>0</v>
      </c>
      <c r="M143" s="256">
        <f>INDEX('Policy Characteristics'!H:H,MATCH(PolicyLevers_EN!$C143,'Policy Characteristics'!$D:$D,0))</f>
        <v>0.22</v>
      </c>
      <c r="N143" s="256">
        <f>INDEX('Policy Characteristics'!I:I,MATCH(PolicyLevers_EN!$C143,'Policy Characteristics'!$D:$D,0))</f>
        <v>0.01</v>
      </c>
      <c r="O143" s="257" t="str">
        <f>INDEX('Policy Characteristics'!J:J,MATCH(PolicyLevers_EN!$C143,'Policy Characteristics'!$D:$D,0))</f>
        <v>% reduction in energy use</v>
      </c>
      <c r="P143" s="247" t="str">
        <f>LEFT(INDEX('Policy Characteristics'!K:K,MATCH(PolicyLevers_EN!$C143,'Policy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3" s="257" t="str">
        <f>INDEX('Policy Characteristics'!L:L,MATCH(PolicyLevers_EN!$C143,'Policy Characteristics'!$D:$D,0))</f>
        <v>buildings-sector-main.html#eff-stds</v>
      </c>
      <c r="R143" s="265" t="str">
        <f>INDEX('Policy Characteristics'!M:M,MATCH(PolicyLevers_EN!$C143,'Policy Characteristics'!$D:$D,0))</f>
        <v>building-energy-efficiency-standards.html</v>
      </c>
      <c r="S143" s="257" t="str">
        <f>INDEX('Policy Characteristics'!N:N,MATCH(PolicyLevers_EN!$C143,'Policy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Characteristics'!O:O,MATCH(PolicyLevers_EN!$C143,'Policy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c r="A144" s="247" t="str">
        <f>INDEX('Policy Characteristics'!B:B,MATCH(PolicyLevers_EN!$C144,'Policy Characteristics'!$D:$D,0))</f>
        <v>Buildings and Appliances</v>
      </c>
      <c r="B144" s="247" t="str">
        <f>INDEX('Policy Characteristics'!C:C,MATCH(PolicyLevers_EN!$C144,'Policy Characteristics'!$D:$D,0))</f>
        <v>Building Energy Efficiency Standards</v>
      </c>
      <c r="C144" s="247" t="str">
        <f t="shared" si="7"/>
        <v>Reduction in E Use Allowed by Component Eff Std</v>
      </c>
      <c r="D144" s="257" t="s">
        <v>162</v>
      </c>
      <c r="E144" s="257" t="s">
        <v>172</v>
      </c>
      <c r="F144" s="257" t="s">
        <v>173</v>
      </c>
      <c r="G144" s="257" t="s">
        <v>163</v>
      </c>
      <c r="H144" s="254">
        <v>157</v>
      </c>
      <c r="I144" s="255" t="s">
        <v>63</v>
      </c>
      <c r="J144" s="247" t="str">
        <f>INDEX('Policy Characteristics'!E:E,MATCH(PolicyLevers_EN!$C144,'Policy Characteristics'!$D:$D,0))</f>
        <v>Building Energy Efficiency Standards</v>
      </c>
      <c r="K144" s="247" t="str">
        <f>INDEX('Policy Characteristics'!F:F,MATCH(PolicyLevers_EN!$C144,'Policy Characteristics'!$D:$D,0))</f>
        <v>bldgs efficiency standards</v>
      </c>
      <c r="L144" s="256">
        <f>INDEX('Policy Characteristics'!G:G,MATCH(PolicyLevers_EN!$C144,'Policy Characteristics'!$D:$D,0))</f>
        <v>0</v>
      </c>
      <c r="M144" s="256">
        <f>INDEX('Policy Characteristics'!H:H,MATCH(PolicyLevers_EN!$C144,'Policy Characteristics'!$D:$D,0))</f>
        <v>0.22</v>
      </c>
      <c r="N144" s="256">
        <f>INDEX('Policy Characteristics'!I:I,MATCH(PolicyLevers_EN!$C144,'Policy Characteristics'!$D:$D,0))</f>
        <v>0.01</v>
      </c>
      <c r="O144" s="257" t="str">
        <f>INDEX('Policy Characteristics'!J:J,MATCH(PolicyLevers_EN!$C144,'Policy Characteristics'!$D:$D,0))</f>
        <v>% reduction in energy use</v>
      </c>
      <c r="P144" s="247" t="str">
        <f>LEFT(INDEX('Policy Characteristics'!K:K,MATCH(PolicyLevers_EN!$C144,'Policy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4" s="257" t="str">
        <f>INDEX('Policy Characteristics'!L:L,MATCH(PolicyLevers_EN!$C144,'Policy Characteristics'!$D:$D,0))</f>
        <v>buildings-sector-main.html#eff-stds</v>
      </c>
      <c r="R144" s="265" t="str">
        <f>INDEX('Policy Characteristics'!M:M,MATCH(PolicyLevers_EN!$C144,'Policy Characteristics'!$D:$D,0))</f>
        <v>building-energy-efficiency-standards.html</v>
      </c>
      <c r="S144" s="257" t="str">
        <f>INDEX('Policy Characteristics'!N:N,MATCH(PolicyLevers_EN!$C144,'Policy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Characteristics'!O:O,MATCH(PolicyLevers_EN!$C144,'Policy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c r="A145" s="247" t="str">
        <f>INDEX('Policy Characteristics'!B:B,MATCH(PolicyLevers_EN!$C145,'Policy Characteristics'!$D:$D,0))</f>
        <v>Buildings and Appliances</v>
      </c>
      <c r="B145" s="247" t="str">
        <f>INDEX('Policy Characteristics'!C:C,MATCH(PolicyLevers_EN!$C145,'Policy Characteristics'!$D:$D,0))</f>
        <v>Building Energy Efficiency Standards</v>
      </c>
      <c r="C145" s="247" t="str">
        <f t="shared" si="7"/>
        <v>Reduction in E Use Allowed by Component Eff Std</v>
      </c>
      <c r="D145" s="257" t="s">
        <v>182</v>
      </c>
      <c r="E145" s="257" t="s">
        <v>172</v>
      </c>
      <c r="F145" s="257" t="s">
        <v>173</v>
      </c>
      <c r="G145" s="257" t="s">
        <v>183</v>
      </c>
      <c r="H145" s="254">
        <v>158</v>
      </c>
      <c r="I145" s="255" t="s">
        <v>63</v>
      </c>
      <c r="J145" s="247" t="str">
        <f>INDEX('Policy Characteristics'!E:E,MATCH(PolicyLevers_EN!$C145,'Policy Characteristics'!$D:$D,0))</f>
        <v>Building Energy Efficiency Standards</v>
      </c>
      <c r="K145" s="247" t="str">
        <f>INDEX('Policy Characteristics'!F:F,MATCH(PolicyLevers_EN!$C145,'Policy Characteristics'!$D:$D,0))</f>
        <v>bldgs efficiency standards</v>
      </c>
      <c r="L145" s="256">
        <f>INDEX('Policy Characteristics'!G:G,MATCH(PolicyLevers_EN!$C145,'Policy Characteristics'!$D:$D,0))</f>
        <v>0</v>
      </c>
      <c r="M145" s="256">
        <f>INDEX('Policy Characteristics'!H:H,MATCH(PolicyLevers_EN!$C145,'Policy Characteristics'!$D:$D,0))</f>
        <v>0.22</v>
      </c>
      <c r="N145" s="256">
        <f>INDEX('Policy Characteristics'!I:I,MATCH(PolicyLevers_EN!$C145,'Policy Characteristics'!$D:$D,0))</f>
        <v>0.01</v>
      </c>
      <c r="O145" s="257" t="str">
        <f>INDEX('Policy Characteristics'!J:J,MATCH(PolicyLevers_EN!$C145,'Policy Characteristics'!$D:$D,0))</f>
        <v>% reduction in energy use</v>
      </c>
      <c r="P145" s="247" t="str">
        <f>LEFT(INDEX('Policy Characteristics'!K:K,MATCH(PolicyLevers_EN!$C145,'Policy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5" s="257" t="str">
        <f>INDEX('Policy Characteristics'!L:L,MATCH(PolicyLevers_EN!$C145,'Policy Characteristics'!$D:$D,0))</f>
        <v>buildings-sector-main.html#eff-stds</v>
      </c>
      <c r="R145" s="265" t="str">
        <f>INDEX('Policy Characteristics'!M:M,MATCH(PolicyLevers_EN!$C145,'Policy Characteristics'!$D:$D,0))</f>
        <v>building-energy-efficiency-standards.html</v>
      </c>
      <c r="S145" s="257" t="str">
        <f>INDEX('Policy Characteristics'!N:N,MATCH(PolicyLevers_EN!$C145,'Policy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Characteristics'!O:O,MATCH(PolicyLevers_EN!$C145,'Policy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c r="A146" s="247" t="str">
        <f>INDEX('Policy Characteristics'!B:B,MATCH(PolicyLevers_EN!$C146,'Policy Characteristics'!$D:$D,0))</f>
        <v>Buildings and Appliances</v>
      </c>
      <c r="B146" s="247" t="str">
        <f>INDEX('Policy Characteristics'!C:C,MATCH(PolicyLevers_EN!$C146,'Policy Characteristics'!$D:$D,0))</f>
        <v>Building Energy Efficiency Standards</v>
      </c>
      <c r="C146" s="247" t="str">
        <f t="shared" si="7"/>
        <v>Reduction in E Use Allowed by Component Eff Std</v>
      </c>
      <c r="D146" s="257" t="s">
        <v>164</v>
      </c>
      <c r="E146" s="257" t="s">
        <v>172</v>
      </c>
      <c r="F146" s="257" t="s">
        <v>173</v>
      </c>
      <c r="G146" s="257" t="s">
        <v>165</v>
      </c>
      <c r="H146" s="254">
        <v>159</v>
      </c>
      <c r="I146" s="255" t="s">
        <v>63</v>
      </c>
      <c r="J146" s="247" t="str">
        <f>INDEX('Policy Characteristics'!E:E,MATCH(PolicyLevers_EN!$C146,'Policy Characteristics'!$D:$D,0))</f>
        <v>Building Energy Efficiency Standards</v>
      </c>
      <c r="K146" s="247" t="str">
        <f>INDEX('Policy Characteristics'!F:F,MATCH(PolicyLevers_EN!$C146,'Policy Characteristics'!$D:$D,0))</f>
        <v>bldgs efficiency standards</v>
      </c>
      <c r="L146" s="256">
        <f>INDEX('Policy Characteristics'!G:G,MATCH(PolicyLevers_EN!$C146,'Policy Characteristics'!$D:$D,0))</f>
        <v>0</v>
      </c>
      <c r="M146" s="256">
        <f>INDEX('Policy Characteristics'!H:H,MATCH(PolicyLevers_EN!$C146,'Policy Characteristics'!$D:$D,0))</f>
        <v>0.22</v>
      </c>
      <c r="N146" s="256">
        <f>INDEX('Policy Characteristics'!I:I,MATCH(PolicyLevers_EN!$C146,'Policy Characteristics'!$D:$D,0))</f>
        <v>0.01</v>
      </c>
      <c r="O146" s="257" t="str">
        <f>INDEX('Policy Characteristics'!J:J,MATCH(PolicyLevers_EN!$C146,'Policy Characteristics'!$D:$D,0))</f>
        <v>% reduction in energy use</v>
      </c>
      <c r="P146" s="247" t="str">
        <f>LEFT(INDEX('Policy Characteristics'!K:K,MATCH(PolicyLevers_EN!$C146,'Policy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6" s="257" t="str">
        <f>INDEX('Policy Characteristics'!L:L,MATCH(PolicyLevers_EN!$C146,'Policy Characteristics'!$D:$D,0))</f>
        <v>buildings-sector-main.html#eff-stds</v>
      </c>
      <c r="R146" s="265" t="str">
        <f>INDEX('Policy Characteristics'!M:M,MATCH(PolicyLevers_EN!$C146,'Policy Characteristics'!$D:$D,0))</f>
        <v>building-energy-efficiency-standards.html</v>
      </c>
      <c r="S146" s="257" t="str">
        <f>INDEX('Policy Characteristics'!N:N,MATCH(PolicyLevers_EN!$C146,'Policy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Characteristics'!O:O,MATCH(PolicyLevers_EN!$C146,'Policy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c r="A147" s="247" t="str">
        <f>INDEX('Policy Characteristics'!B:B,MATCH(PolicyLevers_EN!$C147,'Policy Characteristics'!$D:$D,0))</f>
        <v>Buildings and Appliances</v>
      </c>
      <c r="B147" s="247" t="str">
        <f>INDEX('Policy Characteristics'!C:C,MATCH(PolicyLevers_EN!$C147,'Policy Characteristics'!$D:$D,0))</f>
        <v>Building Energy Efficiency Standards</v>
      </c>
      <c r="C147" s="247" t="str">
        <f t="shared" si="7"/>
        <v>Reduction in E Use Allowed by Component Eff Std</v>
      </c>
      <c r="D147" s="257" t="s">
        <v>166</v>
      </c>
      <c r="E147" s="257" t="s">
        <v>172</v>
      </c>
      <c r="F147" s="257" t="s">
        <v>173</v>
      </c>
      <c r="G147" s="257" t="s">
        <v>167</v>
      </c>
      <c r="H147" s="254">
        <v>160</v>
      </c>
      <c r="I147" s="255" t="s">
        <v>63</v>
      </c>
      <c r="J147" s="247" t="str">
        <f>INDEX('Policy Characteristics'!E:E,MATCH(PolicyLevers_EN!$C147,'Policy Characteristics'!$D:$D,0))</f>
        <v>Building Energy Efficiency Standards</v>
      </c>
      <c r="K147" s="247" t="str">
        <f>INDEX('Policy Characteristics'!F:F,MATCH(PolicyLevers_EN!$C147,'Policy Characteristics'!$D:$D,0))</f>
        <v>bldgs efficiency standards</v>
      </c>
      <c r="L147" s="256">
        <f>INDEX('Policy Characteristics'!G:G,MATCH(PolicyLevers_EN!$C147,'Policy Characteristics'!$D:$D,0))</f>
        <v>0</v>
      </c>
      <c r="M147" s="256">
        <f>INDEX('Policy Characteristics'!H:H,MATCH(PolicyLevers_EN!$C147,'Policy Characteristics'!$D:$D,0))</f>
        <v>0.22</v>
      </c>
      <c r="N147" s="256">
        <f>INDEX('Policy Characteristics'!I:I,MATCH(PolicyLevers_EN!$C147,'Policy Characteristics'!$D:$D,0))</f>
        <v>0.01</v>
      </c>
      <c r="O147" s="257" t="str">
        <f>INDEX('Policy Characteristics'!J:J,MATCH(PolicyLevers_EN!$C147,'Policy Characteristics'!$D:$D,0))</f>
        <v>% reduction in energy use</v>
      </c>
      <c r="P147" s="247" t="str">
        <f>LEFT(INDEX('Policy Characteristics'!K:K,MATCH(PolicyLevers_EN!$C147,'Policy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7" s="257" t="str">
        <f>INDEX('Policy Characteristics'!L:L,MATCH(PolicyLevers_EN!$C147,'Policy Characteristics'!$D:$D,0))</f>
        <v>buildings-sector-main.html#eff-stds</v>
      </c>
      <c r="R147" s="265" t="str">
        <f>INDEX('Policy Characteristics'!M:M,MATCH(PolicyLevers_EN!$C147,'Policy Characteristics'!$D:$D,0))</f>
        <v>building-energy-efficiency-standards.html</v>
      </c>
      <c r="S147" s="257" t="str">
        <f>INDEX('Policy Characteristics'!N:N,MATCH(PolicyLevers_EN!$C147,'Policy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Characteristics'!O:O,MATCH(PolicyLevers_EN!$C147,'Policy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c r="A148" s="247" t="str">
        <f>INDEX('Policy Characteristics'!B:B,MATCH(PolicyLevers_EN!$C148,'Policy Characteristics'!$D:$D,0))</f>
        <v>Buildings and Appliances</v>
      </c>
      <c r="B148" s="247" t="str">
        <f>INDEX('Policy Characteristics'!C:C,MATCH(PolicyLevers_EN!$C148,'Policy Characteristics'!$D:$D,0))</f>
        <v>Building Energy Efficiency Standards</v>
      </c>
      <c r="C148" s="12" t="str">
        <f t="shared" si="7"/>
        <v>Reduction in E Use Allowed by Component Eff Std</v>
      </c>
      <c r="D148" s="262" t="s">
        <v>168</v>
      </c>
      <c r="E148" s="262" t="s">
        <v>172</v>
      </c>
      <c r="F148" s="262" t="s">
        <v>173</v>
      </c>
      <c r="G148" s="262" t="s">
        <v>169</v>
      </c>
      <c r="H148" s="7">
        <v>161</v>
      </c>
      <c r="I148" s="260" t="s">
        <v>63</v>
      </c>
      <c r="J148" s="247" t="str">
        <f>INDEX('Policy Characteristics'!E:E,MATCH(PolicyLevers_EN!$C148,'Policy Characteristics'!$D:$D,0))</f>
        <v>Building Energy Efficiency Standards</v>
      </c>
      <c r="K148" s="247" t="str">
        <f>INDEX('Policy Characteristics'!F:F,MATCH(PolicyLevers_EN!$C148,'Policy Characteristics'!$D:$D,0))</f>
        <v>bldgs efficiency standards</v>
      </c>
      <c r="L148" s="261">
        <f>INDEX('Policy Characteristics'!G:G,MATCH(PolicyLevers_EN!$C148,'Policy Characteristics'!$D:$D,0))</f>
        <v>0</v>
      </c>
      <c r="M148" s="261">
        <f>INDEX('Policy Characteristics'!H:H,MATCH(PolicyLevers_EN!$C148,'Policy Characteristics'!$D:$D,0))</f>
        <v>0.22</v>
      </c>
      <c r="N148" s="261">
        <f>INDEX('Policy Characteristics'!I:I,MATCH(PolicyLevers_EN!$C148,'Policy Characteristics'!$D:$D,0))</f>
        <v>0.01</v>
      </c>
      <c r="O148" s="276" t="str">
        <f>INDEX('Policy Characteristics'!J:J,MATCH(PolicyLevers_EN!$C148,'Policy Characteristics'!$D:$D,0))</f>
        <v>% reduction in energy use</v>
      </c>
      <c r="P148" s="247" t="str">
        <f>LEFT(INDEX('Policy Characteristics'!K:K,MATCH(PolicyLevers_EN!$C148,'Policy Characteristics'!$D:$D,0)),254)</f>
        <v>**Description:** This policy tightens energy efficiency standards for the selected component(s) in the selected building type(s).  The policy only applies to newly sold components each year (whether for new buildings or replacement of old components of e</v>
      </c>
      <c r="Q148" s="276" t="str">
        <f>INDEX('Policy Characteristics'!L:L,MATCH(PolicyLevers_EN!$C148,'Policy Characteristics'!$D:$D,0))</f>
        <v>buildings-sector-main.html#eff-stds</v>
      </c>
      <c r="R148" s="277" t="str">
        <f>INDEX('Policy Characteristics'!M:M,MATCH(PolicyLevers_EN!$C148,'Policy Characteristics'!$D:$D,0))</f>
        <v>building-energy-efficiency-standards.html</v>
      </c>
      <c r="S148" s="276" t="str">
        <f>INDEX('Policy Characteristics'!N:N,MATCH(PolicyLevers_EN!$C148,'Policy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Characteristics'!O:O,MATCH(PolicyLevers_EN!$C148,'Policy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c r="A149" s="247" t="str">
        <f>INDEX('Policy Characteristics'!B:B,MATCH(PolicyLevers_EN!$C149,'Policy Characteristics'!$D:$D,0))</f>
        <v>Buildings and Appliances</v>
      </c>
      <c r="B149" s="247" t="str">
        <f>INDEX('Policy Characteristics'!C:C,MATCH(PolicyLevers_EN!$C149,'Policy Characteristics'!$D:$D,0))</f>
        <v>Contractor Training</v>
      </c>
      <c r="C149" s="248" t="s">
        <v>185</v>
      </c>
      <c r="D149" s="262"/>
      <c r="E149" s="262"/>
      <c r="F149" s="262"/>
      <c r="G149" s="262"/>
      <c r="H149" s="7">
        <v>19</v>
      </c>
      <c r="I149" s="260" t="s">
        <v>63</v>
      </c>
      <c r="J149" s="247" t="str">
        <f>INDEX('Policy Characteristics'!E:E,MATCH(PolicyLevers_EN!$C149,'Policy Characteristics'!$D:$D,0))</f>
        <v>Contractor Training</v>
      </c>
      <c r="K149" s="247" t="str">
        <f>INDEX('Policy Characteristics'!F:F,MATCH(PolicyLevers_EN!$C149,'Policy Characteristics'!$D:$D,0))</f>
        <v>bldgs contractor training</v>
      </c>
      <c r="L149" s="248">
        <f>INDEX('Policy Characteristics'!G:G,MATCH(PolicyLevers_EN!$C149,'Policy Characteristics'!$D:$D,0))</f>
        <v>0</v>
      </c>
      <c r="M149" s="248">
        <f>INDEX('Policy Characteristics'!H:H,MATCH(PolicyLevers_EN!$C149,'Policy Characteristics'!$D:$D,0))</f>
        <v>1</v>
      </c>
      <c r="N149" s="248">
        <f>INDEX('Policy Characteristics'!I:I,MATCH(PolicyLevers_EN!$C149,'Policy Characteristics'!$D:$D,0))</f>
        <v>1</v>
      </c>
      <c r="O149" s="262" t="str">
        <f>INDEX('Policy Characteristics'!J:J,MATCH(PolicyLevers_EN!$C149,'Policy Characteristics'!$D:$D,0))</f>
        <v>on/off</v>
      </c>
      <c r="P149" s="247" t="str">
        <f>LEFT(INDEX('Policy Characteristics'!K:K,MATCH(PolicyLevers_EN!$C149,'Policy Characteristics'!$D:$D,0)),254)</f>
        <v xml:space="preserve">**Description:** This policy represents a program to train contractors in energy-efficient products and installation practices.  This covers activities such as air sealing, building framing, and choice and application of insulation.  This policy affects </v>
      </c>
      <c r="Q149" s="262" t="str">
        <f>INDEX('Policy Characteristics'!L:L,MATCH(PolicyLevers_EN!$C149,'Policy Characteristics'!$D:$D,0))</f>
        <v>buildings-sector-main.html#contractor-ed</v>
      </c>
      <c r="R149" s="269" t="str">
        <f>INDEX('Policy Characteristics'!M:M,MATCH(PolicyLevers_EN!$C149,'Policy Characteristics'!$D:$D,0))</f>
        <v>contractor-training.html</v>
      </c>
      <c r="S149" s="262" t="str">
        <f>INDEX('Policy Characteristics'!N:N,MATCH(PolicyLevers_EN!$C149,'Policy Characteristics'!$D:$D,0))</f>
        <v>none</v>
      </c>
      <c r="T149" s="276">
        <f>INDEX('Policy Characteristics'!O:O,MATCH(PolicyLevers_EN!$C149,'Policy Characteristics'!$D:$D,0))</f>
        <v>0</v>
      </c>
      <c r="U149" s="12"/>
      <c r="V149" s="12"/>
      <c r="W149" s="12"/>
      <c r="X149" s="12"/>
      <c r="Y149" s="12"/>
      <c r="Z149" s="12"/>
    </row>
    <row r="150" spans="1:26" ht="15.75" customHeight="1">
      <c r="A150" s="247" t="str">
        <f>INDEX('Policy Characteristics'!B:B,MATCH(PolicyLevers_EN!$C150,'Policy Characteristics'!$D:$D,0))</f>
        <v>Buildings and Appliances</v>
      </c>
      <c r="B150" s="247" t="str">
        <f>INDEX('Policy Characteristics'!C:C,MATCH(PolicyLevers_EN!$C150,'Policy Characteristics'!$D:$D,0))</f>
        <v>Distributed Solar Carve-Out</v>
      </c>
      <c r="C150" s="247" t="s">
        <v>192</v>
      </c>
      <c r="D150" s="257"/>
      <c r="E150" s="257"/>
      <c r="F150" s="257"/>
      <c r="G150" s="257"/>
      <c r="H150" s="254">
        <v>146</v>
      </c>
      <c r="I150" s="255" t="s">
        <v>63</v>
      </c>
      <c r="J150" s="247" t="str">
        <f>INDEX('Policy Characteristics'!E:E,MATCH(PolicyLevers_EN!$C150,'Policy Characteristics'!$D:$D,0))</f>
        <v>Distributed Solar Promotion</v>
      </c>
      <c r="K150" s="247" t="str">
        <f>INDEX('Policy Characteristics'!F:F,MATCH(PolicyLevers_EN!$C150,'Policy Characteristics'!$D:$D,0))</f>
        <v>bldgs min fraction distributed solar</v>
      </c>
      <c r="L150" s="247">
        <f>INDEX('Policy Characteristics'!G:G,MATCH(PolicyLevers_EN!$C150,'Policy Characteristics'!$D:$D,0))</f>
        <v>0</v>
      </c>
      <c r="M150" s="256">
        <f>INDEX('Policy Characteristics'!H:H,MATCH(PolicyLevers_EN!$C150,'Policy Characteristics'!$D:$D,0))</f>
        <v>0.33681692323861573</v>
      </c>
      <c r="N150" s="279">
        <f>INDEX('Policy Characteristics'!I:I,MATCH(PolicyLevers_EN!$C150,'Policy Characteristics'!$D:$D,0))</f>
        <v>5.0000000000000001E-3</v>
      </c>
      <c r="O150" s="257" t="str">
        <f>INDEX('Policy Characteristics'!J:J,MATCH(PolicyLevers_EN!$C150,'Policy Characteristics'!$D:$D,0))</f>
        <v>minimum % elec from solar</v>
      </c>
      <c r="P150" s="247" t="str">
        <f>LEFT(INDEX('Policy Characteristics'!K:K,MATCH(PolicyLevers_EN!$C150,'Policy Characteristics'!$D:$D,0)),254)</f>
        <v xml:space="preserve">**Description:** This policy requires at least the specified percentage of total retail electricity demand to be generated by residential and commercial buildings' distributed solar systems (typically rooftop PV). // **Guidance for setting values: ** In </v>
      </c>
      <c r="Q150" s="257" t="str">
        <f>INDEX('Policy Characteristics'!L:L,MATCH(PolicyLevers_EN!$C150,'Policy Characteristics'!$D:$D,0))</f>
        <v>buildings-sector-main.html#solar-carve-out</v>
      </c>
      <c r="R150" s="265" t="str">
        <f>INDEX('Policy Characteristics'!M:M,MATCH(PolicyLevers_EN!$C150,'Policy Characteristics'!$D:$D,0))</f>
        <v>solar-carve-out.html</v>
      </c>
      <c r="S150" s="257" t="str">
        <f>INDEX('Policy Characteristics'!N:N,MATCH(PolicyLevers_EN!$C150,'Policy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Characteristics'!O:O,MATCH(PolicyLevers_EN!$C150,'Policy Characteristics'!$D:$D,0))</f>
        <v>0</v>
      </c>
      <c r="U150" s="12"/>
      <c r="V150" s="12"/>
      <c r="W150" s="12"/>
      <c r="X150" s="12"/>
      <c r="Y150" s="12"/>
      <c r="Z150" s="12"/>
    </row>
    <row r="151" spans="1:26" ht="15.75" customHeight="1">
      <c r="A151" s="247" t="str">
        <f>INDEX('Policy Characteristics'!B:B,MATCH(PolicyLevers_EN!$C151,'Policy Characteristics'!$D:$D,0))</f>
        <v>Buildings and Appliances</v>
      </c>
      <c r="B151" s="247" t="str">
        <f>INDEX('Policy Characteristics'!C:C,MATCH(PolicyLevers_EN!$C151,'Policy Characteristics'!$D:$D,0))</f>
        <v>Distributed Solar Subsidy</v>
      </c>
      <c r="C151" s="247" t="s">
        <v>199</v>
      </c>
      <c r="D151" s="257"/>
      <c r="E151" s="257"/>
      <c r="F151" s="257"/>
      <c r="G151" s="257"/>
      <c r="H151" s="254">
        <v>147</v>
      </c>
      <c r="I151" s="280" t="s">
        <v>76</v>
      </c>
      <c r="J151" s="247" t="str">
        <f>INDEX('Policy Characteristics'!E:E,MATCH(PolicyLevers_EN!$C151,'Policy Characteristics'!$D:$D,0))</f>
        <v>Distributed Solar Promotion</v>
      </c>
      <c r="K151" s="247" t="str">
        <f>INDEX('Policy Characteristics'!F:F,MATCH(PolicyLevers_EN!$C151,'Policy Characteristics'!$D:$D,0))</f>
        <v>bldgs distributed solar subsidy</v>
      </c>
      <c r="L151" s="247">
        <f>INDEX('Policy Characteristics'!G:G,MATCH(PolicyLevers_EN!$C151,'Policy Characteristics'!$D:$D,0))</f>
        <v>0</v>
      </c>
      <c r="M151" s="256">
        <f>INDEX('Policy Characteristics'!H:H,MATCH(PolicyLevers_EN!$C151,'Policy Characteristics'!$D:$D,0))</f>
        <v>0.5</v>
      </c>
      <c r="N151" s="256">
        <f>INDEX('Policy Characteristics'!I:I,MATCH(PolicyLevers_EN!$C151,'Policy Characteristics'!$D:$D,0))</f>
        <v>0.01</v>
      </c>
      <c r="O151" s="257" t="str">
        <f>INDEX('Policy Characteristics'!J:J,MATCH(PolicyLevers_EN!$C151,'Policy Characteristics'!$D:$D,0))</f>
        <v>% of PV system cost</v>
      </c>
      <c r="P151" s="247" t="str">
        <f>LEFT(INDEX('Policy Characteristics'!K:K,MATCH(PolicyLevers_EN!$C151,'Policy Characteristics'!$D:$D,0)),254)</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Characteristics'!L:L,MATCH(PolicyLevers_EN!$C151,'Policy Characteristics'!$D:$D,0))</f>
        <v>buildings-sector-main.html#distributed-solar-subsidy</v>
      </c>
      <c r="R151" s="265" t="str">
        <f>INDEX('Policy Characteristics'!M:M,MATCH(PolicyLevers_EN!$C151,'Policy Characteristics'!$D:$D,0))</f>
        <v>distributed-solar-subsidy.html</v>
      </c>
      <c r="S151" s="257" t="str">
        <f>INDEX('Policy Characteristics'!N:N,MATCH(PolicyLevers_EN!$C151,'Policy Characteristics'!$D:$D,0))</f>
        <v>Department of Energy.  Business Energy Investment Tax Credit (ITC).  http://energy.gov/savings/business-energy-investment-tax-credit-itc</v>
      </c>
      <c r="T151" s="257">
        <f>INDEX('Policy Characteristics'!O:O,MATCH(PolicyLevers_EN!$C151,'Policy Characteristics'!$D:$D,0))</f>
        <v>0</v>
      </c>
      <c r="U151" s="248"/>
      <c r="V151" s="248"/>
      <c r="W151" s="248"/>
      <c r="X151" s="248"/>
      <c r="Y151" s="248"/>
      <c r="Z151" s="248"/>
    </row>
    <row r="152" spans="1:26" ht="15.75" customHeight="1">
      <c r="A152" s="247" t="str">
        <f>INDEX('Policy Characteristics'!B:B,MATCH(PolicyLevers_EN!$C152,'Policy Characteristics'!$D:$D,0))</f>
        <v>Buildings and Appliances</v>
      </c>
      <c r="B152" s="247" t="str">
        <f>INDEX('Policy Characteristics'!C:C,MATCH(PolicyLevers_EN!$C152,'Policy Characteristics'!$D:$D,0))</f>
        <v>Improved Labeling</v>
      </c>
      <c r="C152" s="247" t="s">
        <v>206</v>
      </c>
      <c r="D152" s="257"/>
      <c r="E152" s="257"/>
      <c r="F152" s="257"/>
      <c r="G152" s="257"/>
      <c r="H152" s="254">
        <v>20</v>
      </c>
      <c r="I152" s="255" t="s">
        <v>63</v>
      </c>
      <c r="J152" s="247" t="str">
        <f>INDEX('Policy Characteristics'!E:E,MATCH(PolicyLevers_EN!$C152,'Policy Characteristics'!$D:$D,0))</f>
        <v>Improved Labeling</v>
      </c>
      <c r="K152" s="247" t="str">
        <f>INDEX('Policy Characteristics'!F:F,MATCH(PolicyLevers_EN!$C152,'Policy Characteristics'!$D:$D,0))</f>
        <v>bldgs device labeling</v>
      </c>
      <c r="L152" s="247">
        <f>INDEX('Policy Characteristics'!G:G,MATCH(PolicyLevers_EN!$C152,'Policy Characteristics'!$D:$D,0))</f>
        <v>0</v>
      </c>
      <c r="M152" s="247">
        <f>INDEX('Policy Characteristics'!H:H,MATCH(PolicyLevers_EN!$C152,'Policy Characteristics'!$D:$D,0))</f>
        <v>1</v>
      </c>
      <c r="N152" s="247">
        <f>INDEX('Policy Characteristics'!I:I,MATCH(PolicyLevers_EN!$C152,'Policy Characteristics'!$D:$D,0))</f>
        <v>1</v>
      </c>
      <c r="O152" s="257" t="str">
        <f>INDEX('Policy Characteristics'!J:J,MATCH(PolicyLevers_EN!$C152,'Policy Characteristics'!$D:$D,0))</f>
        <v>on/off</v>
      </c>
      <c r="P152" s="247" t="str">
        <f>LEFT(INDEX('Policy Characteristics'!K:K,MATCH(PolicyLevers_EN!$C152,'Policy Characteristics'!$D:$D,0)),254)</f>
        <v>**Description:** This policy represents a program requiring newly sold heating systems, cooling and ventilation systems, and appliances to feature prominent, well-designed labels highlighting their energy efficiencies.  The policy reduces energy consumpt</v>
      </c>
      <c r="Q152" s="257" t="str">
        <f>INDEX('Policy Characteristics'!L:L,MATCH(PolicyLevers_EN!$C152,'Policy Characteristics'!$D:$D,0))</f>
        <v>buildings-sector-main.html#device-labeling</v>
      </c>
      <c r="R152" s="265" t="str">
        <f>INDEX('Policy Characteristics'!M:M,MATCH(PolicyLevers_EN!$C152,'Policy Characteristics'!$D:$D,0))</f>
        <v>improved-labeling.html</v>
      </c>
      <c r="S152" s="257" t="str">
        <f>INDEX('Policy Characteristics'!N:N,MATCH(PolicyLevers_EN!$C152,'Policy Characteristics'!$D:$D,0))</f>
        <v>See Table 2 of
PROCEL, 2018. Outcomes PROCEL 2018.
http://www.procelinfo.com.br/resultadosprocel2018/docs/Procel_rel_2018_web.pdf</v>
      </c>
      <c r="T152" s="276">
        <f>INDEX('Policy Characteristics'!O:O,MATCH(PolicyLevers_EN!$C152,'Policy Characteristics'!$D:$D,0))</f>
        <v>0</v>
      </c>
      <c r="U152" s="12"/>
      <c r="V152" s="12"/>
      <c r="W152" s="12"/>
      <c r="X152" s="12"/>
      <c r="Y152" s="12"/>
      <c r="Z152" s="12"/>
    </row>
    <row r="153" spans="1:26" ht="15.75" customHeight="1">
      <c r="A153" s="247" t="str">
        <f>INDEX('Policy Characteristics'!B:B,MATCH(PolicyLevers_EN!$C153,'Policy Characteristics'!$D:$D,0))</f>
        <v>Buildings and Appliances</v>
      </c>
      <c r="B153" s="247" t="str">
        <f>INDEX('Policy Characteristics'!C:C,MATCH(PolicyLevers_EN!$C153,'Policy Characteristics'!$D:$D,0))</f>
        <v>Retrofit Existing Buildings</v>
      </c>
      <c r="C153" s="247" t="s">
        <v>211</v>
      </c>
      <c r="D153" s="257" t="s">
        <v>155</v>
      </c>
      <c r="E153" s="257"/>
      <c r="F153" s="257" t="s">
        <v>156</v>
      </c>
      <c r="G153" s="257"/>
      <c r="H153" s="254">
        <v>378</v>
      </c>
      <c r="I153" s="270" t="s">
        <v>76</v>
      </c>
      <c r="J153" s="247" t="str">
        <f>INDEX('Policy Characteristics'!E:E,MATCH(PolicyLevers_EN!$C153,'Policy Characteristics'!$D:$D,0))</f>
        <v>Increased Retrofitting</v>
      </c>
      <c r="K153" s="247" t="str">
        <f>INDEX('Policy Characteristics'!F:F,MATCH(PolicyLevers_EN!$C153,'Policy Characteristics'!$D:$D,0))</f>
        <v>bldgs retrofitting</v>
      </c>
      <c r="L153" s="256">
        <f>INDEX('Policy Characteristics'!G:G,MATCH(PolicyLevers_EN!$C153,'Policy Characteristics'!$D:$D,0))</f>
        <v>0</v>
      </c>
      <c r="M153" s="256">
        <f>INDEX('Policy Characteristics'!H:H,MATCH(PolicyLevers_EN!$C153,'Policy Characteristics'!$D:$D,0))</f>
        <v>0.5</v>
      </c>
      <c r="N153" s="256">
        <f>INDEX('Policy Characteristics'!I:I,MATCH(PolicyLevers_EN!$C153,'Policy Characteristics'!$D:$D,0))</f>
        <v>0.01</v>
      </c>
      <c r="O153" s="257" t="str">
        <f>INDEX('Policy Characteristics'!J:J,MATCH(PolicyLevers_EN!$C153,'Policy Characteristics'!$D:$D,0))</f>
        <v>% of existing buildings</v>
      </c>
      <c r="P153" s="247" t="str">
        <f>LEFT(INDEX('Policy Characteristics'!K:K,MATCH(PolicyLevers_EN!$C153,'Policy Characteristics'!$D:$D,0)),254)</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Characteristics'!L:L,MATCH(PolicyLevers_EN!$C153,'Policy Characteristics'!$D:$D,0))</f>
        <v>buildings-sector-main.html#retrofitting</v>
      </c>
      <c r="R153" s="265" t="str">
        <f>INDEX('Policy Characteristics'!M:M,MATCH(PolicyLevers_EN!$C153,'Policy Characteristics'!$D:$D,0))</f>
        <v>increased-retrofitting.html</v>
      </c>
      <c r="S153" s="257" t="str">
        <f>INDEX('Policy Characteristics'!N:N,MATCH(PolicyLevers_EN!$C153,'Policy Characteristics'!$D:$D,0))</f>
        <v>Calculated from model data; see the relevant variable(s) in the InputData folder for source information.</v>
      </c>
      <c r="T153" s="257">
        <f>INDEX('Policy Characteristics'!O:O,MATCH(PolicyLevers_EN!$C153,'Policy Characteristics'!$D:$D,0))</f>
        <v>0</v>
      </c>
      <c r="U153" s="12"/>
      <c r="V153" s="12"/>
      <c r="W153" s="12"/>
      <c r="X153" s="12"/>
      <c r="Y153" s="12"/>
      <c r="Z153" s="12"/>
    </row>
    <row r="154" spans="1:26" ht="15.75" customHeight="1">
      <c r="A154" s="247" t="str">
        <f>INDEX('Policy Characteristics'!B:B,MATCH(PolicyLevers_EN!$C154,'Policy Characteristics'!$D:$D,0))</f>
        <v>Buildings and Appliances</v>
      </c>
      <c r="B154" s="247" t="str">
        <f>INDEX('Policy Characteristics'!C:C,MATCH(PolicyLevers_EN!$C154,'Policy Characteristics'!$D:$D,0))</f>
        <v>Retrofit Existing Buildings</v>
      </c>
      <c r="C154" s="247" t="str">
        <f t="shared" ref="C154:C155" si="8">C$153</f>
        <v>Share of Preexisting Buildings Subject to Retrofitting</v>
      </c>
      <c r="D154" s="257" t="s">
        <v>170</v>
      </c>
      <c r="E154" s="257"/>
      <c r="F154" s="257" t="s">
        <v>171</v>
      </c>
      <c r="G154" s="257"/>
      <c r="H154" s="254">
        <v>379</v>
      </c>
      <c r="I154" s="257" t="s">
        <v>76</v>
      </c>
      <c r="J154" s="247" t="str">
        <f>INDEX('Policy Characteristics'!E:E,MATCH(PolicyLevers_EN!$C154,'Policy Characteristics'!$D:$D,0))</f>
        <v>Increased Retrofitting</v>
      </c>
      <c r="K154" s="247" t="str">
        <f>INDEX('Policy Characteristics'!F:F,MATCH(PolicyLevers_EN!$C154,'Policy Characteristics'!$D:$D,0))</f>
        <v>bldgs retrofitting</v>
      </c>
      <c r="L154" s="256">
        <f>INDEX('Policy Characteristics'!G:G,MATCH(PolicyLevers_EN!$C154,'Policy Characteristics'!$D:$D,0))</f>
        <v>0</v>
      </c>
      <c r="M154" s="256">
        <f>INDEX('Policy Characteristics'!H:H,MATCH(PolicyLevers_EN!$C154,'Policy Characteristics'!$D:$D,0))</f>
        <v>0.5</v>
      </c>
      <c r="N154" s="256">
        <f>INDEX('Policy Characteristics'!I:I,MATCH(PolicyLevers_EN!$C154,'Policy Characteristics'!$D:$D,0))</f>
        <v>0.01</v>
      </c>
      <c r="O154" s="257" t="str">
        <f>INDEX('Policy Characteristics'!J:J,MATCH(PolicyLevers_EN!$C154,'Policy Characteristics'!$D:$D,0))</f>
        <v>% of existing buildings</v>
      </c>
      <c r="P154" s="247" t="str">
        <f>LEFT(INDEX('Policy Characteristics'!K:K,MATCH(PolicyLevers_EN!$C154,'Policy Characteristics'!$D:$D,0)),254)</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Characteristics'!L:L,MATCH(PolicyLevers_EN!$C154,'Policy Characteristics'!$D:$D,0))</f>
        <v>buildings-sector-main.html#retrofitting</v>
      </c>
      <c r="R154" s="265" t="str">
        <f>INDEX('Policy Characteristics'!M:M,MATCH(PolicyLevers_EN!$C154,'Policy Characteristics'!$D:$D,0))</f>
        <v>increased-retrofitting.html</v>
      </c>
      <c r="S154" s="257" t="str">
        <f>INDEX('Policy Characteristics'!N:N,MATCH(PolicyLevers_EN!$C154,'Policy Characteristics'!$D:$D,0))</f>
        <v>Calculated from model data; see the relevant variable(s) in the InputData folder for source information.</v>
      </c>
      <c r="T154" s="257">
        <f>INDEX('Policy Characteristics'!O:O,MATCH(PolicyLevers_EN!$C154,'Policy Characteristics'!$D:$D,0))</f>
        <v>0</v>
      </c>
      <c r="U154" s="12"/>
      <c r="V154" s="12"/>
      <c r="W154" s="12"/>
      <c r="X154" s="12"/>
      <c r="Y154" s="12"/>
      <c r="Z154" s="12"/>
    </row>
    <row r="155" spans="1:26" ht="15.75" customHeight="1">
      <c r="A155" s="247" t="str">
        <f>INDEX('Policy Characteristics'!B:B,MATCH(PolicyLevers_EN!$C155,'Policy Characteristics'!$D:$D,0))</f>
        <v>Buildings and Appliances</v>
      </c>
      <c r="B155" s="247" t="str">
        <f>INDEX('Policy Characteristics'!C:C,MATCH(PolicyLevers_EN!$C155,'Policy Characteristics'!$D:$D,0))</f>
        <v>Retrofit Existing Buildings</v>
      </c>
      <c r="C155" s="247" t="str">
        <f t="shared" si="8"/>
        <v>Share of Preexisting Buildings Subject to Retrofitting</v>
      </c>
      <c r="D155" s="257" t="s">
        <v>172</v>
      </c>
      <c r="E155" s="257"/>
      <c r="F155" s="257" t="s">
        <v>173</v>
      </c>
      <c r="G155" s="257"/>
      <c r="H155" s="254">
        <v>380</v>
      </c>
      <c r="I155" s="270" t="s">
        <v>76</v>
      </c>
      <c r="J155" s="247" t="str">
        <f>INDEX('Policy Characteristics'!E:E,MATCH(PolicyLevers_EN!$C155,'Policy Characteristics'!$D:$D,0))</f>
        <v>Increased Retrofitting</v>
      </c>
      <c r="K155" s="247" t="str">
        <f>INDEX('Policy Characteristics'!F:F,MATCH(PolicyLevers_EN!$C155,'Policy Characteristics'!$D:$D,0))</f>
        <v>bldgs retrofitting</v>
      </c>
      <c r="L155" s="256">
        <f>INDEX('Policy Characteristics'!G:G,MATCH(PolicyLevers_EN!$C155,'Policy Characteristics'!$D:$D,0))</f>
        <v>0</v>
      </c>
      <c r="M155" s="256">
        <f>INDEX('Policy Characteristics'!H:H,MATCH(PolicyLevers_EN!$C155,'Policy Characteristics'!$D:$D,0))</f>
        <v>0.5</v>
      </c>
      <c r="N155" s="256">
        <f>INDEX('Policy Characteristics'!I:I,MATCH(PolicyLevers_EN!$C155,'Policy Characteristics'!$D:$D,0))</f>
        <v>0.01</v>
      </c>
      <c r="O155" s="257" t="str">
        <f>INDEX('Policy Characteristics'!J:J,MATCH(PolicyLevers_EN!$C155,'Policy Characteristics'!$D:$D,0))</f>
        <v>% of existing buildings</v>
      </c>
      <c r="P155" s="247" t="str">
        <f>LEFT(INDEX('Policy Characteristics'!K:K,MATCH(PolicyLevers_EN!$C155,'Policy Characteristics'!$D:$D,0)),254)</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Characteristics'!L:L,MATCH(PolicyLevers_EN!$C155,'Policy Characteristics'!$D:$D,0))</f>
        <v>buildings-sector-main.html#retrofitting</v>
      </c>
      <c r="R155" s="265" t="str">
        <f>INDEX('Policy Characteristics'!M:M,MATCH(PolicyLevers_EN!$C155,'Policy Characteristics'!$D:$D,0))</f>
        <v>increased-retrofitting.html</v>
      </c>
      <c r="S155" s="257" t="str">
        <f>INDEX('Policy Characteristics'!N:N,MATCH(PolicyLevers_EN!$C155,'Policy Characteristics'!$D:$D,0))</f>
        <v>Calculated from model data; see the relevant variable(s) in the InputData folder for source information.</v>
      </c>
      <c r="T155" s="257">
        <f>INDEX('Policy Characteristics'!O:O,MATCH(PolicyLevers_EN!$C155,'Policy Characteristics'!$D:$D,0))</f>
        <v>0</v>
      </c>
      <c r="U155" s="12"/>
      <c r="V155" s="12"/>
      <c r="W155" s="12"/>
      <c r="X155" s="12"/>
      <c r="Y155" s="12"/>
      <c r="Z155" s="12"/>
    </row>
    <row r="156" spans="1:26" ht="15.75" customHeight="1">
      <c r="A156" s="247" t="str">
        <f>INDEX('Policy Characteristics'!B:B,MATCH(PolicyLevers_EN!$C156,'Policy Characteristics'!$D:$D,0))</f>
        <v>Buildings and Appliances</v>
      </c>
      <c r="B156" s="247" t="str">
        <f>INDEX('Policy Characteristics'!C:C,MATCH(PolicyLevers_EN!$C156,'Policy Characteristics'!$D:$D,0))</f>
        <v>Rebate for Efficient Products</v>
      </c>
      <c r="C156" s="247" t="s">
        <v>218</v>
      </c>
      <c r="D156" s="257" t="s">
        <v>154</v>
      </c>
      <c r="E156" s="257"/>
      <c r="F156" s="257" t="s">
        <v>157</v>
      </c>
      <c r="G156" s="257"/>
      <c r="H156" s="254">
        <v>27</v>
      </c>
      <c r="I156" s="257" t="s">
        <v>76</v>
      </c>
      <c r="J156" s="247" t="str">
        <f>INDEX('Policy Characteristics'!E:E,MATCH(PolicyLevers_EN!$C156,'Policy Characteristics'!$D:$D,0))</f>
        <v>Rebate for Efficient Products</v>
      </c>
      <c r="K156" s="247" t="str">
        <f>INDEX('Policy Characteristics'!F:F,MATCH(PolicyLevers_EN!$C156,'Policy Characteristics'!$D:$D,0))</f>
        <v>bldgs rebate</v>
      </c>
      <c r="L156" s="247">
        <f>INDEX('Policy Characteristics'!G:G,MATCH(PolicyLevers_EN!$C156,'Policy Characteristics'!$D:$D,0))</f>
        <v>0</v>
      </c>
      <c r="M156" s="247">
        <f>INDEX('Policy Characteristics'!H:H,MATCH(PolicyLevers_EN!$C156,'Policy Characteristics'!$D:$D,0))</f>
        <v>1</v>
      </c>
      <c r="N156" s="247">
        <f>INDEX('Policy Characteristics'!I:I,MATCH(PolicyLevers_EN!$C156,'Policy Characteristics'!$D:$D,0))</f>
        <v>1</v>
      </c>
      <c r="O156" s="257" t="str">
        <f>INDEX('Policy Characteristics'!J:J,MATCH(PolicyLevers_EN!$C156,'Policy Characteristics'!$D:$D,0))</f>
        <v>on/off</v>
      </c>
      <c r="P156" s="247" t="str">
        <f>LEFT(INDEX('Policy Characteristics'!K:K,MATCH(PolicyLevers_EN!$C156,'Policy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56" s="257" t="str">
        <f>INDEX('Policy Characteristics'!L:L,MATCH(PolicyLevers_EN!$C156,'Policy Characteristics'!$D:$D,0))</f>
        <v>buildings-sector-main.html#rebate</v>
      </c>
      <c r="R156" s="265" t="str">
        <f>INDEX('Policy Characteristics'!M:M,MATCH(PolicyLevers_EN!$C156,'Policy Characteristics'!$D:$D,0))</f>
        <v>rebate-for-efficient-products.html</v>
      </c>
      <c r="S156" s="257" t="str">
        <f>INDEX('Policy Characteristics'!N:N,MATCH(PolicyLevers_EN!$C156,'Policy Characteristics'!$D:$D,0))</f>
        <v>none</v>
      </c>
      <c r="T156" s="257">
        <f>INDEX('Policy Characteristics'!O:O,MATCH(PolicyLevers_EN!$C156,'Policy Characteristics'!$D:$D,0))</f>
        <v>0</v>
      </c>
      <c r="U156" s="12"/>
      <c r="V156" s="12"/>
      <c r="W156" s="12"/>
      <c r="X156" s="12"/>
      <c r="Y156" s="12"/>
      <c r="Z156" s="12"/>
    </row>
    <row r="157" spans="1:26" ht="15.75" customHeight="1">
      <c r="A157" s="247" t="str">
        <f>INDEX('Policy Characteristics'!B:B,MATCH(PolicyLevers_EN!$C157,'Policy Characteristics'!$D:$D,0))</f>
        <v>Buildings and Appliances</v>
      </c>
      <c r="B157" s="247" t="str">
        <f>INDEX('Policy Characteristics'!C:C,MATCH(PolicyLevers_EN!$C157,'Policy Characteristics'!$D:$D,0))</f>
        <v>Rebate for Efficient Products</v>
      </c>
      <c r="C157" s="12" t="str">
        <f t="shared" ref="C157:C161" si="9">C$156</f>
        <v>Boolean Rebate Program for Efficient Components</v>
      </c>
      <c r="D157" s="262" t="s">
        <v>162</v>
      </c>
      <c r="E157" s="262"/>
      <c r="F157" s="262" t="s">
        <v>163</v>
      </c>
      <c r="G157" s="262"/>
      <c r="H157" s="7">
        <v>28</v>
      </c>
      <c r="I157" s="260" t="s">
        <v>63</v>
      </c>
      <c r="J157" s="247" t="str">
        <f>INDEX('Policy Characteristics'!E:E,MATCH(PolicyLevers_EN!$C157,'Policy Characteristics'!$D:$D,0))</f>
        <v>Rebate for Efficient Products</v>
      </c>
      <c r="K157" s="247" t="str">
        <f>INDEX('Policy Characteristics'!F:F,MATCH(PolicyLevers_EN!$C157,'Policy Characteristics'!$D:$D,0))</f>
        <v>bldgs rebate</v>
      </c>
      <c r="L157" s="12">
        <f>INDEX('Policy Characteristics'!G:G,MATCH(PolicyLevers_EN!$C157,'Policy Characteristics'!$D:$D,0))</f>
        <v>0</v>
      </c>
      <c r="M157" s="12">
        <f>INDEX('Policy Characteristics'!H:H,MATCH(PolicyLevers_EN!$C157,'Policy Characteristics'!$D:$D,0))</f>
        <v>1</v>
      </c>
      <c r="N157" s="12">
        <f>INDEX('Policy Characteristics'!I:I,MATCH(PolicyLevers_EN!$C157,'Policy Characteristics'!$D:$D,0))</f>
        <v>1</v>
      </c>
      <c r="O157" s="276" t="str">
        <f>INDEX('Policy Characteristics'!J:J,MATCH(PolicyLevers_EN!$C157,'Policy Characteristics'!$D:$D,0))</f>
        <v>on/off</v>
      </c>
      <c r="P157" s="247" t="str">
        <f>LEFT(INDEX('Policy Characteristics'!K:K,MATCH(PolicyLevers_EN!$C157,'Policy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57" s="262" t="str">
        <f>INDEX('Policy Characteristics'!L:L,MATCH(PolicyLevers_EN!$C157,'Policy Characteristics'!$D:$D,0))</f>
        <v>buildings-sector-main.html#rebate</v>
      </c>
      <c r="R157" s="269" t="str">
        <f>INDEX('Policy Characteristics'!M:M,MATCH(PolicyLevers_EN!$C157,'Policy Characteristics'!$D:$D,0))</f>
        <v>rebate-for-efficient-products.html</v>
      </c>
      <c r="S157" s="262" t="str">
        <f>INDEX('Policy Characteristics'!N:N,MATCH(PolicyLevers_EN!$C157,'Policy Characteristics'!$D:$D,0))</f>
        <v>none</v>
      </c>
      <c r="T157" s="276">
        <f>INDEX('Policy Characteristics'!O:O,MATCH(PolicyLevers_EN!$C157,'Policy Characteristics'!$D:$D,0))</f>
        <v>0</v>
      </c>
      <c r="U157" s="12"/>
      <c r="V157" s="12"/>
      <c r="W157" s="12"/>
      <c r="X157" s="12"/>
      <c r="Y157" s="12"/>
      <c r="Z157" s="12"/>
    </row>
    <row r="158" spans="1:26" ht="15.75" customHeight="1">
      <c r="A158" s="247" t="str">
        <f>INDEX('Policy Characteristics'!B:B,MATCH(PolicyLevers_EN!$C158,'Policy Characteristics'!$D:$D,0))</f>
        <v>Buildings and Appliances</v>
      </c>
      <c r="B158" s="247" t="str">
        <f>INDEX('Policy Characteristics'!C:C,MATCH(PolicyLevers_EN!$C158,'Policy Characteristics'!$D:$D,0))</f>
        <v>Rebate for Efficient Products</v>
      </c>
      <c r="C158" s="12" t="str">
        <f t="shared" si="9"/>
        <v>Boolean Rebate Program for Efficient Components</v>
      </c>
      <c r="D158" s="262" t="s">
        <v>182</v>
      </c>
      <c r="E158" s="262"/>
      <c r="F158" s="262" t="s">
        <v>183</v>
      </c>
      <c r="G158" s="262"/>
      <c r="H158" s="7" t="s">
        <v>222</v>
      </c>
      <c r="I158" s="262" t="s">
        <v>76</v>
      </c>
      <c r="J158" s="247" t="str">
        <f>INDEX('Policy Characteristics'!E:E,MATCH(PolicyLevers_EN!$C158,'Policy Characteristics'!$D:$D,0))</f>
        <v>Rebate for Efficient Products</v>
      </c>
      <c r="K158" s="247" t="str">
        <f>INDEX('Policy Characteristics'!F:F,MATCH(PolicyLevers_EN!$C158,'Policy Characteristics'!$D:$D,0))</f>
        <v>bldgs rebate</v>
      </c>
      <c r="L158" s="248">
        <f>INDEX('Policy Characteristics'!G:G,MATCH(PolicyLevers_EN!$C158,'Policy Characteristics'!$D:$D,0))</f>
        <v>0</v>
      </c>
      <c r="M158" s="248">
        <f>INDEX('Policy Characteristics'!H:H,MATCH(PolicyLevers_EN!$C158,'Policy Characteristics'!$D:$D,0))</f>
        <v>1</v>
      </c>
      <c r="N158" s="248">
        <f>INDEX('Policy Characteristics'!I:I,MATCH(PolicyLevers_EN!$C158,'Policy Characteristics'!$D:$D,0))</f>
        <v>1</v>
      </c>
      <c r="O158" s="262" t="str">
        <f>INDEX('Policy Characteristics'!J:J,MATCH(PolicyLevers_EN!$C158,'Policy Characteristics'!$D:$D,0))</f>
        <v>on/off</v>
      </c>
      <c r="P158" s="247" t="str">
        <f>LEFT(INDEX('Policy Characteristics'!K:K,MATCH(PolicyLevers_EN!$C158,'Policy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58" s="276" t="str">
        <f>INDEX('Policy Characteristics'!L:L,MATCH(PolicyLevers_EN!$C158,'Policy Characteristics'!$D:$D,0))</f>
        <v>buildings-sector-main.html#rebate</v>
      </c>
      <c r="R158" s="269" t="str">
        <f>INDEX('Policy Characteristics'!M:M,MATCH(PolicyLevers_EN!$C158,'Policy Characteristics'!$D:$D,0))</f>
        <v>rebate-for-efficient-products.html</v>
      </c>
      <c r="S158" s="276" t="str">
        <f>INDEX('Policy Characteristics'!N:N,MATCH(PolicyLevers_EN!$C158,'Policy Characteristics'!$D:$D,0))</f>
        <v>none</v>
      </c>
      <c r="T158" s="276">
        <f>INDEX('Policy Characteristics'!O:O,MATCH(PolicyLevers_EN!$C158,'Policy Characteristics'!$D:$D,0))</f>
        <v>0</v>
      </c>
      <c r="U158" s="12"/>
      <c r="V158" s="12"/>
      <c r="W158" s="12"/>
      <c r="X158" s="12"/>
      <c r="Y158" s="12"/>
      <c r="Z158" s="12"/>
    </row>
    <row r="159" spans="1:26" ht="15.75" customHeight="1">
      <c r="A159" s="247" t="str">
        <f>INDEX('Policy Characteristics'!B:B,MATCH(PolicyLevers_EN!$C159,'Policy Characteristics'!$D:$D,0))</f>
        <v>Buildings and Appliances</v>
      </c>
      <c r="B159" s="247" t="str">
        <f>INDEX('Policy Characteristics'!C:C,MATCH(PolicyLevers_EN!$C159,'Policy Characteristics'!$D:$D,0))</f>
        <v>Rebate for Efficient Products</v>
      </c>
      <c r="C159" s="12" t="str">
        <f t="shared" si="9"/>
        <v>Boolean Rebate Program for Efficient Components</v>
      </c>
      <c r="D159" s="262" t="s">
        <v>164</v>
      </c>
      <c r="E159" s="262"/>
      <c r="F159" s="262" t="s">
        <v>165</v>
      </c>
      <c r="G159" s="262"/>
      <c r="H159" s="7" t="s">
        <v>222</v>
      </c>
      <c r="I159" s="262" t="s">
        <v>76</v>
      </c>
      <c r="J159" s="247" t="str">
        <f>INDEX('Policy Characteristics'!E:E,MATCH(PolicyLevers_EN!$C159,'Policy Characteristics'!$D:$D,0))</f>
        <v>Rebate for Efficient Products</v>
      </c>
      <c r="K159" s="247" t="str">
        <f>INDEX('Policy Characteristics'!F:F,MATCH(PolicyLevers_EN!$C159,'Policy Characteristics'!$D:$D,0))</f>
        <v>bldgs rebate</v>
      </c>
      <c r="L159" s="248">
        <f>INDEX('Policy Characteristics'!G:G,MATCH(PolicyLevers_EN!$C159,'Policy Characteristics'!$D:$D,0))</f>
        <v>0</v>
      </c>
      <c r="M159" s="248">
        <f>INDEX('Policy Characteristics'!H:H,MATCH(PolicyLevers_EN!$C159,'Policy Characteristics'!$D:$D,0))</f>
        <v>1</v>
      </c>
      <c r="N159" s="248">
        <f>INDEX('Policy Characteristics'!I:I,MATCH(PolicyLevers_EN!$C159,'Policy Characteristics'!$D:$D,0))</f>
        <v>1</v>
      </c>
      <c r="O159" s="262" t="str">
        <f>INDEX('Policy Characteristics'!J:J,MATCH(PolicyLevers_EN!$C159,'Policy Characteristics'!$D:$D,0))</f>
        <v>on/off</v>
      </c>
      <c r="P159" s="247" t="str">
        <f>LEFT(INDEX('Policy Characteristics'!K:K,MATCH(PolicyLevers_EN!$C159,'Policy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59" s="276" t="str">
        <f>INDEX('Policy Characteristics'!L:L,MATCH(PolicyLevers_EN!$C159,'Policy Characteristics'!$D:$D,0))</f>
        <v>buildings-sector-main.html#rebate</v>
      </c>
      <c r="R159" s="269" t="str">
        <f>INDEX('Policy Characteristics'!M:M,MATCH(PolicyLevers_EN!$C159,'Policy Characteristics'!$D:$D,0))</f>
        <v>rebate-for-efficient-products.html</v>
      </c>
      <c r="S159" s="276" t="str">
        <f>INDEX('Policy Characteristics'!N:N,MATCH(PolicyLevers_EN!$C159,'Policy Characteristics'!$D:$D,0))</f>
        <v>none</v>
      </c>
      <c r="T159" s="276">
        <f>INDEX('Policy Characteristics'!O:O,MATCH(PolicyLevers_EN!$C159,'Policy Characteristics'!$D:$D,0))</f>
        <v>0</v>
      </c>
      <c r="U159" s="12"/>
      <c r="V159" s="12"/>
      <c r="W159" s="12"/>
      <c r="X159" s="12"/>
      <c r="Y159" s="12"/>
      <c r="Z159" s="12"/>
    </row>
    <row r="160" spans="1:26" ht="15.75" customHeight="1">
      <c r="A160" s="247" t="str">
        <f>INDEX('Policy Characteristics'!B:B,MATCH(PolicyLevers_EN!$C160,'Policy Characteristics'!$D:$D,0))</f>
        <v>Buildings and Appliances</v>
      </c>
      <c r="B160" s="247" t="str">
        <f>INDEX('Policy Characteristics'!C:C,MATCH(PolicyLevers_EN!$C160,'Policy Characteristics'!$D:$D,0))</f>
        <v>Rebate for Efficient Products</v>
      </c>
      <c r="C160" s="12" t="str">
        <f t="shared" si="9"/>
        <v>Boolean Rebate Program for Efficient Components</v>
      </c>
      <c r="D160" s="262" t="s">
        <v>166</v>
      </c>
      <c r="E160" s="262"/>
      <c r="F160" s="262" t="s">
        <v>167</v>
      </c>
      <c r="G160" s="262"/>
      <c r="H160" s="7">
        <v>29</v>
      </c>
      <c r="I160" s="260" t="s">
        <v>63</v>
      </c>
      <c r="J160" s="247" t="str">
        <f>INDEX('Policy Characteristics'!E:E,MATCH(PolicyLevers_EN!$C160,'Policy Characteristics'!$D:$D,0))</f>
        <v>Rebate for Efficient Products</v>
      </c>
      <c r="K160" s="247" t="str">
        <f>INDEX('Policy Characteristics'!F:F,MATCH(PolicyLevers_EN!$C160,'Policy Characteristics'!$D:$D,0))</f>
        <v>bldgs rebate</v>
      </c>
      <c r="L160" s="12">
        <f>INDEX('Policy Characteristics'!G:G,MATCH(PolicyLevers_EN!$C160,'Policy Characteristics'!$D:$D,0))</f>
        <v>0</v>
      </c>
      <c r="M160" s="12">
        <f>INDEX('Policy Characteristics'!H:H,MATCH(PolicyLevers_EN!$C160,'Policy Characteristics'!$D:$D,0))</f>
        <v>1</v>
      </c>
      <c r="N160" s="12">
        <f>INDEX('Policy Characteristics'!I:I,MATCH(PolicyLevers_EN!$C160,'Policy Characteristics'!$D:$D,0))</f>
        <v>1</v>
      </c>
      <c r="O160" s="276" t="str">
        <f>INDEX('Policy Characteristics'!J:J,MATCH(PolicyLevers_EN!$C160,'Policy Characteristics'!$D:$D,0))</f>
        <v>on/off</v>
      </c>
      <c r="P160" s="247" t="str">
        <f>LEFT(INDEX('Policy Characteristics'!K:K,MATCH(PolicyLevers_EN!$C160,'Policy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60" s="262" t="str">
        <f>INDEX('Policy Characteristics'!L:L,MATCH(PolicyLevers_EN!$C160,'Policy Characteristics'!$D:$D,0))</f>
        <v>buildings-sector-main.html#rebate</v>
      </c>
      <c r="R160" s="269" t="str">
        <f>INDEX('Policy Characteristics'!M:M,MATCH(PolicyLevers_EN!$C160,'Policy Characteristics'!$D:$D,0))</f>
        <v>rebate-for-efficient-products.html</v>
      </c>
      <c r="S160" s="262" t="str">
        <f>INDEX('Policy Characteristics'!N:N,MATCH(PolicyLevers_EN!$C160,'Policy Characteristics'!$D:$D,0))</f>
        <v>none</v>
      </c>
      <c r="T160" s="276">
        <f>INDEX('Policy Characteristics'!O:O,MATCH(PolicyLevers_EN!$C160,'Policy Characteristics'!$D:$D,0))</f>
        <v>0</v>
      </c>
      <c r="U160" s="12"/>
      <c r="V160" s="12"/>
      <c r="W160" s="12"/>
      <c r="X160" s="12"/>
      <c r="Y160" s="12"/>
      <c r="Z160" s="12"/>
    </row>
    <row r="161" spans="1:26" ht="15.75" customHeight="1">
      <c r="A161" s="247" t="str">
        <f>INDEX('Policy Characteristics'!B:B,MATCH(PolicyLevers_EN!$C161,'Policy Characteristics'!$D:$D,0))</f>
        <v>Buildings and Appliances</v>
      </c>
      <c r="B161" s="247" t="str">
        <f>INDEX('Policy Characteristics'!C:C,MATCH(PolicyLevers_EN!$C161,'Policy Characteristics'!$D:$D,0))</f>
        <v>Rebate for Efficient Products</v>
      </c>
      <c r="C161" s="12" t="str">
        <f t="shared" si="9"/>
        <v>Boolean Rebate Program for Efficient Components</v>
      </c>
      <c r="D161" s="262" t="s">
        <v>168</v>
      </c>
      <c r="E161" s="262"/>
      <c r="F161" s="262" t="s">
        <v>169</v>
      </c>
      <c r="G161" s="262"/>
      <c r="H161" s="7" t="s">
        <v>222</v>
      </c>
      <c r="I161" s="262" t="s">
        <v>76</v>
      </c>
      <c r="J161" s="247" t="str">
        <f>INDEX('Policy Characteristics'!E:E,MATCH(PolicyLevers_EN!$C161,'Policy Characteristics'!$D:$D,0))</f>
        <v>Rebate for Efficient Products</v>
      </c>
      <c r="K161" s="247" t="str">
        <f>INDEX('Policy Characteristics'!F:F,MATCH(PolicyLevers_EN!$C161,'Policy Characteristics'!$D:$D,0))</f>
        <v>bldgs rebate</v>
      </c>
      <c r="L161" s="248">
        <f>INDEX('Policy Characteristics'!G:G,MATCH(PolicyLevers_EN!$C161,'Policy Characteristics'!$D:$D,0))</f>
        <v>0</v>
      </c>
      <c r="M161" s="248">
        <f>INDEX('Policy Characteristics'!H:H,MATCH(PolicyLevers_EN!$C161,'Policy Characteristics'!$D:$D,0))</f>
        <v>1</v>
      </c>
      <c r="N161" s="248">
        <f>INDEX('Policy Characteristics'!I:I,MATCH(PolicyLevers_EN!$C161,'Policy Characteristics'!$D:$D,0))</f>
        <v>1</v>
      </c>
      <c r="O161" s="262" t="str">
        <f>INDEX('Policy Characteristics'!J:J,MATCH(PolicyLevers_EN!$C161,'Policy Characteristics'!$D:$D,0))</f>
        <v>on/off</v>
      </c>
      <c r="P161" s="247" t="str">
        <f>LEFT(INDEX('Policy Characteristics'!K:K,MATCH(PolicyLevers_EN!$C161,'Policy Characteristics'!$D:$D,0)),254)</f>
        <v>**Description:** This policy represents a modest rebate paid to customers who purchase energy-efficient building equipment of the selected type(s).  Typical rebate amounts represented by this policy are $50-100 for a clothes washer and $25-50 for a dishw</v>
      </c>
      <c r="Q161" s="276" t="str">
        <f>INDEX('Policy Characteristics'!L:L,MATCH(PolicyLevers_EN!$C161,'Policy Characteristics'!$D:$D,0))</f>
        <v>buildings-sector-main.html#rebate</v>
      </c>
      <c r="R161" s="269" t="str">
        <f>INDEX('Policy Characteristics'!M:M,MATCH(PolicyLevers_EN!$C161,'Policy Characteristics'!$D:$D,0))</f>
        <v>rebate-for-efficient-products.html</v>
      </c>
      <c r="S161" s="276" t="str">
        <f>INDEX('Policy Characteristics'!N:N,MATCH(PolicyLevers_EN!$C161,'Policy Characteristics'!$D:$D,0))</f>
        <v>none</v>
      </c>
      <c r="T161" s="276">
        <f>INDEX('Policy Characteristics'!O:O,MATCH(PolicyLevers_EN!$C161,'Policy Characteristics'!$D:$D,0))</f>
        <v>0</v>
      </c>
      <c r="U161" s="12"/>
      <c r="V161" s="12"/>
      <c r="W161" s="12"/>
      <c r="X161" s="12"/>
      <c r="Y161" s="12"/>
      <c r="Z161" s="12"/>
    </row>
    <row r="162" spans="1:26" ht="15.75" customHeight="1">
      <c r="A162" s="247" t="str">
        <f>INDEX('Policy Characteristics'!B:B,MATCH(PolicyLevers_EN!$C162,'Policy Characteristics'!$D:$D,0))</f>
        <v>Electricity Supply</v>
      </c>
      <c r="B162" s="247" t="str">
        <f>INDEX('Policy Characteristics'!C:C,MATCH(PolicyLevers_EN!$C162,'Policy Characteristics'!$D:$D,0))</f>
        <v>Ban New Power Plants</v>
      </c>
      <c r="C162" s="248" t="s">
        <v>225</v>
      </c>
      <c r="D162" s="262" t="s">
        <v>226</v>
      </c>
      <c r="E162" s="262"/>
      <c r="F162" s="262" t="s">
        <v>227</v>
      </c>
      <c r="G162" s="262"/>
      <c r="H162" s="7">
        <v>167</v>
      </c>
      <c r="I162" s="260" t="s">
        <v>63</v>
      </c>
      <c r="J162" s="247" t="str">
        <f>INDEX('Policy Characteristics'!E:E,MATCH(PolicyLevers_EN!$C162,'Policy Characteristics'!$D:$D,0))</f>
        <v>Ban New Power Plants</v>
      </c>
      <c r="K162" s="247" t="str">
        <f>INDEX('Policy Characteristics'!F:F,MATCH(PolicyLevers_EN!$C162,'Policy Characteristics'!$D:$D,0))</f>
        <v>elec ban new power plants</v>
      </c>
      <c r="L162" s="248">
        <f>INDEX('Policy Characteristics'!G:G,MATCH(PolicyLevers_EN!$C162,'Policy Characteristics'!$D:$D,0))</f>
        <v>0</v>
      </c>
      <c r="M162" s="248">
        <f>INDEX('Policy Characteristics'!H:H,MATCH(PolicyLevers_EN!$C162,'Policy Characteristics'!$D:$D,0))</f>
        <v>1</v>
      </c>
      <c r="N162" s="248">
        <f>INDEX('Policy Characteristics'!I:I,MATCH(PolicyLevers_EN!$C162,'Policy Characteristics'!$D:$D,0))</f>
        <v>1</v>
      </c>
      <c r="O162" s="262" t="str">
        <f>INDEX('Policy Characteristics'!J:J,MATCH(PolicyLevers_EN!$C162,'Policy Characteristics'!$D:$D,0))</f>
        <v>on/off</v>
      </c>
      <c r="P162" s="247" t="str">
        <f>LEFT(INDEX('Policy Characteristics'!K:K,MATCH(PolicyLevers_EN!$C162,'Policy Characteristics'!$D:$D,0)),254)</f>
        <v>**Description:** This policy prevents new capacity of the selected type(s) from being built or deployed.//</v>
      </c>
      <c r="Q162" s="262" t="str">
        <f>INDEX('Policy Characteristics'!L:L,MATCH(PolicyLevers_EN!$C162,'Policy Characteristics'!$D:$D,0))</f>
        <v>electricity-sector-main.html#ban</v>
      </c>
      <c r="R162" s="269" t="str">
        <f>INDEX('Policy Characteristics'!M:M,MATCH(PolicyLevers_EN!$C162,'Policy Characteristics'!$D:$D,0))</f>
        <v>ban-new-capacity.html</v>
      </c>
      <c r="S162" s="262">
        <f>INDEX('Policy Characteristics'!N:N,MATCH(PolicyLevers_EN!$C162,'Policy Characteristics'!$D:$D,0))</f>
        <v>0</v>
      </c>
      <c r="T162" s="262">
        <f>INDEX('Policy Characteristics'!O:O,MATCH(PolicyLevers_EN!$C162,'Policy Characteristics'!$D:$D,0))</f>
        <v>0</v>
      </c>
      <c r="U162" s="248"/>
      <c r="V162" s="248"/>
      <c r="W162" s="248"/>
      <c r="X162" s="248"/>
      <c r="Y162" s="248"/>
      <c r="Z162" s="248"/>
    </row>
    <row r="163" spans="1:26" ht="15.75" customHeight="1">
      <c r="A163" s="247" t="str">
        <f>INDEX('Policy Characteristics'!B:B,MATCH(PolicyLevers_EN!$C163,'Policy Characteristics'!$D:$D,0))</f>
        <v>Electricity Supply</v>
      </c>
      <c r="B163" s="247" t="str">
        <f>INDEX('Policy Characteristics'!C:C,MATCH(PolicyLevers_EN!$C163,'Policy Characteristics'!$D:$D,0))</f>
        <v>Ban New Power Plants</v>
      </c>
      <c r="C163" s="12" t="str">
        <f t="shared" ref="C163:C177" si="10">C$162</f>
        <v>Boolean Ban New Power Plants</v>
      </c>
      <c r="D163" s="262" t="s">
        <v>231</v>
      </c>
      <c r="E163" s="262"/>
      <c r="F163" s="262" t="s">
        <v>232</v>
      </c>
      <c r="G163" s="262"/>
      <c r="H163" s="7">
        <v>168</v>
      </c>
      <c r="I163" s="260" t="s">
        <v>63</v>
      </c>
      <c r="J163" s="247" t="str">
        <f>INDEX('Policy Characteristics'!E:E,MATCH(PolicyLevers_EN!$C163,'Policy Characteristics'!$D:$D,0))</f>
        <v>Ban New Power Plants</v>
      </c>
      <c r="K163" s="247" t="str">
        <f>INDEX('Policy Characteristics'!F:F,MATCH(PolicyLevers_EN!$C163,'Policy Characteristics'!$D:$D,0))</f>
        <v>elec ban new power plants</v>
      </c>
      <c r="L163" s="12">
        <f>INDEX('Policy Characteristics'!G:G,MATCH(PolicyLevers_EN!$C163,'Policy Characteristics'!$D:$D,0))</f>
        <v>0</v>
      </c>
      <c r="M163" s="12">
        <f>INDEX('Policy Characteristics'!H:H,MATCH(PolicyLevers_EN!$C163,'Policy Characteristics'!$D:$D,0))</f>
        <v>1</v>
      </c>
      <c r="N163" s="12">
        <f>INDEX('Policy Characteristics'!I:I,MATCH(PolicyLevers_EN!$C163,'Policy Characteristics'!$D:$D,0))</f>
        <v>1</v>
      </c>
      <c r="O163" s="276" t="str">
        <f>INDEX('Policy Characteristics'!J:J,MATCH(PolicyLevers_EN!$C163,'Policy Characteristics'!$D:$D,0))</f>
        <v>on/off</v>
      </c>
      <c r="P163" s="247" t="str">
        <f>LEFT(INDEX('Policy Characteristics'!K:K,MATCH(PolicyLevers_EN!$C163,'Policy Characteristics'!$D:$D,0)),254)</f>
        <v>**Description:** This policy prevents new capacity of the selected type(s) from being built or deployed.//</v>
      </c>
      <c r="Q163" s="276" t="str">
        <f>INDEX('Policy Characteristics'!L:L,MATCH(PolicyLevers_EN!$C163,'Policy Characteristics'!$D:$D,0))</f>
        <v>electricity-sector-main.html#ban</v>
      </c>
      <c r="R163" s="277" t="str">
        <f>INDEX('Policy Characteristics'!M:M,MATCH(PolicyLevers_EN!$C163,'Policy Characteristics'!$D:$D,0))</f>
        <v>ban-new-capacity.html</v>
      </c>
      <c r="S163" s="276">
        <f>INDEX('Policy Characteristics'!N:N,MATCH(PolicyLevers_EN!$C163,'Policy Characteristics'!$D:$D,0))</f>
        <v>0</v>
      </c>
      <c r="T163" s="276">
        <f>INDEX('Policy Characteristics'!O:O,MATCH(PolicyLevers_EN!$C163,'Policy Characteristics'!$D:$D,0))</f>
        <v>0</v>
      </c>
      <c r="U163" s="12"/>
      <c r="V163" s="12"/>
      <c r="W163" s="12"/>
      <c r="X163" s="12"/>
      <c r="Y163" s="12"/>
      <c r="Z163" s="12"/>
    </row>
    <row r="164" spans="1:26" ht="15.75" customHeight="1">
      <c r="A164" s="247" t="str">
        <f>INDEX('Policy Characteristics'!B:B,MATCH(PolicyLevers_EN!$C164,'Policy Characteristics'!$D:$D,0))</f>
        <v>Electricity Supply</v>
      </c>
      <c r="B164" s="247" t="str">
        <f>INDEX('Policy Characteristics'!C:C,MATCH(PolicyLevers_EN!$C164,'Policy Characteristics'!$D:$D,0))</f>
        <v>Ban New Power Plants</v>
      </c>
      <c r="C164" s="12" t="str">
        <f t="shared" si="10"/>
        <v>Boolean Ban New Power Plants</v>
      </c>
      <c r="D164" s="262" t="s">
        <v>233</v>
      </c>
      <c r="E164" s="262"/>
      <c r="F164" s="262" t="s">
        <v>234</v>
      </c>
      <c r="G164" s="262"/>
      <c r="H164" s="7">
        <v>169</v>
      </c>
      <c r="I164" s="260" t="s">
        <v>63</v>
      </c>
      <c r="J164" s="247" t="str">
        <f>INDEX('Policy Characteristics'!E:E,MATCH(PolicyLevers_EN!$C164,'Policy Characteristics'!$D:$D,0))</f>
        <v>Ban New Power Plants</v>
      </c>
      <c r="K164" s="247" t="str">
        <f>INDEX('Policy Characteristics'!F:F,MATCH(PolicyLevers_EN!$C164,'Policy Characteristics'!$D:$D,0))</f>
        <v>elec ban new power plants</v>
      </c>
      <c r="L164" s="12">
        <f>INDEX('Policy Characteristics'!G:G,MATCH(PolicyLevers_EN!$C164,'Policy Characteristics'!$D:$D,0))</f>
        <v>0</v>
      </c>
      <c r="M164" s="12">
        <f>INDEX('Policy Characteristics'!H:H,MATCH(PolicyLevers_EN!$C164,'Policy Characteristics'!$D:$D,0))</f>
        <v>1</v>
      </c>
      <c r="N164" s="12">
        <f>INDEX('Policy Characteristics'!I:I,MATCH(PolicyLevers_EN!$C164,'Policy Characteristics'!$D:$D,0))</f>
        <v>1</v>
      </c>
      <c r="O164" s="276" t="str">
        <f>INDEX('Policy Characteristics'!J:J,MATCH(PolicyLevers_EN!$C164,'Policy Characteristics'!$D:$D,0))</f>
        <v>on/off</v>
      </c>
      <c r="P164" s="247" t="str">
        <f>LEFT(INDEX('Policy Characteristics'!K:K,MATCH(PolicyLevers_EN!$C164,'Policy Characteristics'!$D:$D,0)),254)</f>
        <v>**Description:** This policy prevents new capacity of the selected type(s) from being built or deployed.//</v>
      </c>
      <c r="Q164" s="276" t="str">
        <f>INDEX('Policy Characteristics'!L:L,MATCH(PolicyLevers_EN!$C164,'Policy Characteristics'!$D:$D,0))</f>
        <v>electricity-sector-main.html#ban</v>
      </c>
      <c r="R164" s="277" t="str">
        <f>INDEX('Policy Characteristics'!M:M,MATCH(PolicyLevers_EN!$C164,'Policy Characteristics'!$D:$D,0))</f>
        <v>ban-new-capacity.html</v>
      </c>
      <c r="S164" s="276">
        <f>INDEX('Policy Characteristics'!N:N,MATCH(PolicyLevers_EN!$C164,'Policy Characteristics'!$D:$D,0))</f>
        <v>0</v>
      </c>
      <c r="T164" s="276">
        <f>INDEX('Policy Characteristics'!O:O,MATCH(PolicyLevers_EN!$C164,'Policy Characteristics'!$D:$D,0))</f>
        <v>0</v>
      </c>
      <c r="U164" s="12"/>
      <c r="V164" s="12"/>
      <c r="W164" s="12"/>
      <c r="X164" s="12"/>
      <c r="Y164" s="12"/>
      <c r="Z164" s="12"/>
    </row>
    <row r="165" spans="1:26" ht="15.75" customHeight="1">
      <c r="A165" s="247" t="str">
        <f>INDEX('Policy Characteristics'!B:B,MATCH(PolicyLevers_EN!$C165,'Policy Characteristics'!$D:$D,0))</f>
        <v>Electricity Supply</v>
      </c>
      <c r="B165" s="247" t="str">
        <f>INDEX('Policy Characteristics'!C:C,MATCH(PolicyLevers_EN!$C165,'Policy Characteristics'!$D:$D,0))</f>
        <v>Ban New Power Plants</v>
      </c>
      <c r="C165" s="247" t="str">
        <f t="shared" si="10"/>
        <v>Boolean Ban New Power Plants</v>
      </c>
      <c r="D165" s="257" t="s">
        <v>235</v>
      </c>
      <c r="E165" s="257"/>
      <c r="F165" s="257" t="s">
        <v>236</v>
      </c>
      <c r="G165" s="257"/>
      <c r="H165" s="254">
        <v>170</v>
      </c>
      <c r="I165" s="120" t="s">
        <v>76</v>
      </c>
      <c r="J165" s="247" t="str">
        <f>INDEX('Policy Characteristics'!E:E,MATCH(PolicyLevers_EN!$C165,'Policy Characteristics'!$D:$D,0))</f>
        <v>Ban New Power Plants</v>
      </c>
      <c r="K165" s="247" t="str">
        <f>INDEX('Policy Characteristics'!F:F,MATCH(PolicyLevers_EN!$C165,'Policy Characteristics'!$D:$D,0))</f>
        <v>elec ban new power plants</v>
      </c>
      <c r="L165" s="247">
        <f>INDEX('Policy Characteristics'!G:G,MATCH(PolicyLevers_EN!$C165,'Policy Characteristics'!$D:$D,0))</f>
        <v>0</v>
      </c>
      <c r="M165" s="247">
        <f>INDEX('Policy Characteristics'!H:H,MATCH(PolicyLevers_EN!$C165,'Policy Characteristics'!$D:$D,0))</f>
        <v>1</v>
      </c>
      <c r="N165" s="247">
        <f>INDEX('Policy Characteristics'!I:I,MATCH(PolicyLevers_EN!$C165,'Policy Characteristics'!$D:$D,0))</f>
        <v>1</v>
      </c>
      <c r="O165" s="257" t="str">
        <f>INDEX('Policy Characteristics'!J:J,MATCH(PolicyLevers_EN!$C165,'Policy Characteristics'!$D:$D,0))</f>
        <v>on/off</v>
      </c>
      <c r="P165" s="247" t="str">
        <f>LEFT(INDEX('Policy Characteristics'!K:K,MATCH(PolicyLevers_EN!$C165,'Policy Characteristics'!$D:$D,0)),254)</f>
        <v>**Description:** This policy prevents new capacity of the selected type(s) from being built or deployed.//</v>
      </c>
      <c r="Q165" s="257" t="str">
        <f>INDEX('Policy Characteristics'!L:L,MATCH(PolicyLevers_EN!$C165,'Policy Characteristics'!$D:$D,0))</f>
        <v>electricity-sector-main.html#ban</v>
      </c>
      <c r="R165" s="265" t="str">
        <f>INDEX('Policy Characteristics'!M:M,MATCH(PolicyLevers_EN!$C165,'Policy Characteristics'!$D:$D,0))</f>
        <v>ban-new-capacity.html</v>
      </c>
      <c r="S165" s="257">
        <f>INDEX('Policy Characteristics'!N:N,MATCH(PolicyLevers_EN!$C165,'Policy Characteristics'!$D:$D,0))</f>
        <v>0</v>
      </c>
      <c r="T165" s="257">
        <f>INDEX('Policy Characteristics'!O:O,MATCH(PolicyLevers_EN!$C165,'Policy Characteristics'!$D:$D,0))</f>
        <v>0</v>
      </c>
      <c r="U165" s="12"/>
      <c r="V165" s="12"/>
      <c r="W165" s="12"/>
      <c r="X165" s="12"/>
      <c r="Y165" s="12"/>
      <c r="Z165" s="12"/>
    </row>
    <row r="166" spans="1:26" ht="15.75" customHeight="1">
      <c r="A166" s="247" t="str">
        <f>INDEX('Policy Characteristics'!B:B,MATCH(PolicyLevers_EN!$C166,'Policy Characteristics'!$D:$D,0))</f>
        <v>Electricity Supply</v>
      </c>
      <c r="B166" s="247" t="str">
        <f>INDEX('Policy Characteristics'!C:C,MATCH(PolicyLevers_EN!$C166,'Policy Characteristics'!$D:$D,0))</f>
        <v>Ban New Power Plants</v>
      </c>
      <c r="C166" s="12" t="str">
        <f t="shared" si="10"/>
        <v>Boolean Ban New Power Plants</v>
      </c>
      <c r="D166" s="262" t="s">
        <v>237</v>
      </c>
      <c r="E166" s="262"/>
      <c r="F166" s="262" t="s">
        <v>238</v>
      </c>
      <c r="G166" s="262"/>
      <c r="H166" s="7"/>
      <c r="I166" s="11" t="s">
        <v>76</v>
      </c>
      <c r="J166" s="247" t="str">
        <f>INDEX('Policy Characteristics'!E:E,MATCH(PolicyLevers_EN!$C166,'Policy Characteristics'!$D:$D,0))</f>
        <v>Ban New Power Plants</v>
      </c>
      <c r="K166" s="247" t="str">
        <f>INDEX('Policy Characteristics'!F:F,MATCH(PolicyLevers_EN!$C166,'Policy Characteristics'!$D:$D,0))</f>
        <v>elec ban new power plants</v>
      </c>
      <c r="L166" s="247">
        <f>INDEX('Policy Characteristics'!G:G,MATCH(PolicyLevers_EN!$C166,'Policy Characteristics'!$D:$D,0))</f>
        <v>0</v>
      </c>
      <c r="M166" s="247">
        <f>INDEX('Policy Characteristics'!H:H,MATCH(PolicyLevers_EN!$C166,'Policy Characteristics'!$D:$D,0))</f>
        <v>1</v>
      </c>
      <c r="N166" s="247">
        <f>INDEX('Policy Characteristics'!I:I,MATCH(PolicyLevers_EN!$C166,'Policy Characteristics'!$D:$D,0))</f>
        <v>1</v>
      </c>
      <c r="O166" s="257" t="str">
        <f>INDEX('Policy Characteristics'!J:J,MATCH(PolicyLevers_EN!$C166,'Policy Characteristics'!$D:$D,0))</f>
        <v>on/off</v>
      </c>
      <c r="P166" s="247" t="str">
        <f>LEFT(INDEX('Policy Characteristics'!K:K,MATCH(PolicyLevers_EN!$C166,'Policy Characteristics'!$D:$D,0)),254)</f>
        <v>**Description:** This policy prevents new capacity of the selected type(s) from being built or deployed.//</v>
      </c>
      <c r="Q166" s="257" t="str">
        <f>INDEX('Policy Characteristics'!L:L,MATCH(PolicyLevers_EN!$C166,'Policy Characteristics'!$D:$D,0))</f>
        <v>electricity-sector-main.html#ban</v>
      </c>
      <c r="R166" s="265" t="str">
        <f>INDEX('Policy Characteristics'!M:M,MATCH(PolicyLevers_EN!$C166,'Policy Characteristics'!$D:$D,0))</f>
        <v>ban-new-capacity.html</v>
      </c>
      <c r="S166" s="276">
        <f>INDEX('Policy Characteristics'!N:N,MATCH(PolicyLevers_EN!$C166,'Policy Characteristics'!$D:$D,0))</f>
        <v>0</v>
      </c>
      <c r="T166" s="276">
        <f>INDEX('Policy Characteristics'!O:O,MATCH(PolicyLevers_EN!$C166,'Policy Characteristics'!$D:$D,0))</f>
        <v>0</v>
      </c>
      <c r="U166" s="12"/>
      <c r="V166" s="12"/>
      <c r="W166" s="12"/>
      <c r="X166" s="12"/>
      <c r="Y166" s="12"/>
      <c r="Z166" s="12"/>
    </row>
    <row r="167" spans="1:26" ht="15.75" customHeight="1">
      <c r="A167" s="247" t="str">
        <f>INDEX('Policy Characteristics'!B:B,MATCH(PolicyLevers_EN!$C167,'Policy Characteristics'!$D:$D,0))</f>
        <v>Electricity Supply</v>
      </c>
      <c r="B167" s="247" t="str">
        <f>INDEX('Policy Characteristics'!C:C,MATCH(PolicyLevers_EN!$C167,'Policy Characteristics'!$D:$D,0))</f>
        <v>Ban New Power Plants</v>
      </c>
      <c r="C167" s="12" t="str">
        <f t="shared" si="10"/>
        <v>Boolean Ban New Power Plants</v>
      </c>
      <c r="D167" s="262" t="s">
        <v>239</v>
      </c>
      <c r="E167" s="262"/>
      <c r="F167" s="262" t="s">
        <v>240</v>
      </c>
      <c r="G167" s="262"/>
      <c r="H167" s="7"/>
      <c r="I167" s="11" t="s">
        <v>76</v>
      </c>
      <c r="J167" s="247" t="str">
        <f>INDEX('Policy Characteristics'!E:E,MATCH(PolicyLevers_EN!$C167,'Policy Characteristics'!$D:$D,0))</f>
        <v>Ban New Power Plants</v>
      </c>
      <c r="K167" s="247" t="str">
        <f>INDEX('Policy Characteristics'!F:F,MATCH(PolicyLevers_EN!$C167,'Policy Characteristics'!$D:$D,0))</f>
        <v>elec ban new power plants</v>
      </c>
      <c r="L167" s="247">
        <f>INDEX('Policy Characteristics'!G:G,MATCH(PolicyLevers_EN!$C167,'Policy Characteristics'!$D:$D,0))</f>
        <v>0</v>
      </c>
      <c r="M167" s="247">
        <f>INDEX('Policy Characteristics'!H:H,MATCH(PolicyLevers_EN!$C167,'Policy Characteristics'!$D:$D,0))</f>
        <v>1</v>
      </c>
      <c r="N167" s="247">
        <f>INDEX('Policy Characteristics'!I:I,MATCH(PolicyLevers_EN!$C167,'Policy Characteristics'!$D:$D,0))</f>
        <v>1</v>
      </c>
      <c r="O167" s="257" t="str">
        <f>INDEX('Policy Characteristics'!J:J,MATCH(PolicyLevers_EN!$C167,'Policy Characteristics'!$D:$D,0))</f>
        <v>on/off</v>
      </c>
      <c r="P167" s="247" t="str">
        <f>LEFT(INDEX('Policy Characteristics'!K:K,MATCH(PolicyLevers_EN!$C167,'Policy Characteristics'!$D:$D,0)),254)</f>
        <v>**Description:** This policy prevents new capacity of the selected type(s) from being built or deployed.//</v>
      </c>
      <c r="Q167" s="257" t="str">
        <f>INDEX('Policy Characteristics'!L:L,MATCH(PolicyLevers_EN!$C167,'Policy Characteristics'!$D:$D,0))</f>
        <v>electricity-sector-main.html#ban</v>
      </c>
      <c r="R167" s="265" t="str">
        <f>INDEX('Policy Characteristics'!M:M,MATCH(PolicyLevers_EN!$C167,'Policy Characteristics'!$D:$D,0))</f>
        <v>ban-new-capacity.html</v>
      </c>
      <c r="S167" s="276">
        <f>INDEX('Policy Characteristics'!N:N,MATCH(PolicyLevers_EN!$C167,'Policy Characteristics'!$D:$D,0))</f>
        <v>0</v>
      </c>
      <c r="T167" s="276">
        <f>INDEX('Policy Characteristics'!O:O,MATCH(PolicyLevers_EN!$C167,'Policy Characteristics'!$D:$D,0))</f>
        <v>0</v>
      </c>
      <c r="U167" s="12"/>
      <c r="V167" s="12"/>
      <c r="W167" s="12"/>
      <c r="X167" s="12"/>
      <c r="Y167" s="12"/>
      <c r="Z167" s="12"/>
    </row>
    <row r="168" spans="1:26" ht="15.75" customHeight="1">
      <c r="A168" s="247" t="str">
        <f>INDEX('Policy Characteristics'!B:B,MATCH(PolicyLevers_EN!$C168,'Policy Characteristics'!$D:$D,0))</f>
        <v>Electricity Supply</v>
      </c>
      <c r="B168" s="247" t="str">
        <f>INDEX('Policy Characteristics'!C:C,MATCH(PolicyLevers_EN!$C168,'Policy Characteristics'!$D:$D,0))</f>
        <v>Ban New Power Plants</v>
      </c>
      <c r="C168" s="12" t="str">
        <f t="shared" si="10"/>
        <v>Boolean Ban New Power Plants</v>
      </c>
      <c r="D168" s="262" t="s">
        <v>241</v>
      </c>
      <c r="E168" s="262"/>
      <c r="F168" s="262" t="s">
        <v>242</v>
      </c>
      <c r="G168" s="262"/>
      <c r="H168" s="7"/>
      <c r="I168" s="11" t="s">
        <v>76</v>
      </c>
      <c r="J168" s="247" t="str">
        <f>INDEX('Policy Characteristics'!E:E,MATCH(PolicyLevers_EN!$C168,'Policy Characteristics'!$D:$D,0))</f>
        <v>Ban New Power Plants</v>
      </c>
      <c r="K168" s="247" t="str">
        <f>INDEX('Policy Characteristics'!F:F,MATCH(PolicyLevers_EN!$C168,'Policy Characteristics'!$D:$D,0))</f>
        <v>elec ban new power plants</v>
      </c>
      <c r="L168" s="247">
        <f>INDEX('Policy Characteristics'!G:G,MATCH(PolicyLevers_EN!$C168,'Policy Characteristics'!$D:$D,0))</f>
        <v>0</v>
      </c>
      <c r="M168" s="247">
        <f>INDEX('Policy Characteristics'!H:H,MATCH(PolicyLevers_EN!$C168,'Policy Characteristics'!$D:$D,0))</f>
        <v>1</v>
      </c>
      <c r="N168" s="247">
        <f>INDEX('Policy Characteristics'!I:I,MATCH(PolicyLevers_EN!$C168,'Policy Characteristics'!$D:$D,0))</f>
        <v>1</v>
      </c>
      <c r="O168" s="257" t="str">
        <f>INDEX('Policy Characteristics'!J:J,MATCH(PolicyLevers_EN!$C168,'Policy Characteristics'!$D:$D,0))</f>
        <v>on/off</v>
      </c>
      <c r="P168" s="247" t="str">
        <f>LEFT(INDEX('Policy Characteristics'!K:K,MATCH(PolicyLevers_EN!$C168,'Policy Characteristics'!$D:$D,0)),254)</f>
        <v>**Description:** This policy prevents new capacity of the selected type(s) from being built or deployed.//</v>
      </c>
      <c r="Q168" s="257" t="str">
        <f>INDEX('Policy Characteristics'!L:L,MATCH(PolicyLevers_EN!$C168,'Policy Characteristics'!$D:$D,0))</f>
        <v>electricity-sector-main.html#ban</v>
      </c>
      <c r="R168" s="265" t="str">
        <f>INDEX('Policy Characteristics'!M:M,MATCH(PolicyLevers_EN!$C168,'Policy Characteristics'!$D:$D,0))</f>
        <v>ban-new-capacity.html</v>
      </c>
      <c r="S168" s="276">
        <f>INDEX('Policy Characteristics'!N:N,MATCH(PolicyLevers_EN!$C168,'Policy Characteristics'!$D:$D,0))</f>
        <v>0</v>
      </c>
      <c r="T168" s="276">
        <f>INDEX('Policy Characteristics'!O:O,MATCH(PolicyLevers_EN!$C168,'Policy Characteristics'!$D:$D,0))</f>
        <v>0</v>
      </c>
      <c r="U168" s="12"/>
      <c r="V168" s="12"/>
      <c r="W168" s="12"/>
      <c r="X168" s="12"/>
      <c r="Y168" s="12"/>
      <c r="Z168" s="12"/>
    </row>
    <row r="169" spans="1:26" ht="15.75" customHeight="1">
      <c r="A169" s="247" t="str">
        <f>INDEX('Policy Characteristics'!B:B,MATCH(PolicyLevers_EN!$C169,'Policy Characteristics'!$D:$D,0))</f>
        <v>Electricity Supply</v>
      </c>
      <c r="B169" s="247" t="str">
        <f>INDEX('Policy Characteristics'!C:C,MATCH(PolicyLevers_EN!$C169,'Policy Characteristics'!$D:$D,0))</f>
        <v>Ban New Power Plants</v>
      </c>
      <c r="C169" s="12" t="str">
        <f t="shared" si="10"/>
        <v>Boolean Ban New Power Plants</v>
      </c>
      <c r="D169" s="262" t="s">
        <v>243</v>
      </c>
      <c r="E169" s="262"/>
      <c r="F169" s="262" t="s">
        <v>244</v>
      </c>
      <c r="G169" s="262"/>
      <c r="H169" s="7"/>
      <c r="I169" s="11" t="s">
        <v>76</v>
      </c>
      <c r="J169" s="247" t="str">
        <f>INDEX('Policy Characteristics'!E:E,MATCH(PolicyLevers_EN!$C169,'Policy Characteristics'!$D:$D,0))</f>
        <v>Ban New Power Plants</v>
      </c>
      <c r="K169" s="247" t="str">
        <f>INDEX('Policy Characteristics'!F:F,MATCH(PolicyLevers_EN!$C169,'Policy Characteristics'!$D:$D,0))</f>
        <v>elec ban new power plants</v>
      </c>
      <c r="L169" s="247">
        <f>INDEX('Policy Characteristics'!G:G,MATCH(PolicyLevers_EN!$C169,'Policy Characteristics'!$D:$D,0))</f>
        <v>0</v>
      </c>
      <c r="M169" s="247">
        <f>INDEX('Policy Characteristics'!H:H,MATCH(PolicyLevers_EN!$C169,'Policy Characteristics'!$D:$D,0))</f>
        <v>1</v>
      </c>
      <c r="N169" s="247">
        <f>INDEX('Policy Characteristics'!I:I,MATCH(PolicyLevers_EN!$C169,'Policy Characteristics'!$D:$D,0))</f>
        <v>1</v>
      </c>
      <c r="O169" s="257" t="str">
        <f>INDEX('Policy Characteristics'!J:J,MATCH(PolicyLevers_EN!$C169,'Policy Characteristics'!$D:$D,0))</f>
        <v>on/off</v>
      </c>
      <c r="P169" s="247" t="str">
        <f>LEFT(INDEX('Policy Characteristics'!K:K,MATCH(PolicyLevers_EN!$C169,'Policy Characteristics'!$D:$D,0)),254)</f>
        <v>**Description:** This policy prevents new capacity of the selected type(s) from being built or deployed.//</v>
      </c>
      <c r="Q169" s="257" t="str">
        <f>INDEX('Policy Characteristics'!L:L,MATCH(PolicyLevers_EN!$C169,'Policy Characteristics'!$D:$D,0))</f>
        <v>electricity-sector-main.html#ban</v>
      </c>
      <c r="R169" s="265" t="str">
        <f>INDEX('Policy Characteristics'!M:M,MATCH(PolicyLevers_EN!$C169,'Policy Characteristics'!$D:$D,0))</f>
        <v>ban-new-capacity.html</v>
      </c>
      <c r="S169" s="276">
        <f>INDEX('Policy Characteristics'!N:N,MATCH(PolicyLevers_EN!$C169,'Policy Characteristics'!$D:$D,0))</f>
        <v>0</v>
      </c>
      <c r="T169" s="276">
        <f>INDEX('Policy Characteristics'!O:O,MATCH(PolicyLevers_EN!$C169,'Policy Characteristics'!$D:$D,0))</f>
        <v>0</v>
      </c>
      <c r="U169" s="12"/>
      <c r="V169" s="12"/>
      <c r="W169" s="12"/>
      <c r="X169" s="12"/>
      <c r="Y169" s="12"/>
      <c r="Z169" s="12"/>
    </row>
    <row r="170" spans="1:26" ht="15.75" customHeight="1">
      <c r="A170" s="247" t="str">
        <f>INDEX('Policy Characteristics'!B:B,MATCH(PolicyLevers_EN!$C170,'Policy Characteristics'!$D:$D,0))</f>
        <v>Electricity Supply</v>
      </c>
      <c r="B170" s="247" t="str">
        <f>INDEX('Policy Characteristics'!C:C,MATCH(PolicyLevers_EN!$C170,'Policy Characteristics'!$D:$D,0))</f>
        <v>Ban New Power Plants</v>
      </c>
      <c r="C170" s="12" t="str">
        <f t="shared" si="10"/>
        <v>Boolean Ban New Power Plants</v>
      </c>
      <c r="D170" s="262" t="s">
        <v>245</v>
      </c>
      <c r="E170" s="262"/>
      <c r="F170" s="262" t="s">
        <v>246</v>
      </c>
      <c r="G170" s="262"/>
      <c r="H170" s="7"/>
      <c r="I170" s="260" t="s">
        <v>76</v>
      </c>
      <c r="J170" s="247" t="str">
        <f>INDEX('Policy Characteristics'!E:E,MATCH(PolicyLevers_EN!$C170,'Policy Characteristics'!$D:$D,0))</f>
        <v>Ban New Power Plants</v>
      </c>
      <c r="K170" s="247" t="str">
        <f>INDEX('Policy Characteristics'!F:F,MATCH(PolicyLevers_EN!$C170,'Policy Characteristics'!$D:$D,0))</f>
        <v>elec ban new power plants</v>
      </c>
      <c r="L170" s="247">
        <f>INDEX('Policy Characteristics'!G:G,MATCH(PolicyLevers_EN!$C170,'Policy Characteristics'!$D:$D,0))</f>
        <v>0</v>
      </c>
      <c r="M170" s="247">
        <f>INDEX('Policy Characteristics'!H:H,MATCH(PolicyLevers_EN!$C170,'Policy Characteristics'!$D:$D,0))</f>
        <v>1</v>
      </c>
      <c r="N170" s="247">
        <f>INDEX('Policy Characteristics'!I:I,MATCH(PolicyLevers_EN!$C170,'Policy Characteristics'!$D:$D,0))</f>
        <v>1</v>
      </c>
      <c r="O170" s="257" t="str">
        <f>INDEX('Policy Characteristics'!J:J,MATCH(PolicyLevers_EN!$C170,'Policy Characteristics'!$D:$D,0))</f>
        <v>on/off</v>
      </c>
      <c r="P170" s="247" t="str">
        <f>LEFT(INDEX('Policy Characteristics'!K:K,MATCH(PolicyLevers_EN!$C170,'Policy Characteristics'!$D:$D,0)),254)</f>
        <v>**Description:** This policy prevents new capacity of the selected type(s) from being built or deployed.//</v>
      </c>
      <c r="Q170" s="257" t="str">
        <f>INDEX('Policy Characteristics'!L:L,MATCH(PolicyLevers_EN!$C170,'Policy Characteristics'!$D:$D,0))</f>
        <v>electricity-sector-main.html#ban</v>
      </c>
      <c r="R170" s="265" t="str">
        <f>INDEX('Policy Characteristics'!M:M,MATCH(PolicyLevers_EN!$C170,'Policy Characteristics'!$D:$D,0))</f>
        <v>ban-new-capacity.html</v>
      </c>
      <c r="S170" s="276">
        <f>INDEX('Policy Characteristics'!N:N,MATCH(PolicyLevers_EN!$C170,'Policy Characteristics'!$D:$D,0))</f>
        <v>0</v>
      </c>
      <c r="T170" s="276">
        <f>INDEX('Policy Characteristics'!O:O,MATCH(PolicyLevers_EN!$C170,'Policy Characteristics'!$D:$D,0))</f>
        <v>0</v>
      </c>
      <c r="U170" s="12"/>
      <c r="V170" s="12"/>
      <c r="W170" s="12"/>
      <c r="X170" s="12"/>
      <c r="Y170" s="12"/>
      <c r="Z170" s="12"/>
    </row>
    <row r="171" spans="1:26" ht="15.75" customHeight="1">
      <c r="A171" s="247" t="str">
        <f>INDEX('Policy Characteristics'!B:B,MATCH(PolicyLevers_EN!$C171,'Policy Characteristics'!$D:$D,0))</f>
        <v>Electricity Supply</v>
      </c>
      <c r="B171" s="247" t="str">
        <f>INDEX('Policy Characteristics'!C:C,MATCH(PolicyLevers_EN!$C171,'Policy Characteristics'!$D:$D,0))</f>
        <v>Ban New Power Plants</v>
      </c>
      <c r="C171" s="247" t="str">
        <f t="shared" si="10"/>
        <v>Boolean Ban New Power Plants</v>
      </c>
      <c r="D171" s="257" t="s">
        <v>247</v>
      </c>
      <c r="E171" s="257"/>
      <c r="F171" s="257" t="s">
        <v>248</v>
      </c>
      <c r="G171" s="257"/>
      <c r="H171" s="254">
        <v>591</v>
      </c>
      <c r="I171" s="255" t="s">
        <v>63</v>
      </c>
      <c r="J171" s="247" t="str">
        <f>INDEX('Policy Characteristics'!E:E,MATCH(PolicyLevers_EN!$C171,'Policy Characteristics'!$D:$D,0))</f>
        <v>Ban New Power Plants</v>
      </c>
      <c r="K171" s="247" t="str">
        <f>INDEX('Policy Characteristics'!F:F,MATCH(PolicyLevers_EN!$C171,'Policy Characteristics'!$D:$D,0))</f>
        <v>elec ban new power plants</v>
      </c>
      <c r="L171" s="12">
        <f>INDEX('Policy Characteristics'!G:G,MATCH(PolicyLevers_EN!$C171,'Policy Characteristics'!$D:$D,0))</f>
        <v>0</v>
      </c>
      <c r="M171" s="12">
        <f>INDEX('Policy Characteristics'!H:H,MATCH(PolicyLevers_EN!$C171,'Policy Characteristics'!$D:$D,0))</f>
        <v>1</v>
      </c>
      <c r="N171" s="12">
        <f>INDEX('Policy Characteristics'!I:I,MATCH(PolicyLevers_EN!$C171,'Policy Characteristics'!$D:$D,0))</f>
        <v>1</v>
      </c>
      <c r="O171" s="276" t="str">
        <f>INDEX('Policy Characteristics'!J:J,MATCH(PolicyLevers_EN!$C171,'Policy Characteristics'!$D:$D,0))</f>
        <v>on/off</v>
      </c>
      <c r="P171" s="247" t="str">
        <f>LEFT(INDEX('Policy Characteristics'!K:K,MATCH(PolicyLevers_EN!$C171,'Policy Characteristics'!$D:$D,0)),254)</f>
        <v>**Description:** This policy prevents new capacity of the selected type(s) from being built or deployed.//</v>
      </c>
      <c r="Q171" s="276" t="str">
        <f>INDEX('Policy Characteristics'!L:L,MATCH(PolicyLevers_EN!$C171,'Policy Characteristics'!$D:$D,0))</f>
        <v>electricity-sector-main.html#ban</v>
      </c>
      <c r="R171" s="277" t="str">
        <f>INDEX('Policy Characteristics'!M:M,MATCH(PolicyLevers_EN!$C171,'Policy Characteristics'!$D:$D,0))</f>
        <v>ban-new-capacity.html</v>
      </c>
      <c r="S171" s="257">
        <f>INDEX('Policy Characteristics'!N:N,MATCH(PolicyLevers_EN!$C171,'Policy Characteristics'!$D:$D,0))</f>
        <v>0</v>
      </c>
      <c r="T171" s="257">
        <f>INDEX('Policy Characteristics'!O:O,MATCH(PolicyLevers_EN!$C171,'Policy Characteristics'!$D:$D,0))</f>
        <v>0</v>
      </c>
      <c r="U171" s="12"/>
      <c r="V171" s="12"/>
      <c r="W171" s="12"/>
      <c r="X171" s="12"/>
      <c r="Y171" s="12"/>
      <c r="Z171" s="12"/>
    </row>
    <row r="172" spans="1:26" ht="15.75" customHeight="1">
      <c r="A172" s="247" t="str">
        <f>INDEX('Policy Characteristics'!B:B,MATCH(PolicyLevers_EN!$C172,'Policy Characteristics'!$D:$D,0))</f>
        <v>Electricity Supply</v>
      </c>
      <c r="B172" s="247" t="str">
        <f>INDEX('Policy Characteristics'!C:C,MATCH(PolicyLevers_EN!$C172,'Policy Characteristics'!$D:$D,0))</f>
        <v>Ban New Power Plants</v>
      </c>
      <c r="C172" s="12" t="str">
        <f t="shared" si="10"/>
        <v>Boolean Ban New Power Plants</v>
      </c>
      <c r="D172" s="262" t="s">
        <v>249</v>
      </c>
      <c r="E172" s="262"/>
      <c r="F172" s="262" t="s">
        <v>250</v>
      </c>
      <c r="G172" s="262"/>
      <c r="H172" s="7"/>
      <c r="I172" s="11" t="s">
        <v>76</v>
      </c>
      <c r="J172" s="247" t="str">
        <f>INDEX('Policy Characteristics'!E:E,MATCH(PolicyLevers_EN!$C172,'Policy Characteristics'!$D:$D,0))</f>
        <v>Ban New Power Plants</v>
      </c>
      <c r="K172" s="247" t="str">
        <f>INDEX('Policy Characteristics'!F:F,MATCH(PolicyLevers_EN!$C172,'Policy Characteristics'!$D:$D,0))</f>
        <v>elec ban new power plants</v>
      </c>
      <c r="L172" s="12">
        <f>INDEX('Policy Characteristics'!G:G,MATCH(PolicyLevers_EN!$C172,'Policy Characteristics'!$D:$D,0))</f>
        <v>0</v>
      </c>
      <c r="M172" s="12">
        <f>INDEX('Policy Characteristics'!H:H,MATCH(PolicyLevers_EN!$C172,'Policy Characteristics'!$D:$D,0))</f>
        <v>1</v>
      </c>
      <c r="N172" s="12">
        <f>INDEX('Policy Characteristics'!I:I,MATCH(PolicyLevers_EN!$C172,'Policy Characteristics'!$D:$D,0))</f>
        <v>1</v>
      </c>
      <c r="O172" s="276" t="str">
        <f>INDEX('Policy Characteristics'!J:J,MATCH(PolicyLevers_EN!$C172,'Policy Characteristics'!$D:$D,0))</f>
        <v>on/off</v>
      </c>
      <c r="P172" s="247" t="str">
        <f>LEFT(INDEX('Policy Characteristics'!K:K,MATCH(PolicyLevers_EN!$C172,'Policy Characteristics'!$D:$D,0)),254)</f>
        <v>**Description:** This policy prevents new capacity of the selected type(s) from being built or deployed.//</v>
      </c>
      <c r="Q172" s="276" t="str">
        <f>INDEX('Policy Characteristics'!L:L,MATCH(PolicyLevers_EN!$C172,'Policy Characteristics'!$D:$D,0))</f>
        <v>electricity-sector-main.html#ban</v>
      </c>
      <c r="R172" s="277" t="str">
        <f>INDEX('Policy Characteristics'!M:M,MATCH(PolicyLevers_EN!$C172,'Policy Characteristics'!$D:$D,0))</f>
        <v>ban-new-capacity.html</v>
      </c>
      <c r="S172" s="276">
        <f>INDEX('Policy Characteristics'!N:N,MATCH(PolicyLevers_EN!$C172,'Policy Characteristics'!$D:$D,0))</f>
        <v>0</v>
      </c>
      <c r="T172" s="276">
        <f>INDEX('Policy Characteristics'!O:O,MATCH(PolicyLevers_EN!$C172,'Policy Characteristics'!$D:$D,0))</f>
        <v>0</v>
      </c>
      <c r="U172" s="12"/>
      <c r="V172" s="12"/>
      <c r="W172" s="12"/>
      <c r="X172" s="12"/>
      <c r="Y172" s="12"/>
      <c r="Z172" s="12"/>
    </row>
    <row r="173" spans="1:26" ht="15.75" customHeight="1">
      <c r="A173" s="247" t="str">
        <f>INDEX('Policy Characteristics'!B:B,MATCH(PolicyLevers_EN!$C173,'Policy Characteristics'!$D:$D,0))</f>
        <v>Electricity Supply</v>
      </c>
      <c r="B173" s="247" t="str">
        <f>INDEX('Policy Characteristics'!C:C,MATCH(PolicyLevers_EN!$C173,'Policy Characteristics'!$D:$D,0))</f>
        <v>Ban New Power Plants</v>
      </c>
      <c r="C173" s="12" t="str">
        <f t="shared" si="10"/>
        <v>Boolean Ban New Power Plants</v>
      </c>
      <c r="D173" s="262" t="s">
        <v>251</v>
      </c>
      <c r="E173" s="262"/>
      <c r="F173" s="262" t="s">
        <v>252</v>
      </c>
      <c r="G173" s="262"/>
      <c r="H173" s="7">
        <v>116</v>
      </c>
      <c r="I173" s="260" t="s">
        <v>63</v>
      </c>
      <c r="J173" s="247" t="str">
        <f>INDEX('Policy Characteristics'!E:E,MATCH(PolicyLevers_EN!$C173,'Policy Characteristics'!$D:$D,0))</f>
        <v>Ban New Power Plants</v>
      </c>
      <c r="K173" s="247" t="str">
        <f>INDEX('Policy Characteristics'!F:F,MATCH(PolicyLevers_EN!$C173,'Policy Characteristics'!$D:$D,0))</f>
        <v>elec ban new power plants</v>
      </c>
      <c r="L173" s="12">
        <f>INDEX('Policy Characteristics'!G:G,MATCH(PolicyLevers_EN!$C173,'Policy Characteristics'!$D:$D,0))</f>
        <v>0</v>
      </c>
      <c r="M173" s="12">
        <f>INDEX('Policy Characteristics'!H:H,MATCH(PolicyLevers_EN!$C173,'Policy Characteristics'!$D:$D,0))</f>
        <v>1</v>
      </c>
      <c r="N173" s="12">
        <f>INDEX('Policy Characteristics'!I:I,MATCH(PolicyLevers_EN!$C173,'Policy Characteristics'!$D:$D,0))</f>
        <v>1</v>
      </c>
      <c r="O173" s="276" t="str">
        <f>INDEX('Policy Characteristics'!J:J,MATCH(PolicyLevers_EN!$C173,'Policy Characteristics'!$D:$D,0))</f>
        <v>on/off</v>
      </c>
      <c r="P173" s="247" t="str">
        <f>LEFT(INDEX('Policy Characteristics'!K:K,MATCH(PolicyLevers_EN!$C173,'Policy Characteristics'!$D:$D,0)),254)</f>
        <v>**Description:** This policy prevents new capacity of the selected type(s) from being built or deployed.//</v>
      </c>
      <c r="Q173" s="276" t="str">
        <f>INDEX('Policy Characteristics'!L:L,MATCH(PolicyLevers_EN!$C173,'Policy Characteristics'!$D:$D,0))</f>
        <v>electricity-sector-main.html#ban</v>
      </c>
      <c r="R173" s="277" t="str">
        <f>INDEX('Policy Characteristics'!M:M,MATCH(PolicyLevers_EN!$C173,'Policy Characteristics'!$D:$D,0))</f>
        <v>ban-new-capacity.html</v>
      </c>
      <c r="S173" s="276">
        <f>INDEX('Policy Characteristics'!N:N,MATCH(PolicyLevers_EN!$C173,'Policy Characteristics'!$D:$D,0))</f>
        <v>0</v>
      </c>
      <c r="T173" s="276">
        <f>INDEX('Policy Characteristics'!O:O,MATCH(PolicyLevers_EN!$C173,'Policy Characteristics'!$D:$D,0))</f>
        <v>0</v>
      </c>
      <c r="U173" s="12"/>
      <c r="V173" s="12"/>
      <c r="W173" s="12"/>
      <c r="X173" s="12"/>
      <c r="Y173" s="12"/>
      <c r="Z173" s="12"/>
    </row>
    <row r="174" spans="1:26" ht="15.75" customHeight="1">
      <c r="A174" s="247" t="str">
        <f>INDEX('Policy Characteristics'!B:B,MATCH(PolicyLevers_EN!$C174,'Policy Characteristics'!$D:$D,0))</f>
        <v>Electricity Supply</v>
      </c>
      <c r="B174" s="247" t="str">
        <f>INDEX('Policy Characteristics'!C:C,MATCH(PolicyLevers_EN!$C174,'Policy Characteristics'!$D:$D,0))</f>
        <v>Ban New Power Plants</v>
      </c>
      <c r="C174" s="12" t="str">
        <f t="shared" si="10"/>
        <v>Boolean Ban New Power Plants</v>
      </c>
      <c r="D174" s="262" t="s">
        <v>253</v>
      </c>
      <c r="E174" s="262"/>
      <c r="F174" s="262" t="s">
        <v>254</v>
      </c>
      <c r="G174" s="262"/>
      <c r="H174" s="7"/>
      <c r="I174" s="11" t="s">
        <v>76</v>
      </c>
      <c r="J174" s="247" t="str">
        <f>INDEX('Policy Characteristics'!E:E,MATCH(PolicyLevers_EN!$C174,'Policy Characteristics'!$D:$D,0))</f>
        <v>Ban New Power Plants</v>
      </c>
      <c r="K174" s="247" t="str">
        <f>INDEX('Policy Characteristics'!F:F,MATCH(PolicyLevers_EN!$C174,'Policy Characteristics'!$D:$D,0))</f>
        <v>elec ban new power plants</v>
      </c>
      <c r="L174" s="12">
        <f>INDEX('Policy Characteristics'!G:G,MATCH(PolicyLevers_EN!$C174,'Policy Characteristics'!$D:$D,0))</f>
        <v>0</v>
      </c>
      <c r="M174" s="12">
        <f>INDEX('Policy Characteristics'!H:H,MATCH(PolicyLevers_EN!$C174,'Policy Characteristics'!$D:$D,0))</f>
        <v>1</v>
      </c>
      <c r="N174" s="12">
        <f>INDEX('Policy Characteristics'!I:I,MATCH(PolicyLevers_EN!$C174,'Policy Characteristics'!$D:$D,0))</f>
        <v>1</v>
      </c>
      <c r="O174" s="276" t="str">
        <f>INDEX('Policy Characteristics'!J:J,MATCH(PolicyLevers_EN!$C174,'Policy Characteristics'!$D:$D,0))</f>
        <v>on/off</v>
      </c>
      <c r="P174" s="247" t="str">
        <f>LEFT(INDEX('Policy Characteristics'!K:K,MATCH(PolicyLevers_EN!$C174,'Policy Characteristics'!$D:$D,0)),254)</f>
        <v>**Description:** This policy prevents new capacity of the selected type(s) from being built or deployed.//</v>
      </c>
      <c r="Q174" s="276" t="str">
        <f>INDEX('Policy Characteristics'!L:L,MATCH(PolicyLevers_EN!$C174,'Policy Characteristics'!$D:$D,0))</f>
        <v>electricity-sector-main.html#ban</v>
      </c>
      <c r="R174" s="277" t="str">
        <f>INDEX('Policy Characteristics'!M:M,MATCH(PolicyLevers_EN!$C174,'Policy Characteristics'!$D:$D,0))</f>
        <v>ban-new-capacity.html</v>
      </c>
      <c r="S174" s="276">
        <f>INDEX('Policy Characteristics'!N:N,MATCH(PolicyLevers_EN!$C174,'Policy Characteristics'!$D:$D,0))</f>
        <v>0</v>
      </c>
      <c r="T174" s="276">
        <f>INDEX('Policy Characteristics'!O:O,MATCH(PolicyLevers_EN!$C174,'Policy Characteristics'!$D:$D,0))</f>
        <v>0</v>
      </c>
      <c r="U174" s="12"/>
      <c r="V174" s="12"/>
      <c r="W174" s="12"/>
      <c r="X174" s="12"/>
      <c r="Y174" s="12"/>
      <c r="Z174" s="12"/>
    </row>
    <row r="175" spans="1:26" ht="15.75" customHeight="1">
      <c r="A175" s="247" t="str">
        <f>INDEX('Policy Characteristics'!B:B,MATCH(PolicyLevers_EN!$C175,'Policy Characteristics'!$D:$D,0))</f>
        <v>Electricity Supply</v>
      </c>
      <c r="B175" s="247" t="str">
        <f>INDEX('Policy Characteristics'!C:C,MATCH(PolicyLevers_EN!$C175,'Policy Characteristics'!$D:$D,0))</f>
        <v>Ban New Power Plants</v>
      </c>
      <c r="C175" s="247" t="str">
        <f t="shared" si="10"/>
        <v>Boolean Ban New Power Plants</v>
      </c>
      <c r="D175" s="257" t="s">
        <v>255</v>
      </c>
      <c r="E175" s="257"/>
      <c r="F175" s="257" t="s">
        <v>256</v>
      </c>
      <c r="G175" s="257"/>
      <c r="H175" s="254">
        <v>592</v>
      </c>
      <c r="I175" s="255" t="s">
        <v>63</v>
      </c>
      <c r="J175" s="247" t="str">
        <f>INDEX('Policy Characteristics'!E:E,MATCH(PolicyLevers_EN!$C175,'Policy Characteristics'!$D:$D,0))</f>
        <v>Ban New Power Plants</v>
      </c>
      <c r="K175" s="247" t="str">
        <f>INDEX('Policy Characteristics'!F:F,MATCH(PolicyLevers_EN!$C175,'Policy Characteristics'!$D:$D,0))</f>
        <v>elec ban new power plants</v>
      </c>
      <c r="L175" s="12">
        <f>INDEX('Policy Characteristics'!G:G,MATCH(PolicyLevers_EN!$C175,'Policy Characteristics'!$D:$D,0))</f>
        <v>0</v>
      </c>
      <c r="M175" s="12">
        <f>INDEX('Policy Characteristics'!H:H,MATCH(PolicyLevers_EN!$C175,'Policy Characteristics'!$D:$D,0))</f>
        <v>1</v>
      </c>
      <c r="N175" s="12">
        <f>INDEX('Policy Characteristics'!I:I,MATCH(PolicyLevers_EN!$C175,'Policy Characteristics'!$D:$D,0))</f>
        <v>1</v>
      </c>
      <c r="O175" s="276" t="str">
        <f>INDEX('Policy Characteristics'!J:J,MATCH(PolicyLevers_EN!$C175,'Policy Characteristics'!$D:$D,0))</f>
        <v>on/off</v>
      </c>
      <c r="P175" s="247" t="str">
        <f>LEFT(INDEX('Policy Characteristics'!K:K,MATCH(PolicyLevers_EN!$C175,'Policy Characteristics'!$D:$D,0)),254)</f>
        <v>**Description:** This policy prevents new capacity of the selected type(s) from being built or deployed.//</v>
      </c>
      <c r="Q175" s="276" t="str">
        <f>INDEX('Policy Characteristics'!L:L,MATCH(PolicyLevers_EN!$C175,'Policy Characteristics'!$D:$D,0))</f>
        <v>electricity-sector-main.html#ban</v>
      </c>
      <c r="R175" s="277" t="str">
        <f>INDEX('Policy Characteristics'!M:M,MATCH(PolicyLevers_EN!$C175,'Policy Characteristics'!$D:$D,0))</f>
        <v>ban-new-capacity.html</v>
      </c>
      <c r="S175" s="257">
        <f>INDEX('Policy Characteristics'!N:N,MATCH(PolicyLevers_EN!$C175,'Policy Characteristics'!$D:$D,0))</f>
        <v>0</v>
      </c>
      <c r="T175" s="257">
        <f>INDEX('Policy Characteristics'!O:O,MATCH(PolicyLevers_EN!$C175,'Policy Characteristics'!$D:$D,0))</f>
        <v>0</v>
      </c>
      <c r="U175" s="12"/>
      <c r="V175" s="12"/>
      <c r="W175" s="12"/>
      <c r="X175" s="12"/>
      <c r="Y175" s="12"/>
      <c r="Z175" s="12"/>
    </row>
    <row r="176" spans="1:26" ht="15.75" customHeight="1">
      <c r="A176" s="247" t="str">
        <f>INDEX('Policy Characteristics'!B:B,MATCH(PolicyLevers_EN!$C176,'Policy Characteristics'!$D:$D,0))</f>
        <v>Electricity Supply</v>
      </c>
      <c r="B176" s="247" t="str">
        <f>INDEX('Policy Characteristics'!C:C,MATCH(PolicyLevers_EN!$C176,'Policy Characteristics'!$D:$D,0))</f>
        <v>Ban New Power Plants</v>
      </c>
      <c r="C176" s="247" t="str">
        <f t="shared" si="10"/>
        <v>Boolean Ban New Power Plants</v>
      </c>
      <c r="D176" s="257" t="s">
        <v>257</v>
      </c>
      <c r="E176" s="257"/>
      <c r="F176" s="257" t="s">
        <v>258</v>
      </c>
      <c r="G176" s="257"/>
      <c r="H176" s="254">
        <v>593</v>
      </c>
      <c r="I176" s="255" t="s">
        <v>63</v>
      </c>
      <c r="J176" s="247" t="str">
        <f>INDEX('Policy Characteristics'!E:E,MATCH(PolicyLevers_EN!$C176,'Policy Characteristics'!$D:$D,0))</f>
        <v>Ban New Power Plants</v>
      </c>
      <c r="K176" s="247" t="str">
        <f>INDEX('Policy Characteristics'!F:F,MATCH(PolicyLevers_EN!$C176,'Policy Characteristics'!$D:$D,0))</f>
        <v>elec ban new power plants</v>
      </c>
      <c r="L176" s="12">
        <f>INDEX('Policy Characteristics'!G:G,MATCH(PolicyLevers_EN!$C176,'Policy Characteristics'!$D:$D,0))</f>
        <v>0</v>
      </c>
      <c r="M176" s="12">
        <f>INDEX('Policy Characteristics'!H:H,MATCH(PolicyLevers_EN!$C176,'Policy Characteristics'!$D:$D,0))</f>
        <v>1</v>
      </c>
      <c r="N176" s="12">
        <f>INDEX('Policy Characteristics'!I:I,MATCH(PolicyLevers_EN!$C176,'Policy Characteristics'!$D:$D,0))</f>
        <v>1</v>
      </c>
      <c r="O176" s="276" t="str">
        <f>INDEX('Policy Characteristics'!J:J,MATCH(PolicyLevers_EN!$C176,'Policy Characteristics'!$D:$D,0))</f>
        <v>on/off</v>
      </c>
      <c r="P176" s="247" t="str">
        <f>LEFT(INDEX('Policy Characteristics'!K:K,MATCH(PolicyLevers_EN!$C176,'Policy Characteristics'!$D:$D,0)),254)</f>
        <v>**Description:** This policy prevents new capacity of the selected type(s) from being built or deployed.//</v>
      </c>
      <c r="Q176" s="276" t="str">
        <f>INDEX('Policy Characteristics'!L:L,MATCH(PolicyLevers_EN!$C176,'Policy Characteristics'!$D:$D,0))</f>
        <v>electricity-sector-main.html#ban</v>
      </c>
      <c r="R176" s="277" t="str">
        <f>INDEX('Policy Characteristics'!M:M,MATCH(PolicyLevers_EN!$C176,'Policy Characteristics'!$D:$D,0))</f>
        <v>ban-new-capacity.html</v>
      </c>
      <c r="S176" s="257">
        <f>INDEX('Policy Characteristics'!N:N,MATCH(PolicyLevers_EN!$C176,'Policy Characteristics'!$D:$D,0))</f>
        <v>0</v>
      </c>
      <c r="T176" s="257">
        <f>INDEX('Policy Characteristics'!O:O,MATCH(PolicyLevers_EN!$C176,'Policy Characteristics'!$D:$D,0))</f>
        <v>0</v>
      </c>
      <c r="U176" s="12"/>
      <c r="V176" s="12"/>
      <c r="W176" s="12"/>
      <c r="X176" s="12"/>
      <c r="Y176" s="12"/>
      <c r="Z176" s="12"/>
    </row>
    <row r="177" spans="1:26" ht="15.75" customHeight="1">
      <c r="A177" s="247" t="str">
        <f>INDEX('Policy Characteristics'!B:B,MATCH(PolicyLevers_EN!$C177,'Policy Characteristics'!$D:$D,0))</f>
        <v>Electricity Supply</v>
      </c>
      <c r="B177" s="247" t="str">
        <f>INDEX('Policy Characteristics'!C:C,MATCH(PolicyLevers_EN!$C177,'Policy Characteristics'!$D:$D,0))</f>
        <v>Ban New Power Plants</v>
      </c>
      <c r="C177" s="12" t="str">
        <f t="shared" si="10"/>
        <v>Boolean Ban New Power Plants</v>
      </c>
      <c r="D177" s="262" t="s">
        <v>259</v>
      </c>
      <c r="E177" s="262"/>
      <c r="F177" s="262" t="s">
        <v>260</v>
      </c>
      <c r="G177" s="262"/>
      <c r="H177" s="7"/>
      <c r="I177" s="11" t="s">
        <v>76</v>
      </c>
      <c r="J177" s="247" t="str">
        <f>INDEX('Policy Characteristics'!E:E,MATCH(PolicyLevers_EN!$C177,'Policy Characteristics'!$D:$D,0))</f>
        <v>Ban New Power Plants</v>
      </c>
      <c r="K177" s="247" t="str">
        <f>INDEX('Policy Characteristics'!F:F,MATCH(PolicyLevers_EN!$C177,'Policy Characteristics'!$D:$D,0))</f>
        <v>elec ban new power plants</v>
      </c>
      <c r="L177" s="12">
        <f>INDEX('Policy Characteristics'!G:G,MATCH(PolicyLevers_EN!$C177,'Policy Characteristics'!$D:$D,0))</f>
        <v>0</v>
      </c>
      <c r="M177" s="12">
        <f>INDEX('Policy Characteristics'!H:H,MATCH(PolicyLevers_EN!$C177,'Policy Characteristics'!$D:$D,0))</f>
        <v>1</v>
      </c>
      <c r="N177" s="12">
        <f>INDEX('Policy Characteristics'!I:I,MATCH(PolicyLevers_EN!$C177,'Policy Characteristics'!$D:$D,0))</f>
        <v>1</v>
      </c>
      <c r="O177" s="276" t="str">
        <f>INDEX('Policy Characteristics'!J:J,MATCH(PolicyLevers_EN!$C177,'Policy Characteristics'!$D:$D,0))</f>
        <v>on/off</v>
      </c>
      <c r="P177" s="247" t="str">
        <f>LEFT(INDEX('Policy Characteristics'!K:K,MATCH(PolicyLevers_EN!$C177,'Policy Characteristics'!$D:$D,0)),254)</f>
        <v>**Description:** This policy prevents new capacity of the selected type(s) from being built or deployed.//</v>
      </c>
      <c r="Q177" s="276" t="str">
        <f>INDEX('Policy Characteristics'!L:L,MATCH(PolicyLevers_EN!$C177,'Policy Characteristics'!$D:$D,0))</f>
        <v>electricity-sector-main.html#ban</v>
      </c>
      <c r="R177" s="269" t="str">
        <f>INDEX('Policy Characteristics'!M:M,MATCH(PolicyLevers_EN!$C177,'Policy Characteristics'!$D:$D,0))</f>
        <v>ban-new-capacity.html</v>
      </c>
      <c r="S177" s="276">
        <f>INDEX('Policy Characteristics'!N:N,MATCH(PolicyLevers_EN!$C177,'Policy Characteristics'!$D:$D,0))</f>
        <v>0</v>
      </c>
      <c r="T177" s="276">
        <f>INDEX('Policy Characteristics'!O:O,MATCH(PolicyLevers_EN!$C177,'Policy Characteristics'!$D:$D,0))</f>
        <v>0</v>
      </c>
      <c r="U177" s="12"/>
      <c r="V177" s="12"/>
      <c r="W177" s="12"/>
      <c r="X177" s="12"/>
      <c r="Y177" s="12"/>
      <c r="Z177" s="12"/>
    </row>
    <row r="178" spans="1:26" ht="15.75" customHeight="1">
      <c r="A178" s="247" t="str">
        <f>INDEX('Policy Characteristics'!B:B,MATCH(PolicyLevers_EN!$C178,'Policy Characteristics'!$D:$D,0))</f>
        <v>Electricity Supply</v>
      </c>
      <c r="B178" s="247" t="str">
        <f>INDEX('Policy Characteristics'!C:C,MATCH(PolicyLevers_EN!$C178,'Policy Characteristics'!$D:$D,0))</f>
        <v>Carbon-free Electricity Standard</v>
      </c>
      <c r="C178" s="247" t="s">
        <v>262</v>
      </c>
      <c r="D178" s="257"/>
      <c r="E178" s="257"/>
      <c r="F178" s="257"/>
      <c r="G178" s="257"/>
      <c r="H178" s="254">
        <v>508</v>
      </c>
      <c r="I178" s="255" t="s">
        <v>63</v>
      </c>
      <c r="J178" s="247" t="str">
        <f>INDEX('Policy Characteristics'!E:E,MATCH(PolicyLevers_EN!$C178,'Policy Characteristics'!$D:$D,0))</f>
        <v>Carbon-free Electricity Standard</v>
      </c>
      <c r="K178" s="247" t="str">
        <f>INDEX('Policy Characteristics'!F:F,MATCH(PolicyLevers_EN!$C178,'Policy Characteristics'!$D:$D,0))</f>
        <v>elec renewable portfolio standards</v>
      </c>
      <c r="L178" s="256">
        <f>INDEX('Policy Characteristics'!G:G,MATCH(PolicyLevers_EN!$C178,'Policy Characteristics'!$D:$D,0))</f>
        <v>0</v>
      </c>
      <c r="M178" s="256">
        <f>INDEX('Policy Characteristics'!H:H,MATCH(PolicyLevers_EN!$C178,'Policy Characteristics'!$D:$D,0))</f>
        <v>1</v>
      </c>
      <c r="N178" s="256">
        <f>INDEX('Policy Characteristics'!I:I,MATCH(PolicyLevers_EN!$C178,'Policy Characteristics'!$D:$D,0))</f>
        <v>0.01</v>
      </c>
      <c r="O178" s="257" t="str">
        <f>INDEX('Policy Characteristics'!J:J,MATCH(PolicyLevers_EN!$C178,'Policy Characteristics'!$D:$D,0))</f>
        <v>% of electricity generation</v>
      </c>
      <c r="P178" s="247" t="str">
        <f>LEFT(INDEX('Policy Characteristics'!K:K,MATCH(PolicyLevers_EN!$C178,'Policy Characteristics'!$D:$D,0)),254)</f>
        <v xml:space="preserve">**Description:** This policy specifies an increase in the fraction of electricity generation that must come from qualifying carbon-free sources (wind, solar, biomass, nuclear, hydro, and geothermal) in 2050.  This policy has no effect until the user-set </v>
      </c>
      <c r="Q178" s="257" t="str">
        <f>INDEX('Policy Characteristics'!L:L,MATCH(PolicyLevers_EN!$C178,'Policy Characteristics'!$D:$D,0))</f>
        <v>electricity-sector-main.html#ces</v>
      </c>
      <c r="R178" s="265" t="str">
        <f>INDEX('Policy Characteristics'!M:M,MATCH(PolicyLevers_EN!$C178,'Policy Characteristics'!$D:$D,0))</f>
        <v>clean-energy-standard.html</v>
      </c>
      <c r="S178" s="257" t="str">
        <f>INDEX('Policy Characteristics'!N:N,MATCH(PolicyLevers_EN!$C178,'Policy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Characteristics'!O:O,MATCH(PolicyLevers_EN!$C178,'Policy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c r="A179" s="247" t="str">
        <f>INDEX('Policy Characteristics'!B:B,MATCH(PolicyLevers_EN!$C179,'Policy Characteristics'!$D:$D,0))</f>
        <v>Electricity Supply</v>
      </c>
      <c r="B179" s="247" t="str">
        <f>INDEX('Policy Characteristics'!C:C,MATCH(PolicyLevers_EN!$C179,'Policy Characteristics'!$D:$D,0))</f>
        <v>Change Electricity Exports</v>
      </c>
      <c r="C179" s="247" t="s">
        <v>268</v>
      </c>
      <c r="D179" s="257"/>
      <c r="E179" s="257"/>
      <c r="F179" s="257"/>
      <c r="G179" s="257"/>
      <c r="H179" s="254">
        <v>148</v>
      </c>
      <c r="I179" s="255" t="s">
        <v>76</v>
      </c>
      <c r="J179" s="247" t="str">
        <f>INDEX('Policy Characteristics'!E:E,MATCH(PolicyLevers_EN!$C179,'Policy Characteristics'!$D:$D,0))</f>
        <v>Electricity Imports and Exports</v>
      </c>
      <c r="K179" s="247" t="str">
        <f>INDEX('Policy Characteristics'!F:F,MATCH(PolicyLevers_EN!$C179,'Policy Characteristics'!$D:$D,0))</f>
        <v>elec change exports</v>
      </c>
      <c r="L179" s="256">
        <f>INDEX('Policy Characteristics'!G:G,MATCH(PolicyLevers_EN!$C179,'Policy Characteristics'!$D:$D,0))</f>
        <v>-0.5</v>
      </c>
      <c r="M179" s="256">
        <f>INDEX('Policy Characteristics'!H:H,MATCH(PolicyLevers_EN!$C179,'Policy Characteristics'!$D:$D,0))</f>
        <v>1</v>
      </c>
      <c r="N179" s="256">
        <f>INDEX('Policy Characteristics'!I:I,MATCH(PolicyLevers_EN!$C179,'Policy Characteristics'!$D:$D,0))</f>
        <v>0.02</v>
      </c>
      <c r="O179" s="257" t="str">
        <f>INDEX('Policy Characteristics'!J:J,MATCH(PolicyLevers_EN!$C179,'Policy Characteristics'!$D:$D,0))</f>
        <v>% change in exports</v>
      </c>
      <c r="P179" s="247" t="str">
        <f>LEFT(INDEX('Policy Characteristics'!K:K,MATCH(PolicyLevers_EN!$C179,'Policy Characteristics'!$D:$D,0)),254)</f>
        <v>**Description:** This policy increases or decreases the amount of electricity exported from the United States to Canada and Mexico.  It does not cause the construction or removal of transmission lines linking these countries. // **Guidance for setting va</v>
      </c>
      <c r="Q179" s="257" t="str">
        <f>INDEX('Policy Characteristics'!L:L,MATCH(PolicyLevers_EN!$C179,'Policy Characteristics'!$D:$D,0))</f>
        <v>electricity-sector-main.html#elec-exports</v>
      </c>
      <c r="R179" s="265" t="str">
        <f>INDEX('Policy Characteristics'!M:M,MATCH(PolicyLevers_EN!$C179,'Policy Characteristics'!$D:$D,0))</f>
        <v>electricity-imports-exports.html</v>
      </c>
      <c r="S179" s="257" t="str">
        <f>INDEX('Policy Characteristics'!N:N,MATCH(PolicyLevers_EN!$C179,'Policy Characteristics'!$D:$D,0))</f>
        <v>Energy Information Administation.  2016.  Electric Power Annual.  Table 2.13.</v>
      </c>
      <c r="T179" s="257">
        <f>INDEX('Policy Characteristics'!O:O,MATCH(PolicyLevers_EN!$C179,'Policy Characteristics'!$D:$D,0))</f>
        <v>0</v>
      </c>
      <c r="U179" s="248"/>
      <c r="V179" s="248"/>
      <c r="W179" s="248"/>
      <c r="X179" s="248"/>
      <c r="Y179" s="248"/>
      <c r="Z179" s="248"/>
    </row>
    <row r="180" spans="1:26" ht="15.75" customHeight="1">
      <c r="A180" s="247" t="str">
        <f>INDEX('Policy Characteristics'!B:B,MATCH(PolicyLevers_EN!$C180,'Policy Characteristics'!$D:$D,0))</f>
        <v>Electricity Supply</v>
      </c>
      <c r="B180" s="247" t="str">
        <f>INDEX('Policy Characteristics'!C:C,MATCH(PolicyLevers_EN!$C180,'Policy Characteristics'!$D:$D,0))</f>
        <v>Change Electricity Imports</v>
      </c>
      <c r="C180" s="247" t="s">
        <v>276</v>
      </c>
      <c r="D180" s="257" t="s">
        <v>226</v>
      </c>
      <c r="E180" s="257"/>
      <c r="F180" s="257" t="s">
        <v>227</v>
      </c>
      <c r="G180" s="257"/>
      <c r="H180" s="254">
        <v>149</v>
      </c>
      <c r="I180" s="122" t="s">
        <v>76</v>
      </c>
      <c r="J180" s="247" t="str">
        <f>INDEX('Policy Characteristics'!E:E,MATCH(PolicyLevers_EN!$C180,'Policy Characteristics'!$D:$D,0))</f>
        <v>Electricity Imports and Exports</v>
      </c>
      <c r="K180" s="247" t="str">
        <f>INDEX('Policy Characteristics'!F:F,MATCH(PolicyLevers_EN!$C180,'Policy Characteristics'!$D:$D,0))</f>
        <v>elec change imports</v>
      </c>
      <c r="L180" s="256">
        <f>INDEX('Policy Characteristics'!G:G,MATCH(PolicyLevers_EN!$C180,'Policy Characteristics'!$D:$D,0))</f>
        <v>-0.5</v>
      </c>
      <c r="M180" s="256">
        <f>INDEX('Policy Characteristics'!H:H,MATCH(PolicyLevers_EN!$C180,'Policy Characteristics'!$D:$D,0))</f>
        <v>1</v>
      </c>
      <c r="N180" s="256">
        <f>INDEX('Policy Characteristics'!I:I,MATCH(PolicyLevers_EN!$C180,'Policy Characteristics'!$D:$D,0))</f>
        <v>0.02</v>
      </c>
      <c r="O180" s="257" t="str">
        <f>INDEX('Policy Characteristics'!J:J,MATCH(PolicyLevers_EN!$C180,'Policy Characteristics'!$D:$D,0))</f>
        <v>% change in imports</v>
      </c>
      <c r="P180" s="247" t="str">
        <f>LEFT(INDEX('Policy Characteristics'!K:K,MATCH(PolicyLevers_EN!$C180,'Policy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0" s="257" t="str">
        <f>INDEX('Policy Characteristics'!L:L,MATCH(PolicyLevers_EN!$C180,'Policy Characteristics'!$D:$D,0))</f>
        <v>electricity-sector-main.html#elec-imports</v>
      </c>
      <c r="R180" s="265" t="str">
        <f>INDEX('Policy Characteristics'!M:M,MATCH(PolicyLevers_EN!$C180,'Policy Characteristics'!$D:$D,0))</f>
        <v>electricity-imports-exports.html</v>
      </c>
      <c r="S180" s="257" t="str">
        <f>INDEX('Policy Characteristics'!N:N,MATCH(PolicyLevers_EN!$C180,'Policy Characteristics'!$D:$D,0))</f>
        <v>Energy Information Administation.  2016.  Electric Power Annual.  Table 2.13.</v>
      </c>
      <c r="T180" s="257">
        <f>INDEX('Policy Characteristics'!O:O,MATCH(PolicyLevers_EN!$C180,'Policy Characteristics'!$D:$D,0))</f>
        <v>0</v>
      </c>
      <c r="U180" s="248"/>
      <c r="V180" s="248"/>
      <c r="W180" s="248"/>
      <c r="X180" s="248"/>
      <c r="Y180" s="248"/>
      <c r="Z180" s="248"/>
    </row>
    <row r="181" spans="1:26" ht="15.75" customHeight="1">
      <c r="A181" s="247" t="str">
        <f>INDEX('Policy Characteristics'!B:B,MATCH(PolicyLevers_EN!$C181,'Policy Characteristics'!$D:$D,0))</f>
        <v>Electricity Supply</v>
      </c>
      <c r="B181" s="247" t="str">
        <f>INDEX('Policy Characteristics'!C:C,MATCH(PolicyLevers_EN!$C181,'Policy Characteristics'!$D:$D,0))</f>
        <v>Change Electricity Imports</v>
      </c>
      <c r="C181" s="247" t="str">
        <f t="shared" ref="C181:C195" si="11">C$180</f>
        <v>Percent Change in Electricity Imports</v>
      </c>
      <c r="D181" s="257" t="s">
        <v>231</v>
      </c>
      <c r="E181" s="257"/>
      <c r="F181" s="257" t="s">
        <v>232</v>
      </c>
      <c r="G181" s="257"/>
      <c r="H181" s="254">
        <v>526</v>
      </c>
      <c r="I181" s="122" t="s">
        <v>76</v>
      </c>
      <c r="J181" s="247" t="str">
        <f>INDEX('Policy Characteristics'!E:E,MATCH(PolicyLevers_EN!$C181,'Policy Characteristics'!$D:$D,0))</f>
        <v>Electricity Imports and Exports</v>
      </c>
      <c r="K181" s="247" t="str">
        <f>INDEX('Policy Characteristics'!F:F,MATCH(PolicyLevers_EN!$C181,'Policy Characteristics'!$D:$D,0))</f>
        <v>elec change imports</v>
      </c>
      <c r="L181" s="256">
        <f>INDEX('Policy Characteristics'!G:G,MATCH(PolicyLevers_EN!$C181,'Policy Characteristics'!$D:$D,0))</f>
        <v>-0.5</v>
      </c>
      <c r="M181" s="256">
        <f>INDEX('Policy Characteristics'!H:H,MATCH(PolicyLevers_EN!$C181,'Policy Characteristics'!$D:$D,0))</f>
        <v>1</v>
      </c>
      <c r="N181" s="256">
        <f>INDEX('Policy Characteristics'!I:I,MATCH(PolicyLevers_EN!$C181,'Policy Characteristics'!$D:$D,0))</f>
        <v>0.02</v>
      </c>
      <c r="O181" s="257" t="str">
        <f>INDEX('Policy Characteristics'!J:J,MATCH(PolicyLevers_EN!$C181,'Policy Characteristics'!$D:$D,0))</f>
        <v>% change in imports</v>
      </c>
      <c r="P181" s="247" t="str">
        <f>LEFT(INDEX('Policy Characteristics'!K:K,MATCH(PolicyLevers_EN!$C181,'Policy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1" s="257" t="str">
        <f>INDEX('Policy Characteristics'!L:L,MATCH(PolicyLevers_EN!$C181,'Policy Characteristics'!$D:$D,0))</f>
        <v>electricity-sector-main.html#elec-imports</v>
      </c>
      <c r="R181" s="265" t="str">
        <f>INDEX('Policy Characteristics'!M:M,MATCH(PolicyLevers_EN!$C181,'Policy Characteristics'!$D:$D,0))</f>
        <v>electricity-imports-exports.html</v>
      </c>
      <c r="S181" s="257" t="str">
        <f>INDEX('Policy Characteristics'!N:N,MATCH(PolicyLevers_EN!$C181,'Policy Characteristics'!$D:$D,0))</f>
        <v>Energy Information Administation.  2016.  Electric Power Annual.  Table 2.13.</v>
      </c>
      <c r="T181" s="257">
        <f>INDEX('Policy Characteristics'!O:O,MATCH(PolicyLevers_EN!$C181,'Policy Characteristics'!$D:$D,0))</f>
        <v>0</v>
      </c>
      <c r="U181" s="248"/>
      <c r="V181" s="248"/>
      <c r="W181" s="248"/>
      <c r="X181" s="248"/>
      <c r="Y181" s="248"/>
      <c r="Z181" s="248"/>
    </row>
    <row r="182" spans="1:26" ht="15.75" customHeight="1">
      <c r="A182" s="247" t="str">
        <f>INDEX('Policy Characteristics'!B:B,MATCH(PolicyLevers_EN!$C182,'Policy Characteristics'!$D:$D,0))</f>
        <v>Electricity Supply</v>
      </c>
      <c r="B182" s="247" t="str">
        <f>INDEX('Policy Characteristics'!C:C,MATCH(PolicyLevers_EN!$C182,'Policy Characteristics'!$D:$D,0))</f>
        <v>Change Electricity Imports</v>
      </c>
      <c r="C182" s="247" t="str">
        <f t="shared" si="11"/>
        <v>Percent Change in Electricity Imports</v>
      </c>
      <c r="D182" s="257" t="s">
        <v>233</v>
      </c>
      <c r="E182" s="257"/>
      <c r="F182" s="257" t="s">
        <v>234</v>
      </c>
      <c r="G182" s="257"/>
      <c r="H182" s="254">
        <v>527</v>
      </c>
      <c r="I182" s="122" t="s">
        <v>76</v>
      </c>
      <c r="J182" s="247" t="str">
        <f>INDEX('Policy Characteristics'!E:E,MATCH(PolicyLevers_EN!$C182,'Policy Characteristics'!$D:$D,0))</f>
        <v>Electricity Imports and Exports</v>
      </c>
      <c r="K182" s="247" t="str">
        <f>INDEX('Policy Characteristics'!F:F,MATCH(PolicyLevers_EN!$C182,'Policy Characteristics'!$D:$D,0))</f>
        <v>elec change imports</v>
      </c>
      <c r="L182" s="256">
        <f>INDEX('Policy Characteristics'!G:G,MATCH(PolicyLevers_EN!$C182,'Policy Characteristics'!$D:$D,0))</f>
        <v>-0.5</v>
      </c>
      <c r="M182" s="256">
        <f>INDEX('Policy Characteristics'!H:H,MATCH(PolicyLevers_EN!$C182,'Policy Characteristics'!$D:$D,0))</f>
        <v>1</v>
      </c>
      <c r="N182" s="256">
        <f>INDEX('Policy Characteristics'!I:I,MATCH(PolicyLevers_EN!$C182,'Policy Characteristics'!$D:$D,0))</f>
        <v>0.02</v>
      </c>
      <c r="O182" s="257" t="str">
        <f>INDEX('Policy Characteristics'!J:J,MATCH(PolicyLevers_EN!$C182,'Policy Characteristics'!$D:$D,0))</f>
        <v>% change in imports</v>
      </c>
      <c r="P182" s="247" t="str">
        <f>LEFT(INDEX('Policy Characteristics'!K:K,MATCH(PolicyLevers_EN!$C182,'Policy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2" s="257" t="str">
        <f>INDEX('Policy Characteristics'!L:L,MATCH(PolicyLevers_EN!$C182,'Policy Characteristics'!$D:$D,0))</f>
        <v>electricity-sector-main.html#elec-imports</v>
      </c>
      <c r="R182" s="265" t="str">
        <f>INDEX('Policy Characteristics'!M:M,MATCH(PolicyLevers_EN!$C182,'Policy Characteristics'!$D:$D,0))</f>
        <v>electricity-imports-exports.html</v>
      </c>
      <c r="S182" s="257" t="str">
        <f>INDEX('Policy Characteristics'!N:N,MATCH(PolicyLevers_EN!$C182,'Policy Characteristics'!$D:$D,0))</f>
        <v>Energy Information Administation.  2016.  Electric Power Annual.  Table 2.13.</v>
      </c>
      <c r="T182" s="257">
        <f>INDEX('Policy Characteristics'!O:O,MATCH(PolicyLevers_EN!$C182,'Policy Characteristics'!$D:$D,0))</f>
        <v>0</v>
      </c>
      <c r="U182" s="248"/>
      <c r="V182" s="248"/>
      <c r="W182" s="248"/>
      <c r="X182" s="248"/>
      <c r="Y182" s="248"/>
      <c r="Z182" s="248"/>
    </row>
    <row r="183" spans="1:26" ht="15.75" customHeight="1">
      <c r="A183" s="247" t="str">
        <f>INDEX('Policy Characteristics'!B:B,MATCH(PolicyLevers_EN!$C183,'Policy Characteristics'!$D:$D,0))</f>
        <v>Electricity Supply</v>
      </c>
      <c r="B183" s="247" t="str">
        <f>INDEX('Policy Characteristics'!C:C,MATCH(PolicyLevers_EN!$C183,'Policy Characteristics'!$D:$D,0))</f>
        <v>Change Electricity Imports</v>
      </c>
      <c r="C183" s="247" t="str">
        <f t="shared" si="11"/>
        <v>Percent Change in Electricity Imports</v>
      </c>
      <c r="D183" s="257" t="s">
        <v>235</v>
      </c>
      <c r="E183" s="257"/>
      <c r="F183" s="257" t="s">
        <v>236</v>
      </c>
      <c r="G183" s="257"/>
      <c r="H183" s="254">
        <v>528</v>
      </c>
      <c r="I183" s="257" t="s">
        <v>76</v>
      </c>
      <c r="J183" s="247" t="str">
        <f>INDEX('Policy Characteristics'!E:E,MATCH(PolicyLevers_EN!$C183,'Policy Characteristics'!$D:$D,0))</f>
        <v>Electricity Imports and Exports</v>
      </c>
      <c r="K183" s="247" t="str">
        <f>INDEX('Policy Characteristics'!F:F,MATCH(PolicyLevers_EN!$C183,'Policy Characteristics'!$D:$D,0))</f>
        <v>elec change imports</v>
      </c>
      <c r="L183" s="256">
        <f>INDEX('Policy Characteristics'!G:G,MATCH(PolicyLevers_EN!$C183,'Policy Characteristics'!$D:$D,0))</f>
        <v>-0.5</v>
      </c>
      <c r="M183" s="256">
        <f>INDEX('Policy Characteristics'!H:H,MATCH(PolicyLevers_EN!$C183,'Policy Characteristics'!$D:$D,0))</f>
        <v>1</v>
      </c>
      <c r="N183" s="256">
        <f>INDEX('Policy Characteristics'!I:I,MATCH(PolicyLevers_EN!$C183,'Policy Characteristics'!$D:$D,0))</f>
        <v>0.02</v>
      </c>
      <c r="O183" s="257" t="str">
        <f>INDEX('Policy Characteristics'!J:J,MATCH(PolicyLevers_EN!$C183,'Policy Characteristics'!$D:$D,0))</f>
        <v>% change in imports</v>
      </c>
      <c r="P183" s="247" t="str">
        <f>LEFT(INDEX('Policy Characteristics'!K:K,MATCH(PolicyLevers_EN!$C183,'Policy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3" s="257" t="str">
        <f>INDEX('Policy Characteristics'!L:L,MATCH(PolicyLevers_EN!$C183,'Policy Characteristics'!$D:$D,0))</f>
        <v>electricity-sector-main.html#elec-imports</v>
      </c>
      <c r="R183" s="265" t="str">
        <f>INDEX('Policy Characteristics'!M:M,MATCH(PolicyLevers_EN!$C183,'Policy Characteristics'!$D:$D,0))</f>
        <v>electricity-imports-exports.html</v>
      </c>
      <c r="S183" s="257" t="str">
        <f>INDEX('Policy Characteristics'!N:N,MATCH(PolicyLevers_EN!$C183,'Policy Characteristics'!$D:$D,0))</f>
        <v>Energy Information Administation.  2016.  Electric Power Annual.  Table 2.13.</v>
      </c>
      <c r="T183" s="257">
        <f>INDEX('Policy Characteristics'!O:O,MATCH(PolicyLevers_EN!$C183,'Policy Characteristics'!$D:$D,0))</f>
        <v>0</v>
      </c>
      <c r="U183" s="248"/>
      <c r="V183" s="248"/>
      <c r="W183" s="248"/>
      <c r="X183" s="248"/>
      <c r="Y183" s="248"/>
      <c r="Z183" s="248"/>
    </row>
    <row r="184" spans="1:26" ht="15.75" customHeight="1">
      <c r="A184" s="247" t="str">
        <f>INDEX('Policy Characteristics'!B:B,MATCH(PolicyLevers_EN!$C184,'Policy Characteristics'!$D:$D,0))</f>
        <v>Electricity Supply</v>
      </c>
      <c r="B184" s="247" t="str">
        <f>INDEX('Policy Characteristics'!C:C,MATCH(PolicyLevers_EN!$C184,'Policy Characteristics'!$D:$D,0))</f>
        <v>Change Electricity Imports</v>
      </c>
      <c r="C184" s="247" t="str">
        <f t="shared" si="11"/>
        <v>Percent Change in Electricity Imports</v>
      </c>
      <c r="D184" s="257" t="s">
        <v>237</v>
      </c>
      <c r="E184" s="257"/>
      <c r="F184" s="257" t="s">
        <v>238</v>
      </c>
      <c r="G184" s="257"/>
      <c r="H184" s="254">
        <v>529</v>
      </c>
      <c r="I184" s="122" t="s">
        <v>76</v>
      </c>
      <c r="J184" s="247" t="str">
        <f>INDEX('Policy Characteristics'!E:E,MATCH(PolicyLevers_EN!$C184,'Policy Characteristics'!$D:$D,0))</f>
        <v>Electricity Imports and Exports</v>
      </c>
      <c r="K184" s="247" t="str">
        <f>INDEX('Policy Characteristics'!F:F,MATCH(PolicyLevers_EN!$C184,'Policy Characteristics'!$D:$D,0))</f>
        <v>elec change imports</v>
      </c>
      <c r="L184" s="256">
        <f>INDEX('Policy Characteristics'!G:G,MATCH(PolicyLevers_EN!$C184,'Policy Characteristics'!$D:$D,0))</f>
        <v>-0.5</v>
      </c>
      <c r="M184" s="256">
        <f>INDEX('Policy Characteristics'!H:H,MATCH(PolicyLevers_EN!$C184,'Policy Characteristics'!$D:$D,0))</f>
        <v>1</v>
      </c>
      <c r="N184" s="256">
        <f>INDEX('Policy Characteristics'!I:I,MATCH(PolicyLevers_EN!$C184,'Policy Characteristics'!$D:$D,0))</f>
        <v>0.02</v>
      </c>
      <c r="O184" s="257" t="str">
        <f>INDEX('Policy Characteristics'!J:J,MATCH(PolicyLevers_EN!$C184,'Policy Characteristics'!$D:$D,0))</f>
        <v>% change in imports</v>
      </c>
      <c r="P184" s="247" t="str">
        <f>LEFT(INDEX('Policy Characteristics'!K:K,MATCH(PolicyLevers_EN!$C184,'Policy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4" s="257" t="str">
        <f>INDEX('Policy Characteristics'!L:L,MATCH(PolicyLevers_EN!$C184,'Policy Characteristics'!$D:$D,0))</f>
        <v>electricity-sector-main.html#elec-imports</v>
      </c>
      <c r="R184" s="265" t="str">
        <f>INDEX('Policy Characteristics'!M:M,MATCH(PolicyLevers_EN!$C184,'Policy Characteristics'!$D:$D,0))</f>
        <v>electricity-imports-exports.html</v>
      </c>
      <c r="S184" s="257" t="str">
        <f>INDEX('Policy Characteristics'!N:N,MATCH(PolicyLevers_EN!$C184,'Policy Characteristics'!$D:$D,0))</f>
        <v>Energy Information Administation.  2016.  Electric Power Annual.  Table 2.13.</v>
      </c>
      <c r="T184" s="257">
        <f>INDEX('Policy Characteristics'!O:O,MATCH(PolicyLevers_EN!$C184,'Policy Characteristics'!$D:$D,0))</f>
        <v>0</v>
      </c>
      <c r="U184" s="248"/>
      <c r="V184" s="248"/>
      <c r="W184" s="248"/>
      <c r="X184" s="248"/>
      <c r="Y184" s="248"/>
      <c r="Z184" s="248"/>
    </row>
    <row r="185" spans="1:26" ht="15.75" customHeight="1">
      <c r="A185" s="247" t="str">
        <f>INDEX('Policy Characteristics'!B:B,MATCH(PolicyLevers_EN!$C185,'Policy Characteristics'!$D:$D,0))</f>
        <v>Electricity Supply</v>
      </c>
      <c r="B185" s="247" t="str">
        <f>INDEX('Policy Characteristics'!C:C,MATCH(PolicyLevers_EN!$C185,'Policy Characteristics'!$D:$D,0))</f>
        <v>Change Electricity Imports</v>
      </c>
      <c r="C185" s="247" t="str">
        <f t="shared" si="11"/>
        <v>Percent Change in Electricity Imports</v>
      </c>
      <c r="D185" s="257" t="s">
        <v>239</v>
      </c>
      <c r="E185" s="257"/>
      <c r="F185" s="257" t="s">
        <v>240</v>
      </c>
      <c r="G185" s="257"/>
      <c r="H185" s="254">
        <v>530</v>
      </c>
      <c r="I185" s="122" t="s">
        <v>76</v>
      </c>
      <c r="J185" s="247" t="str">
        <f>INDEX('Policy Characteristics'!E:E,MATCH(PolicyLevers_EN!$C185,'Policy Characteristics'!$D:$D,0))</f>
        <v>Electricity Imports and Exports</v>
      </c>
      <c r="K185" s="247" t="str">
        <f>INDEX('Policy Characteristics'!F:F,MATCH(PolicyLevers_EN!$C185,'Policy Characteristics'!$D:$D,0))</f>
        <v>elec change imports</v>
      </c>
      <c r="L185" s="256">
        <f>INDEX('Policy Characteristics'!G:G,MATCH(PolicyLevers_EN!$C185,'Policy Characteristics'!$D:$D,0))</f>
        <v>-0.5</v>
      </c>
      <c r="M185" s="256">
        <f>INDEX('Policy Characteristics'!H:H,MATCH(PolicyLevers_EN!$C185,'Policy Characteristics'!$D:$D,0))</f>
        <v>1</v>
      </c>
      <c r="N185" s="256">
        <f>INDEX('Policy Characteristics'!I:I,MATCH(PolicyLevers_EN!$C185,'Policy Characteristics'!$D:$D,0))</f>
        <v>0.02</v>
      </c>
      <c r="O185" s="257" t="str">
        <f>INDEX('Policy Characteristics'!J:J,MATCH(PolicyLevers_EN!$C185,'Policy Characteristics'!$D:$D,0))</f>
        <v>% change in imports</v>
      </c>
      <c r="P185" s="247" t="str">
        <f>LEFT(INDEX('Policy Characteristics'!K:K,MATCH(PolicyLevers_EN!$C185,'Policy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5" s="257" t="str">
        <f>INDEX('Policy Characteristics'!L:L,MATCH(PolicyLevers_EN!$C185,'Policy Characteristics'!$D:$D,0))</f>
        <v>electricity-sector-main.html#elec-imports</v>
      </c>
      <c r="R185" s="265" t="str">
        <f>INDEX('Policy Characteristics'!M:M,MATCH(PolicyLevers_EN!$C185,'Policy Characteristics'!$D:$D,0))</f>
        <v>electricity-imports-exports.html</v>
      </c>
      <c r="S185" s="257" t="str">
        <f>INDEX('Policy Characteristics'!N:N,MATCH(PolicyLevers_EN!$C185,'Policy Characteristics'!$D:$D,0))</f>
        <v>Energy Information Administation.  2016.  Electric Power Annual.  Table 2.13.</v>
      </c>
      <c r="T185" s="257">
        <f>INDEX('Policy Characteristics'!O:O,MATCH(PolicyLevers_EN!$C185,'Policy Characteristics'!$D:$D,0))</f>
        <v>0</v>
      </c>
      <c r="U185" s="248"/>
      <c r="V185" s="248"/>
      <c r="W185" s="248"/>
      <c r="X185" s="248"/>
      <c r="Y185" s="248"/>
      <c r="Z185" s="248"/>
    </row>
    <row r="186" spans="1:26" ht="15.75" customHeight="1">
      <c r="A186" s="247" t="str">
        <f>INDEX('Policy Characteristics'!B:B,MATCH(PolicyLevers_EN!$C186,'Policy Characteristics'!$D:$D,0))</f>
        <v>Electricity Supply</v>
      </c>
      <c r="B186" s="247" t="str">
        <f>INDEX('Policy Characteristics'!C:C,MATCH(PolicyLevers_EN!$C186,'Policy Characteristics'!$D:$D,0))</f>
        <v>Change Electricity Imports</v>
      </c>
      <c r="C186" s="12" t="str">
        <f t="shared" si="11"/>
        <v>Percent Change in Electricity Imports</v>
      </c>
      <c r="D186" s="262" t="s">
        <v>241</v>
      </c>
      <c r="E186" s="262"/>
      <c r="F186" s="262" t="s">
        <v>242</v>
      </c>
      <c r="G186" s="262"/>
      <c r="H186" s="7">
        <v>531</v>
      </c>
      <c r="I186" s="262" t="s">
        <v>76</v>
      </c>
      <c r="J186" s="247" t="str">
        <f>INDEX('Policy Characteristics'!E:E,MATCH(PolicyLevers_EN!$C186,'Policy Characteristics'!$D:$D,0))</f>
        <v>Electricity Imports and Exports</v>
      </c>
      <c r="K186" s="247" t="str">
        <f>INDEX('Policy Characteristics'!F:F,MATCH(PolicyLevers_EN!$C186,'Policy Characteristics'!$D:$D,0))</f>
        <v>elec change imports</v>
      </c>
      <c r="L186" s="261">
        <f>INDEX('Policy Characteristics'!G:G,MATCH(PolicyLevers_EN!$C186,'Policy Characteristics'!$D:$D,0))</f>
        <v>-0.5</v>
      </c>
      <c r="M186" s="261">
        <f>INDEX('Policy Characteristics'!H:H,MATCH(PolicyLevers_EN!$C186,'Policy Characteristics'!$D:$D,0))</f>
        <v>1</v>
      </c>
      <c r="N186" s="261">
        <f>INDEX('Policy Characteristics'!I:I,MATCH(PolicyLevers_EN!$C186,'Policy Characteristics'!$D:$D,0))</f>
        <v>0.02</v>
      </c>
      <c r="O186" s="276" t="str">
        <f>INDEX('Policy Characteristics'!J:J,MATCH(PolicyLevers_EN!$C186,'Policy Characteristics'!$D:$D,0))</f>
        <v>% change in imports</v>
      </c>
      <c r="P186" s="247" t="str">
        <f>LEFT(INDEX('Policy Characteristics'!K:K,MATCH(PolicyLevers_EN!$C186,'Policy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6" s="276" t="str">
        <f>INDEX('Policy Characteristics'!L:L,MATCH(PolicyLevers_EN!$C186,'Policy Characteristics'!$D:$D,0))</f>
        <v>electricity-sector-main.html#elec-imports</v>
      </c>
      <c r="R186" s="277" t="str">
        <f>INDEX('Policy Characteristics'!M:M,MATCH(PolicyLevers_EN!$C186,'Policy Characteristics'!$D:$D,0))</f>
        <v>electricity-imports-exports.html</v>
      </c>
      <c r="S186" s="276" t="str">
        <f>INDEX('Policy Characteristics'!N:N,MATCH(PolicyLevers_EN!$C186,'Policy Characteristics'!$D:$D,0))</f>
        <v>Energy Information Administation.  2016.  Electric Power Annual.  Table 2.13.</v>
      </c>
      <c r="T186" s="262">
        <f>INDEX('Policy Characteristics'!O:O,MATCH(PolicyLevers_EN!$C186,'Policy Characteristics'!$D:$D,0))</f>
        <v>0</v>
      </c>
      <c r="U186" s="248"/>
      <c r="V186" s="248"/>
      <c r="W186" s="248"/>
      <c r="X186" s="248"/>
      <c r="Y186" s="248"/>
      <c r="Z186" s="248"/>
    </row>
    <row r="187" spans="1:26" ht="15.75" customHeight="1">
      <c r="A187" s="247" t="str">
        <f>INDEX('Policy Characteristics'!B:B,MATCH(PolicyLevers_EN!$C187,'Policy Characteristics'!$D:$D,0))</f>
        <v>Electricity Supply</v>
      </c>
      <c r="B187" s="247" t="str">
        <f>INDEX('Policy Characteristics'!C:C,MATCH(PolicyLevers_EN!$C187,'Policy Characteristics'!$D:$D,0))</f>
        <v>Change Electricity Imports</v>
      </c>
      <c r="C187" s="247" t="str">
        <f t="shared" si="11"/>
        <v>Percent Change in Electricity Imports</v>
      </c>
      <c r="D187" s="257" t="s">
        <v>243</v>
      </c>
      <c r="E187" s="257"/>
      <c r="F187" s="257" t="s">
        <v>244</v>
      </c>
      <c r="G187" s="257"/>
      <c r="H187" s="254">
        <v>532</v>
      </c>
      <c r="I187" s="122" t="s">
        <v>76</v>
      </c>
      <c r="J187" s="247" t="str">
        <f>INDEX('Policy Characteristics'!E:E,MATCH(PolicyLevers_EN!$C187,'Policy Characteristics'!$D:$D,0))</f>
        <v>Electricity Imports and Exports</v>
      </c>
      <c r="K187" s="247" t="str">
        <f>INDEX('Policy Characteristics'!F:F,MATCH(PolicyLevers_EN!$C187,'Policy Characteristics'!$D:$D,0))</f>
        <v>elec change imports</v>
      </c>
      <c r="L187" s="256">
        <f>INDEX('Policy Characteristics'!G:G,MATCH(PolicyLevers_EN!$C187,'Policy Characteristics'!$D:$D,0))</f>
        <v>-0.5</v>
      </c>
      <c r="M187" s="256">
        <f>INDEX('Policy Characteristics'!H:H,MATCH(PolicyLevers_EN!$C187,'Policy Characteristics'!$D:$D,0))</f>
        <v>1</v>
      </c>
      <c r="N187" s="256">
        <f>INDEX('Policy Characteristics'!I:I,MATCH(PolicyLevers_EN!$C187,'Policy Characteristics'!$D:$D,0))</f>
        <v>0.02</v>
      </c>
      <c r="O187" s="257" t="str">
        <f>INDEX('Policy Characteristics'!J:J,MATCH(PolicyLevers_EN!$C187,'Policy Characteristics'!$D:$D,0))</f>
        <v>% change in imports</v>
      </c>
      <c r="P187" s="247" t="str">
        <f>LEFT(INDEX('Policy Characteristics'!K:K,MATCH(PolicyLevers_EN!$C187,'Policy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7" s="257" t="str">
        <f>INDEX('Policy Characteristics'!L:L,MATCH(PolicyLevers_EN!$C187,'Policy Characteristics'!$D:$D,0))</f>
        <v>electricity-sector-main.html#elec-imports</v>
      </c>
      <c r="R187" s="265" t="str">
        <f>INDEX('Policy Characteristics'!M:M,MATCH(PolicyLevers_EN!$C187,'Policy Characteristics'!$D:$D,0))</f>
        <v>electricity-imports-exports.html</v>
      </c>
      <c r="S187" s="257" t="str">
        <f>INDEX('Policy Characteristics'!N:N,MATCH(PolicyLevers_EN!$C187,'Policy Characteristics'!$D:$D,0))</f>
        <v>Energy Information Administation.  2016.  Electric Power Annual.  Table 2.13.</v>
      </c>
      <c r="T187" s="257">
        <f>INDEX('Policy Characteristics'!O:O,MATCH(PolicyLevers_EN!$C187,'Policy Characteristics'!$D:$D,0))</f>
        <v>0</v>
      </c>
      <c r="U187" s="248"/>
      <c r="V187" s="248"/>
      <c r="W187" s="248"/>
      <c r="X187" s="248"/>
      <c r="Y187" s="248"/>
      <c r="Z187" s="248"/>
    </row>
    <row r="188" spans="1:26" ht="15.75" customHeight="1">
      <c r="A188" s="247" t="str">
        <f>INDEX('Policy Characteristics'!B:B,MATCH(PolicyLevers_EN!$C188,'Policy Characteristics'!$D:$D,0))</f>
        <v>Electricity Supply</v>
      </c>
      <c r="B188" s="247" t="str">
        <f>INDEX('Policy Characteristics'!C:C,MATCH(PolicyLevers_EN!$C188,'Policy Characteristics'!$D:$D,0))</f>
        <v>Change Electricity Imports</v>
      </c>
      <c r="C188" s="12" t="str">
        <f t="shared" si="11"/>
        <v>Percent Change in Electricity Imports</v>
      </c>
      <c r="D188" s="262" t="s">
        <v>245</v>
      </c>
      <c r="E188" s="262"/>
      <c r="F188" s="262" t="s">
        <v>246</v>
      </c>
      <c r="G188" s="262"/>
      <c r="H188" s="7">
        <v>533</v>
      </c>
      <c r="I188" s="262" t="s">
        <v>76</v>
      </c>
      <c r="J188" s="247" t="str">
        <f>INDEX('Policy Characteristics'!E:E,MATCH(PolicyLevers_EN!$C188,'Policy Characteristics'!$D:$D,0))</f>
        <v>Electricity Imports and Exports</v>
      </c>
      <c r="K188" s="247" t="str">
        <f>INDEX('Policy Characteristics'!F:F,MATCH(PolicyLevers_EN!$C188,'Policy Characteristics'!$D:$D,0))</f>
        <v>elec change imports</v>
      </c>
      <c r="L188" s="261">
        <f>INDEX('Policy Characteristics'!G:G,MATCH(PolicyLevers_EN!$C188,'Policy Characteristics'!$D:$D,0))</f>
        <v>-0.5</v>
      </c>
      <c r="M188" s="261">
        <f>INDEX('Policy Characteristics'!H:H,MATCH(PolicyLevers_EN!$C188,'Policy Characteristics'!$D:$D,0))</f>
        <v>1</v>
      </c>
      <c r="N188" s="261">
        <f>INDEX('Policy Characteristics'!I:I,MATCH(PolicyLevers_EN!$C188,'Policy Characteristics'!$D:$D,0))</f>
        <v>0.02</v>
      </c>
      <c r="O188" s="276" t="str">
        <f>INDEX('Policy Characteristics'!J:J,MATCH(PolicyLevers_EN!$C188,'Policy Characteristics'!$D:$D,0))</f>
        <v>% change in imports</v>
      </c>
      <c r="P188" s="247" t="str">
        <f>LEFT(INDEX('Policy Characteristics'!K:K,MATCH(PolicyLevers_EN!$C188,'Policy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8" s="276" t="str">
        <f>INDEX('Policy Characteristics'!L:L,MATCH(PolicyLevers_EN!$C188,'Policy Characteristics'!$D:$D,0))</f>
        <v>electricity-sector-main.html#elec-imports</v>
      </c>
      <c r="R188" s="277" t="str">
        <f>INDEX('Policy Characteristics'!M:M,MATCH(PolicyLevers_EN!$C188,'Policy Characteristics'!$D:$D,0))</f>
        <v>electricity-imports-exports.html</v>
      </c>
      <c r="S188" s="276" t="str">
        <f>INDEX('Policy Characteristics'!N:N,MATCH(PolicyLevers_EN!$C188,'Policy Characteristics'!$D:$D,0))</f>
        <v>Energy Information Administation.  2016.  Electric Power Annual.  Table 2.13.</v>
      </c>
      <c r="T188" s="262">
        <f>INDEX('Policy Characteristics'!O:O,MATCH(PolicyLevers_EN!$C188,'Policy Characteristics'!$D:$D,0))</f>
        <v>0</v>
      </c>
      <c r="U188" s="248"/>
      <c r="V188" s="248"/>
      <c r="W188" s="248"/>
      <c r="X188" s="248"/>
      <c r="Y188" s="248"/>
      <c r="Z188" s="248"/>
    </row>
    <row r="189" spans="1:26" ht="15.75" customHeight="1">
      <c r="A189" s="247" t="str">
        <f>INDEX('Policy Characteristics'!B:B,MATCH(PolicyLevers_EN!$C189,'Policy Characteristics'!$D:$D,0))</f>
        <v>Electricity Supply</v>
      </c>
      <c r="B189" s="247" t="str">
        <f>INDEX('Policy Characteristics'!C:C,MATCH(PolicyLevers_EN!$C189,'Policy Characteristics'!$D:$D,0))</f>
        <v>Change Electricity Imports</v>
      </c>
      <c r="C189" s="247" t="str">
        <f t="shared" si="11"/>
        <v>Percent Change in Electricity Imports</v>
      </c>
      <c r="D189" s="257" t="s">
        <v>247</v>
      </c>
      <c r="E189" s="257"/>
      <c r="F189" s="257" t="s">
        <v>248</v>
      </c>
      <c r="G189" s="257"/>
      <c r="H189" s="254">
        <v>534</v>
      </c>
      <c r="I189" s="122" t="s">
        <v>76</v>
      </c>
      <c r="J189" s="247" t="str">
        <f>INDEX('Policy Characteristics'!E:E,MATCH(PolicyLevers_EN!$C189,'Policy Characteristics'!$D:$D,0))</f>
        <v>Electricity Imports and Exports</v>
      </c>
      <c r="K189" s="247" t="str">
        <f>INDEX('Policy Characteristics'!F:F,MATCH(PolicyLevers_EN!$C189,'Policy Characteristics'!$D:$D,0))</f>
        <v>elec change imports</v>
      </c>
      <c r="L189" s="256">
        <f>INDEX('Policy Characteristics'!G:G,MATCH(PolicyLevers_EN!$C189,'Policy Characteristics'!$D:$D,0))</f>
        <v>-0.5</v>
      </c>
      <c r="M189" s="256">
        <f>INDEX('Policy Characteristics'!H:H,MATCH(PolicyLevers_EN!$C189,'Policy Characteristics'!$D:$D,0))</f>
        <v>1</v>
      </c>
      <c r="N189" s="256">
        <f>INDEX('Policy Characteristics'!I:I,MATCH(PolicyLevers_EN!$C189,'Policy Characteristics'!$D:$D,0))</f>
        <v>0.02</v>
      </c>
      <c r="O189" s="257" t="str">
        <f>INDEX('Policy Characteristics'!J:J,MATCH(PolicyLevers_EN!$C189,'Policy Characteristics'!$D:$D,0))</f>
        <v>% change in imports</v>
      </c>
      <c r="P189" s="247" t="str">
        <f>LEFT(INDEX('Policy Characteristics'!K:K,MATCH(PolicyLevers_EN!$C189,'Policy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89" s="257" t="str">
        <f>INDEX('Policy Characteristics'!L:L,MATCH(PolicyLevers_EN!$C189,'Policy Characteristics'!$D:$D,0))</f>
        <v>electricity-sector-main.html#elec-imports</v>
      </c>
      <c r="R189" s="265" t="str">
        <f>INDEX('Policy Characteristics'!M:M,MATCH(PolicyLevers_EN!$C189,'Policy Characteristics'!$D:$D,0))</f>
        <v>electricity-imports-exports.html</v>
      </c>
      <c r="S189" s="257" t="str">
        <f>INDEX('Policy Characteristics'!N:N,MATCH(PolicyLevers_EN!$C189,'Policy Characteristics'!$D:$D,0))</f>
        <v>Energy Information Administation.  2016.  Electric Power Annual.  Table 2.13.</v>
      </c>
      <c r="T189" s="257">
        <f>INDEX('Policy Characteristics'!O:O,MATCH(PolicyLevers_EN!$C189,'Policy Characteristics'!$D:$D,0))</f>
        <v>0</v>
      </c>
      <c r="U189" s="248"/>
      <c r="V189" s="248"/>
      <c r="W189" s="248"/>
      <c r="X189" s="248"/>
      <c r="Y189" s="248"/>
      <c r="Z189" s="248"/>
    </row>
    <row r="190" spans="1:26" ht="15.75" customHeight="1">
      <c r="A190" s="247" t="str">
        <f>INDEX('Policy Characteristics'!B:B,MATCH(PolicyLevers_EN!$C190,'Policy Characteristics'!$D:$D,0))</f>
        <v>Electricity Supply</v>
      </c>
      <c r="B190" s="247" t="str">
        <f>INDEX('Policy Characteristics'!C:C,MATCH(PolicyLevers_EN!$C190,'Policy Characteristics'!$D:$D,0))</f>
        <v>Change Electricity Imports</v>
      </c>
      <c r="C190" s="12" t="str">
        <f t="shared" si="11"/>
        <v>Percent Change in Electricity Imports</v>
      </c>
      <c r="D190" s="262" t="s">
        <v>249</v>
      </c>
      <c r="E190" s="262"/>
      <c r="F190" s="262" t="s">
        <v>250</v>
      </c>
      <c r="G190" s="262"/>
      <c r="H190" s="7">
        <v>535</v>
      </c>
      <c r="I190" s="262" t="s">
        <v>76</v>
      </c>
      <c r="J190" s="247" t="str">
        <f>INDEX('Policy Characteristics'!E:E,MATCH(PolicyLevers_EN!$C190,'Policy Characteristics'!$D:$D,0))</f>
        <v>Electricity Imports and Exports</v>
      </c>
      <c r="K190" s="247" t="str">
        <f>INDEX('Policy Characteristics'!F:F,MATCH(PolicyLevers_EN!$C190,'Policy Characteristics'!$D:$D,0))</f>
        <v>elec change imports</v>
      </c>
      <c r="L190" s="261">
        <f>INDEX('Policy Characteristics'!G:G,MATCH(PolicyLevers_EN!$C190,'Policy Characteristics'!$D:$D,0))</f>
        <v>-0.5</v>
      </c>
      <c r="M190" s="261">
        <f>INDEX('Policy Characteristics'!H:H,MATCH(PolicyLevers_EN!$C190,'Policy Characteristics'!$D:$D,0))</f>
        <v>1</v>
      </c>
      <c r="N190" s="261">
        <f>INDEX('Policy Characteristics'!I:I,MATCH(PolicyLevers_EN!$C190,'Policy Characteristics'!$D:$D,0))</f>
        <v>0.02</v>
      </c>
      <c r="O190" s="276" t="str">
        <f>INDEX('Policy Characteristics'!J:J,MATCH(PolicyLevers_EN!$C190,'Policy Characteristics'!$D:$D,0))</f>
        <v>% change in imports</v>
      </c>
      <c r="P190" s="247" t="str">
        <f>LEFT(INDEX('Policy Characteristics'!K:K,MATCH(PolicyLevers_EN!$C190,'Policy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0" s="276" t="str">
        <f>INDEX('Policy Characteristics'!L:L,MATCH(PolicyLevers_EN!$C190,'Policy Characteristics'!$D:$D,0))</f>
        <v>electricity-sector-main.html#elec-imports</v>
      </c>
      <c r="R190" s="277" t="str">
        <f>INDEX('Policy Characteristics'!M:M,MATCH(PolicyLevers_EN!$C190,'Policy Characteristics'!$D:$D,0))</f>
        <v>electricity-imports-exports.html</v>
      </c>
      <c r="S190" s="276" t="str">
        <f>INDEX('Policy Characteristics'!N:N,MATCH(PolicyLevers_EN!$C190,'Policy Characteristics'!$D:$D,0))</f>
        <v>Energy Information Administation.  2016.  Electric Power Annual.  Table 2.13.</v>
      </c>
      <c r="T190" s="262">
        <f>INDEX('Policy Characteristics'!O:O,MATCH(PolicyLevers_EN!$C190,'Policy Characteristics'!$D:$D,0))</f>
        <v>0</v>
      </c>
      <c r="U190" s="248"/>
      <c r="V190" s="248"/>
      <c r="W190" s="248"/>
      <c r="X190" s="248"/>
      <c r="Y190" s="248"/>
      <c r="Z190" s="248"/>
    </row>
    <row r="191" spans="1:26" ht="15.75" customHeight="1">
      <c r="A191" s="247" t="str">
        <f>INDEX('Policy Characteristics'!B:B,MATCH(PolicyLevers_EN!$C191,'Policy Characteristics'!$D:$D,0))</f>
        <v>Electricity Supply</v>
      </c>
      <c r="B191" s="247" t="str">
        <f>INDEX('Policy Characteristics'!C:C,MATCH(PolicyLevers_EN!$C191,'Policy Characteristics'!$D:$D,0))</f>
        <v>Change Electricity Imports</v>
      </c>
      <c r="C191" s="12" t="str">
        <f t="shared" si="11"/>
        <v>Percent Change in Electricity Imports</v>
      </c>
      <c r="D191" s="262" t="s">
        <v>251</v>
      </c>
      <c r="E191" s="262"/>
      <c r="F191" s="262" t="s">
        <v>252</v>
      </c>
      <c r="G191" s="262"/>
      <c r="H191" s="7">
        <v>536</v>
      </c>
      <c r="I191" s="262" t="s">
        <v>76</v>
      </c>
      <c r="J191" s="247" t="str">
        <f>INDEX('Policy Characteristics'!E:E,MATCH(PolicyLevers_EN!$C191,'Policy Characteristics'!$D:$D,0))</f>
        <v>Electricity Imports and Exports</v>
      </c>
      <c r="K191" s="247" t="str">
        <f>INDEX('Policy Characteristics'!F:F,MATCH(PolicyLevers_EN!$C191,'Policy Characteristics'!$D:$D,0))</f>
        <v>elec change imports</v>
      </c>
      <c r="L191" s="261">
        <f>INDEX('Policy Characteristics'!G:G,MATCH(PolicyLevers_EN!$C191,'Policy Characteristics'!$D:$D,0))</f>
        <v>-0.5</v>
      </c>
      <c r="M191" s="261">
        <f>INDEX('Policy Characteristics'!H:H,MATCH(PolicyLevers_EN!$C191,'Policy Characteristics'!$D:$D,0))</f>
        <v>1</v>
      </c>
      <c r="N191" s="261">
        <f>INDEX('Policy Characteristics'!I:I,MATCH(PolicyLevers_EN!$C191,'Policy Characteristics'!$D:$D,0))</f>
        <v>0.02</v>
      </c>
      <c r="O191" s="276" t="str">
        <f>INDEX('Policy Characteristics'!J:J,MATCH(PolicyLevers_EN!$C191,'Policy Characteristics'!$D:$D,0))</f>
        <v>% change in imports</v>
      </c>
      <c r="P191" s="247" t="str">
        <f>LEFT(INDEX('Policy Characteristics'!K:K,MATCH(PolicyLevers_EN!$C191,'Policy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1" s="276" t="str">
        <f>INDEX('Policy Characteristics'!L:L,MATCH(PolicyLevers_EN!$C191,'Policy Characteristics'!$D:$D,0))</f>
        <v>electricity-sector-main.html#elec-imports</v>
      </c>
      <c r="R191" s="277" t="str">
        <f>INDEX('Policy Characteristics'!M:M,MATCH(PolicyLevers_EN!$C191,'Policy Characteristics'!$D:$D,0))</f>
        <v>electricity-imports-exports.html</v>
      </c>
      <c r="S191" s="276" t="str">
        <f>INDEX('Policy Characteristics'!N:N,MATCH(PolicyLevers_EN!$C191,'Policy Characteristics'!$D:$D,0))</f>
        <v>Energy Information Administation.  2016.  Electric Power Annual.  Table 2.13.</v>
      </c>
      <c r="T191" s="262">
        <f>INDEX('Policy Characteristics'!O:O,MATCH(PolicyLevers_EN!$C191,'Policy Characteristics'!$D:$D,0))</f>
        <v>0</v>
      </c>
      <c r="U191" s="248"/>
      <c r="V191" s="248"/>
      <c r="W191" s="248"/>
      <c r="X191" s="248"/>
      <c r="Y191" s="248"/>
      <c r="Z191" s="248"/>
    </row>
    <row r="192" spans="1:26" ht="15.75" customHeight="1">
      <c r="A192" s="247" t="str">
        <f>INDEX('Policy Characteristics'!B:B,MATCH(PolicyLevers_EN!$C192,'Policy Characteristics'!$D:$D,0))</f>
        <v>Electricity Supply</v>
      </c>
      <c r="B192" s="247" t="str">
        <f>INDEX('Policy Characteristics'!C:C,MATCH(PolicyLevers_EN!$C192,'Policy Characteristics'!$D:$D,0))</f>
        <v>Change Electricity Imports</v>
      </c>
      <c r="C192" s="12" t="str">
        <f t="shared" si="11"/>
        <v>Percent Change in Electricity Imports</v>
      </c>
      <c r="D192" s="262" t="s">
        <v>253</v>
      </c>
      <c r="E192" s="262"/>
      <c r="F192" s="262" t="s">
        <v>254</v>
      </c>
      <c r="G192" s="262"/>
      <c r="H192" s="7">
        <v>537</v>
      </c>
      <c r="I192" s="262" t="s">
        <v>76</v>
      </c>
      <c r="J192" s="247" t="str">
        <f>INDEX('Policy Characteristics'!E:E,MATCH(PolicyLevers_EN!$C192,'Policy Characteristics'!$D:$D,0))</f>
        <v>Electricity Imports and Exports</v>
      </c>
      <c r="K192" s="247" t="str">
        <f>INDEX('Policy Characteristics'!F:F,MATCH(PolicyLevers_EN!$C192,'Policy Characteristics'!$D:$D,0))</f>
        <v>elec change imports</v>
      </c>
      <c r="L192" s="261">
        <f>INDEX('Policy Characteristics'!G:G,MATCH(PolicyLevers_EN!$C192,'Policy Characteristics'!$D:$D,0))</f>
        <v>-0.5</v>
      </c>
      <c r="M192" s="261">
        <f>INDEX('Policy Characteristics'!H:H,MATCH(PolicyLevers_EN!$C192,'Policy Characteristics'!$D:$D,0))</f>
        <v>1</v>
      </c>
      <c r="N192" s="261">
        <f>INDEX('Policy Characteristics'!I:I,MATCH(PolicyLevers_EN!$C192,'Policy Characteristics'!$D:$D,0))</f>
        <v>0.02</v>
      </c>
      <c r="O192" s="276" t="str">
        <f>INDEX('Policy Characteristics'!J:J,MATCH(PolicyLevers_EN!$C192,'Policy Characteristics'!$D:$D,0))</f>
        <v>% change in imports</v>
      </c>
      <c r="P192" s="247" t="str">
        <f>LEFT(INDEX('Policy Characteristics'!K:K,MATCH(PolicyLevers_EN!$C192,'Policy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2" s="276" t="str">
        <f>INDEX('Policy Characteristics'!L:L,MATCH(PolicyLevers_EN!$C192,'Policy Characteristics'!$D:$D,0))</f>
        <v>electricity-sector-main.html#elec-imports</v>
      </c>
      <c r="R192" s="277" t="str">
        <f>INDEX('Policy Characteristics'!M:M,MATCH(PolicyLevers_EN!$C192,'Policy Characteristics'!$D:$D,0))</f>
        <v>electricity-imports-exports.html</v>
      </c>
      <c r="S192" s="276" t="str">
        <f>INDEX('Policy Characteristics'!N:N,MATCH(PolicyLevers_EN!$C192,'Policy Characteristics'!$D:$D,0))</f>
        <v>Energy Information Administation.  2016.  Electric Power Annual.  Table 2.13.</v>
      </c>
      <c r="T192" s="262">
        <f>INDEX('Policy Characteristics'!O:O,MATCH(PolicyLevers_EN!$C192,'Policy Characteristics'!$D:$D,0))</f>
        <v>0</v>
      </c>
      <c r="U192" s="248"/>
      <c r="V192" s="248"/>
      <c r="W192" s="248"/>
      <c r="X192" s="248"/>
      <c r="Y192" s="248"/>
      <c r="Z192" s="248"/>
    </row>
    <row r="193" spans="1:26" ht="15.75" customHeight="1">
      <c r="A193" s="247" t="str">
        <f>INDEX('Policy Characteristics'!B:B,MATCH(PolicyLevers_EN!$C193,'Policy Characteristics'!$D:$D,0))</f>
        <v>Electricity Supply</v>
      </c>
      <c r="B193" s="247" t="str">
        <f>INDEX('Policy Characteristics'!C:C,MATCH(PolicyLevers_EN!$C193,'Policy Characteristics'!$D:$D,0))</f>
        <v>Change Electricity Imports</v>
      </c>
      <c r="C193" s="12" t="str">
        <f t="shared" si="11"/>
        <v>Percent Change in Electricity Imports</v>
      </c>
      <c r="D193" s="262" t="s">
        <v>255</v>
      </c>
      <c r="E193" s="262"/>
      <c r="F193" s="262" t="s">
        <v>256</v>
      </c>
      <c r="G193" s="262"/>
      <c r="H193" s="7">
        <v>538</v>
      </c>
      <c r="I193" s="262" t="s">
        <v>76</v>
      </c>
      <c r="J193" s="247" t="str">
        <f>INDEX('Policy Characteristics'!E:E,MATCH(PolicyLevers_EN!$C193,'Policy Characteristics'!$D:$D,0))</f>
        <v>Electricity Imports and Exports</v>
      </c>
      <c r="K193" s="247" t="str">
        <f>INDEX('Policy Characteristics'!F:F,MATCH(PolicyLevers_EN!$C193,'Policy Characteristics'!$D:$D,0))</f>
        <v>elec change imports</v>
      </c>
      <c r="L193" s="261">
        <f>INDEX('Policy Characteristics'!G:G,MATCH(PolicyLevers_EN!$C193,'Policy Characteristics'!$D:$D,0))</f>
        <v>-0.5</v>
      </c>
      <c r="M193" s="261">
        <f>INDEX('Policy Characteristics'!H:H,MATCH(PolicyLevers_EN!$C193,'Policy Characteristics'!$D:$D,0))</f>
        <v>1</v>
      </c>
      <c r="N193" s="261">
        <f>INDEX('Policy Characteristics'!I:I,MATCH(PolicyLevers_EN!$C193,'Policy Characteristics'!$D:$D,0))</f>
        <v>0.02</v>
      </c>
      <c r="O193" s="276" t="str">
        <f>INDEX('Policy Characteristics'!J:J,MATCH(PolicyLevers_EN!$C193,'Policy Characteristics'!$D:$D,0))</f>
        <v>% change in imports</v>
      </c>
      <c r="P193" s="247" t="str">
        <f>LEFT(INDEX('Policy Characteristics'!K:K,MATCH(PolicyLevers_EN!$C193,'Policy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3" s="276" t="str">
        <f>INDEX('Policy Characteristics'!L:L,MATCH(PolicyLevers_EN!$C193,'Policy Characteristics'!$D:$D,0))</f>
        <v>electricity-sector-main.html#elec-imports</v>
      </c>
      <c r="R193" s="277" t="str">
        <f>INDEX('Policy Characteristics'!M:M,MATCH(PolicyLevers_EN!$C193,'Policy Characteristics'!$D:$D,0))</f>
        <v>electricity-imports-exports.html</v>
      </c>
      <c r="S193" s="276" t="str">
        <f>INDEX('Policy Characteristics'!N:N,MATCH(PolicyLevers_EN!$C193,'Policy Characteristics'!$D:$D,0))</f>
        <v>Energy Information Administation.  2016.  Electric Power Annual.  Table 2.13.</v>
      </c>
      <c r="T193" s="262">
        <f>INDEX('Policy Characteristics'!O:O,MATCH(PolicyLevers_EN!$C193,'Policy Characteristics'!$D:$D,0))</f>
        <v>0</v>
      </c>
      <c r="U193" s="248"/>
      <c r="V193" s="248"/>
      <c r="W193" s="248"/>
      <c r="X193" s="248"/>
      <c r="Y193" s="248"/>
      <c r="Z193" s="248"/>
    </row>
    <row r="194" spans="1:26" ht="15.75" customHeight="1">
      <c r="A194" s="247" t="str">
        <f>INDEX('Policy Characteristics'!B:B,MATCH(PolicyLevers_EN!$C194,'Policy Characteristics'!$D:$D,0))</f>
        <v>Electricity Supply</v>
      </c>
      <c r="B194" s="247" t="str">
        <f>INDEX('Policy Characteristics'!C:C,MATCH(PolicyLevers_EN!$C194,'Policy Characteristics'!$D:$D,0))</f>
        <v>Change Electricity Imports</v>
      </c>
      <c r="C194" s="12" t="str">
        <f t="shared" si="11"/>
        <v>Percent Change in Electricity Imports</v>
      </c>
      <c r="D194" s="262" t="s">
        <v>257</v>
      </c>
      <c r="E194" s="262"/>
      <c r="F194" s="262" t="s">
        <v>258</v>
      </c>
      <c r="G194" s="262"/>
      <c r="H194" s="7">
        <v>539</v>
      </c>
      <c r="I194" s="262" t="s">
        <v>76</v>
      </c>
      <c r="J194" s="247" t="str">
        <f>INDEX('Policy Characteristics'!E:E,MATCH(PolicyLevers_EN!$C194,'Policy Characteristics'!$D:$D,0))</f>
        <v>Electricity Imports and Exports</v>
      </c>
      <c r="K194" s="247" t="str">
        <f>INDEX('Policy Characteristics'!F:F,MATCH(PolicyLevers_EN!$C194,'Policy Characteristics'!$D:$D,0))</f>
        <v>elec change imports</v>
      </c>
      <c r="L194" s="261">
        <f>INDEX('Policy Characteristics'!G:G,MATCH(PolicyLevers_EN!$C194,'Policy Characteristics'!$D:$D,0))</f>
        <v>-0.5</v>
      </c>
      <c r="M194" s="261">
        <f>INDEX('Policy Characteristics'!H:H,MATCH(PolicyLevers_EN!$C194,'Policy Characteristics'!$D:$D,0))</f>
        <v>1</v>
      </c>
      <c r="N194" s="261">
        <f>INDEX('Policy Characteristics'!I:I,MATCH(PolicyLevers_EN!$C194,'Policy Characteristics'!$D:$D,0))</f>
        <v>0.02</v>
      </c>
      <c r="O194" s="276" t="str">
        <f>INDEX('Policy Characteristics'!J:J,MATCH(PolicyLevers_EN!$C194,'Policy Characteristics'!$D:$D,0))</f>
        <v>% change in imports</v>
      </c>
      <c r="P194" s="247" t="str">
        <f>LEFT(INDEX('Policy Characteristics'!K:K,MATCH(PolicyLevers_EN!$C194,'Policy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4" s="276" t="str">
        <f>INDEX('Policy Characteristics'!L:L,MATCH(PolicyLevers_EN!$C194,'Policy Characteristics'!$D:$D,0))</f>
        <v>electricity-sector-main.html#elec-imports</v>
      </c>
      <c r="R194" s="277" t="str">
        <f>INDEX('Policy Characteristics'!M:M,MATCH(PolicyLevers_EN!$C194,'Policy Characteristics'!$D:$D,0))</f>
        <v>electricity-imports-exports.html</v>
      </c>
      <c r="S194" s="276" t="str">
        <f>INDEX('Policy Characteristics'!N:N,MATCH(PolicyLevers_EN!$C194,'Policy Characteristics'!$D:$D,0))</f>
        <v>Energy Information Administation.  2016.  Electric Power Annual.  Table 2.13.</v>
      </c>
      <c r="T194" s="262">
        <f>INDEX('Policy Characteristics'!O:O,MATCH(PolicyLevers_EN!$C194,'Policy Characteristics'!$D:$D,0))</f>
        <v>0</v>
      </c>
      <c r="U194" s="248"/>
      <c r="V194" s="248"/>
      <c r="W194" s="248"/>
      <c r="X194" s="248"/>
      <c r="Y194" s="248"/>
      <c r="Z194" s="248"/>
    </row>
    <row r="195" spans="1:26" ht="15.75" customHeight="1">
      <c r="A195" s="247" t="str">
        <f>INDEX('Policy Characteristics'!B:B,MATCH(PolicyLevers_EN!$C195,'Policy Characteristics'!$D:$D,0))</f>
        <v>Electricity Supply</v>
      </c>
      <c r="B195" s="247" t="str">
        <f>INDEX('Policy Characteristics'!C:C,MATCH(PolicyLevers_EN!$C195,'Policy Characteristics'!$D:$D,0))</f>
        <v>Change Electricity Imports</v>
      </c>
      <c r="C195" s="12" t="str">
        <f t="shared" si="11"/>
        <v>Percent Change in Electricity Imports</v>
      </c>
      <c r="D195" s="262" t="s">
        <v>259</v>
      </c>
      <c r="E195" s="262"/>
      <c r="F195" s="262" t="s">
        <v>260</v>
      </c>
      <c r="G195" s="262"/>
      <c r="H195" s="7">
        <v>540</v>
      </c>
      <c r="I195" s="262" t="s">
        <v>76</v>
      </c>
      <c r="J195" s="247" t="str">
        <f>INDEX('Policy Characteristics'!E:E,MATCH(PolicyLevers_EN!$C195,'Policy Characteristics'!$D:$D,0))</f>
        <v>Electricity Imports and Exports</v>
      </c>
      <c r="K195" s="247" t="str">
        <f>INDEX('Policy Characteristics'!F:F,MATCH(PolicyLevers_EN!$C195,'Policy Characteristics'!$D:$D,0))</f>
        <v>elec change imports</v>
      </c>
      <c r="L195" s="261">
        <f>INDEX('Policy Characteristics'!G:G,MATCH(PolicyLevers_EN!$C195,'Policy Characteristics'!$D:$D,0))</f>
        <v>-0.5</v>
      </c>
      <c r="M195" s="261">
        <f>INDEX('Policy Characteristics'!H:H,MATCH(PolicyLevers_EN!$C195,'Policy Characteristics'!$D:$D,0))</f>
        <v>1</v>
      </c>
      <c r="N195" s="261">
        <f>INDEX('Policy Characteristics'!I:I,MATCH(PolicyLevers_EN!$C195,'Policy Characteristics'!$D:$D,0))</f>
        <v>0.02</v>
      </c>
      <c r="O195" s="276" t="str">
        <f>INDEX('Policy Characteristics'!J:J,MATCH(PolicyLevers_EN!$C195,'Policy Characteristics'!$D:$D,0))</f>
        <v>% change in imports</v>
      </c>
      <c r="P195" s="247" t="str">
        <f>LEFT(INDEX('Policy Characteristics'!K:K,MATCH(PolicyLevers_EN!$C195,'Policy Characteristics'!$D:$D,0)),254)</f>
        <v>**Description:** This policy increases or decreases the amount of electricity imported to the United States from Canada and Mexico.  It does not cause the construction or removal of transmission lines linking these countries. // **Guidance for setting va</v>
      </c>
      <c r="Q195" s="276" t="str">
        <f>INDEX('Policy Characteristics'!L:L,MATCH(PolicyLevers_EN!$C195,'Policy Characteristics'!$D:$D,0))</f>
        <v>electricity-sector-main.html#elec-imports</v>
      </c>
      <c r="R195" s="277" t="str">
        <f>INDEX('Policy Characteristics'!M:M,MATCH(PolicyLevers_EN!$C195,'Policy Characteristics'!$D:$D,0))</f>
        <v>electricity-imports-exports.html</v>
      </c>
      <c r="S195" s="276" t="str">
        <f>INDEX('Policy Characteristics'!N:N,MATCH(PolicyLevers_EN!$C195,'Policy Characteristics'!$D:$D,0))</f>
        <v>Energy Information Administation.  2016.  Electric Power Annual.  Table 2.13.</v>
      </c>
      <c r="T195" s="262">
        <f>INDEX('Policy Characteristics'!O:O,MATCH(PolicyLevers_EN!$C195,'Policy Characteristics'!$D:$D,0))</f>
        <v>0</v>
      </c>
      <c r="U195" s="248"/>
      <c r="V195" s="248"/>
      <c r="W195" s="248"/>
      <c r="X195" s="248"/>
      <c r="Y195" s="248"/>
      <c r="Z195" s="248"/>
    </row>
    <row r="196" spans="1:26" ht="15.75" customHeight="1">
      <c r="A196" s="247" t="str">
        <f>INDEX('Policy Characteristics'!B:B,MATCH(PolicyLevers_EN!$C196,'Policy Characteristics'!$D:$D,0))</f>
        <v>Electricity Supply</v>
      </c>
      <c r="B196" s="247" t="str">
        <f>INDEX('Policy Characteristics'!C:C,MATCH(PolicyLevers_EN!$C196,'Policy Characteristics'!$D:$D,0))</f>
        <v>Non BAU Guaranteed Dispatch</v>
      </c>
      <c r="C196" s="248" t="s">
        <v>281</v>
      </c>
      <c r="D196" s="262"/>
      <c r="E196" s="262"/>
      <c r="F196" s="262"/>
      <c r="G196" s="262"/>
      <c r="H196" s="7" t="s">
        <v>222</v>
      </c>
      <c r="I196" s="262" t="s">
        <v>76</v>
      </c>
      <c r="J196" s="247" t="str">
        <f>INDEX('Policy Characteristics'!E:E,MATCH(PolicyLevers_EN!$C196,'Policy Characteristics'!$D:$D,0))</f>
        <v>Non BAU Guaranteed Dispatch</v>
      </c>
      <c r="K196" s="247" t="str">
        <f>INDEX('Policy Characteristics'!F:F,MATCH(PolicyLevers_EN!$C196,'Policy Characteristics'!$D:$D,0))</f>
        <v>elec non BAU guaranteed dispatch</v>
      </c>
      <c r="L196" s="248">
        <f>INDEX('Policy Characteristics'!G:G,MATCH(PolicyLevers_EN!$C196,'Policy Characteristics'!$D:$D,0))</f>
        <v>0</v>
      </c>
      <c r="M196" s="248">
        <f>INDEX('Policy Characteristics'!H:H,MATCH(PolicyLevers_EN!$C196,'Policy Characteristics'!$D:$D,0))</f>
        <v>0</v>
      </c>
      <c r="N196" s="248">
        <f>INDEX('Policy Characteristics'!I:I,MATCH(PolicyLevers_EN!$C196,'Policy Characteristics'!$D:$D,0))</f>
        <v>0</v>
      </c>
      <c r="O196" s="262">
        <f>INDEX('Policy Characteristics'!J:J,MATCH(PolicyLevers_EN!$C196,'Policy Characteristics'!$D:$D,0))</f>
        <v>0</v>
      </c>
      <c r="P196" s="247" t="str">
        <f>LEFT(INDEX('Policy Characteristics'!K:K,MATCH(PolicyLevers_EN!$C196,'Policy Characteristics'!$D:$D,0)),254)</f>
        <v>**Description:**0</v>
      </c>
      <c r="Q196" s="262">
        <f>INDEX('Policy Characteristics'!L:L,MATCH(PolicyLevers_EN!$C196,'Policy Characteristics'!$D:$D,0))</f>
        <v>0</v>
      </c>
      <c r="R196" s="269">
        <f>INDEX('Policy Characteristics'!M:M,MATCH(PolicyLevers_EN!$C196,'Policy Characteristics'!$D:$D,0))</f>
        <v>0</v>
      </c>
      <c r="S196" s="262">
        <f>INDEX('Policy Characteristics'!N:N,MATCH(PolicyLevers_EN!$C196,'Policy Characteristics'!$D:$D,0))</f>
        <v>0</v>
      </c>
      <c r="T196" s="262">
        <f>INDEX('Policy Characteristics'!O:O,MATCH(PolicyLevers_EN!$C196,'Policy Characteristics'!$D:$D,0))</f>
        <v>0</v>
      </c>
      <c r="U196" s="248"/>
      <c r="V196" s="248"/>
      <c r="W196" s="248"/>
      <c r="X196" s="248"/>
      <c r="Y196" s="248"/>
      <c r="Z196" s="248"/>
    </row>
    <row r="197" spans="1:26" ht="15.75" customHeight="1">
      <c r="A197" s="247" t="str">
        <f>INDEX('Policy Characteristics'!B:B,MATCH(PolicyLevers_EN!$C197,'Policy Characteristics'!$D:$D,0))</f>
        <v>Electricity Supply</v>
      </c>
      <c r="B197" s="247" t="str">
        <f>INDEX('Policy Characteristics'!C:C,MATCH(PolicyLevers_EN!$C197,'Policy Characteristics'!$D:$D,0))</f>
        <v>Demand Response</v>
      </c>
      <c r="C197" s="247" t="s">
        <v>284</v>
      </c>
      <c r="D197" s="257"/>
      <c r="E197" s="257"/>
      <c r="F197" s="257"/>
      <c r="G197" s="257"/>
      <c r="H197" s="254">
        <v>30</v>
      </c>
      <c r="I197" s="255" t="s">
        <v>63</v>
      </c>
      <c r="J197" s="247" t="str">
        <f>INDEX('Policy Characteristics'!E:E,MATCH(PolicyLevers_EN!$C197,'Policy Characteristics'!$D:$D,0))</f>
        <v>Demand Response</v>
      </c>
      <c r="K197" s="247" t="str">
        <f>INDEX('Policy Characteristics'!F:F,MATCH(PolicyLevers_EN!$C197,'Policy Characteristics'!$D:$D,0))</f>
        <v>elec demand response</v>
      </c>
      <c r="L197" s="256">
        <f>INDEX('Policy Characteristics'!G:G,MATCH(PolicyLevers_EN!$C197,'Policy Characteristics'!$D:$D,0))</f>
        <v>0</v>
      </c>
      <c r="M197" s="256">
        <f>INDEX('Policy Characteristics'!H:H,MATCH(PolicyLevers_EN!$C197,'Policy Characteristics'!$D:$D,0))</f>
        <v>1</v>
      </c>
      <c r="N197" s="256">
        <f>INDEX('Policy Characteristics'!I:I,MATCH(PolicyLevers_EN!$C197,'Policy Characteristics'!$D:$D,0))</f>
        <v>0.01</v>
      </c>
      <c r="O197" s="257" t="str">
        <f>INDEX('Policy Characteristics'!J:J,MATCH(PolicyLevers_EN!$C197,'Policy Characteristics'!$D:$D,0))</f>
        <v>% of potential achieved</v>
      </c>
      <c r="P197" s="247" t="str">
        <f>LEFT(INDEX('Policy Characteristics'!K:K,MATCH(PolicyLevers_EN!$C197,'Policy Characteristics'!$D:$D,0)),254)</f>
        <v>**Description:** This policy represents regulations that cause more demand response (DR) capacity to be added to the electric grid.  Demand response provides flexibility that allows for the integration of more wind and solar PV, if the electricity system</v>
      </c>
      <c r="Q197" s="257" t="str">
        <f>INDEX('Policy Characteristics'!L:L,MATCH(PolicyLevers_EN!$C197,'Policy Characteristics'!$D:$D,0))</f>
        <v>electricity-sector-main.html#dr</v>
      </c>
      <c r="R197" s="265" t="str">
        <f>INDEX('Policy Characteristics'!M:M,MATCH(PolicyLevers_EN!$C197,'Policy Characteristics'!$D:$D,0))</f>
        <v>demand-response.html</v>
      </c>
      <c r="S197" s="257" t="str">
        <f>INDEX('Policy Characteristics'!N:N,MATCH(PolicyLevers_EN!$C197,'Policy Characteristics'!$D:$D,0))</f>
        <v>EPE. 2019. NOTA TÉCNICA | Resposta da Demanda: Conceitos, Aspectos Regulatórios e Planejamento Energético. No EPE-DEE-NT-022/2019-r0</v>
      </c>
      <c r="T197" s="257" t="str">
        <f>INDEX('Policy Characteristics'!O:O,MATCH(PolicyLevers_EN!$C197,'Policy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c r="A198" s="247" t="str">
        <f>INDEX('Policy Characteristics'!B:B,MATCH(PolicyLevers_EN!$C198,'Policy Characteristics'!$D:$D,0))</f>
        <v>Electricity Supply</v>
      </c>
      <c r="B198" s="247" t="str">
        <f>INDEX('Policy Characteristics'!C:C,MATCH(PolicyLevers_EN!$C198,'Policy Characteristics'!$D:$D,0))</f>
        <v>Early Retirement of Power Plants</v>
      </c>
      <c r="C198" s="247" t="s">
        <v>290</v>
      </c>
      <c r="D198" s="257" t="s">
        <v>226</v>
      </c>
      <c r="E198" s="257"/>
      <c r="F198" s="257" t="s">
        <v>227</v>
      </c>
      <c r="G198" s="257"/>
      <c r="H198" s="254">
        <v>31</v>
      </c>
      <c r="I198" s="255" t="s">
        <v>63</v>
      </c>
      <c r="J198" s="247" t="str">
        <f>INDEX('Policy Characteristics'!E:E,MATCH(PolicyLevers_EN!$C198,'Policy Characteristics'!$D:$D,0))</f>
        <v>Early Retirement of Power Plants</v>
      </c>
      <c r="K198" s="247" t="str">
        <f>INDEX('Policy Characteristics'!F:F,MATCH(PolicyLevers_EN!$C198,'Policy Characteristics'!$D:$D,0))</f>
        <v>elec early retirement</v>
      </c>
      <c r="L198" s="282">
        <f>INDEX('Policy Characteristics'!G:G,MATCH(PolicyLevers_EN!$C198,'Policy Characteristics'!$D:$D,0))</f>
        <v>0</v>
      </c>
      <c r="M198" s="282">
        <f>INDEX('Policy Characteristics'!H:H,MATCH(PolicyLevers_EN!$C198,'Policy Characteristics'!$D:$D,0))</f>
        <v>10000</v>
      </c>
      <c r="N198" s="282">
        <f>INDEX('Policy Characteristics'!I:I,MATCH(PolicyLevers_EN!$C198,'Policy Characteristics'!$D:$D,0))</f>
        <v>250</v>
      </c>
      <c r="O198" s="257" t="str">
        <f>INDEX('Policy Characteristics'!J:J,MATCH(PolicyLevers_EN!$C198,'Policy Characteristics'!$D:$D,0))</f>
        <v>MW/year</v>
      </c>
      <c r="P198" s="247" t="str">
        <f>LEFT(INDEX('Policy Characteristics'!K:K,MATCH(PolicyLevers_EN!$C198,'Policy Characteristics'!$D:$D,0)),254)</f>
        <v>**Description:** This policy causes the specified quantity of otherwise non-retiring capacity of the selected type(s) to be retired each year. // **Guidance for setting values: **//**Hard Coal : ** The MOP study shows scenario predicts 53.6 GW of coal to</v>
      </c>
      <c r="Q198" s="257" t="str">
        <f>INDEX('Policy Characteristics'!L:L,MATCH(PolicyLevers_EN!$C198,'Policy Characteristics'!$D:$D,0))</f>
        <v>electricity-sector-main.html#early-ret</v>
      </c>
      <c r="R198" s="265" t="str">
        <f>INDEX('Policy Characteristics'!M:M,MATCH(PolicyLevers_EN!$C198,'Policy Characteristics'!$D:$D,0))</f>
        <v>early-retirement-of-power-plants.html</v>
      </c>
      <c r="S198" s="257" t="str">
        <f>INDEX('Policy Characteristics'!N:N,MATCH(PolicyLevers_EN!$C198,'Policy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Characteristics'!O:O,MATCH(PolicyLevers_EN!$C198,'Policy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c r="A199" s="247" t="str">
        <f>INDEX('Policy Characteristics'!B:B,MATCH(PolicyLevers_EN!$C199,'Policy Characteristics'!$D:$D,0))</f>
        <v>Electricity Supply</v>
      </c>
      <c r="B199" s="247" t="str">
        <f>INDEX('Policy Characteristics'!C:C,MATCH(PolicyLevers_EN!$C199,'Policy Characteristics'!$D:$D,0))</f>
        <v>Early Retirement of Power Plants</v>
      </c>
      <c r="C199" s="12" t="str">
        <f t="shared" ref="C199:C213" si="12">C$198</f>
        <v>Annual Additional Capacity Retired due to Early Retirement Policy</v>
      </c>
      <c r="D199" s="262" t="s">
        <v>231</v>
      </c>
      <c r="E199" s="262"/>
      <c r="F199" s="262" t="s">
        <v>232</v>
      </c>
      <c r="G199" s="262"/>
      <c r="H199" s="7">
        <v>600</v>
      </c>
      <c r="I199" s="262" t="s">
        <v>63</v>
      </c>
      <c r="J199" s="247" t="str">
        <f>INDEX('Policy Characteristics'!E:E,MATCH(PolicyLevers_EN!$C199,'Policy Characteristics'!$D:$D,0))</f>
        <v>Early Retirement of Power Plants</v>
      </c>
      <c r="K199" s="247" t="str">
        <f>INDEX('Policy Characteristics'!F:F,MATCH(PolicyLevers_EN!$C199,'Policy Characteristics'!$D:$D,0))</f>
        <v>elec early retirement</v>
      </c>
      <c r="L199" s="282">
        <f>INDEX('Policy Characteristics'!G:G,MATCH(PolicyLevers_EN!$C199,'Policy Characteristics'!$D:$D,0))</f>
        <v>0</v>
      </c>
      <c r="M199" s="282">
        <f>INDEX('Policy Characteristics'!H:H,MATCH(PolicyLevers_EN!$C199,'Policy Characteristics'!$D:$D,0))</f>
        <v>10000</v>
      </c>
      <c r="N199" s="282">
        <f>INDEX('Policy Characteristics'!I:I,MATCH(PolicyLevers_EN!$C199,'Policy Characteristics'!$D:$D,0))</f>
        <v>250</v>
      </c>
      <c r="O199" s="257" t="str">
        <f>INDEX('Policy Characteristics'!J:J,MATCH(PolicyLevers_EN!$C199,'Policy Characteristics'!$D:$D,0))</f>
        <v>MW/year</v>
      </c>
      <c r="P199" s="247" t="str">
        <f>LEFT(INDEX('Policy Characteristics'!K:K,MATCH(PolicyLevers_EN!$C199,'Policy Characteristics'!$D:$D,0)),254)</f>
        <v>**Description:** This policy causes the specified quantity of otherwise non-retiring capacity of the selected type(s) to be retired each year. // **Guidance for setting values: **//**Hard Coal : ** The MOP study shows scenario predicts 53.6 GW of coal to</v>
      </c>
      <c r="Q199" s="257" t="str">
        <f>INDEX('Policy Characteristics'!L:L,MATCH(PolicyLevers_EN!$C199,'Policy Characteristics'!$D:$D,0))</f>
        <v>electricity-sector-main.html#early-ret</v>
      </c>
      <c r="R199" s="265" t="str">
        <f>INDEX('Policy Characteristics'!M:M,MATCH(PolicyLevers_EN!$C199,'Policy Characteristics'!$D:$D,0))</f>
        <v>early-retirement-of-power-plants.html</v>
      </c>
      <c r="S199" s="262" t="str">
        <f>INDEX('Policy Characteristics'!N:N,MATCH(PolicyLevers_EN!$C199,'Policy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Characteristics'!O:O,MATCH(PolicyLevers_EN!$C199,'Policy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c r="A200" s="247" t="str">
        <f>INDEX('Policy Characteristics'!B:B,MATCH(PolicyLevers_EN!$C200,'Policy Characteristics'!$D:$D,0))</f>
        <v>Electricity Supply</v>
      </c>
      <c r="B200" s="247" t="str">
        <f>INDEX('Policy Characteristics'!C:C,MATCH(PolicyLevers_EN!$C200,'Policy Characteristics'!$D:$D,0))</f>
        <v>Early Retirement of Power Plants</v>
      </c>
      <c r="C200" s="247" t="str">
        <f t="shared" si="12"/>
        <v>Annual Additional Capacity Retired due to Early Retirement Policy</v>
      </c>
      <c r="D200" s="257" t="s">
        <v>233</v>
      </c>
      <c r="E200" s="257"/>
      <c r="F200" s="257" t="s">
        <v>234</v>
      </c>
      <c r="G200" s="257"/>
      <c r="H200" s="254">
        <v>32</v>
      </c>
      <c r="I200" s="255" t="s">
        <v>63</v>
      </c>
      <c r="J200" s="247" t="str">
        <f>INDEX('Policy Characteristics'!E:E,MATCH(PolicyLevers_EN!$C200,'Policy Characteristics'!$D:$D,0))</f>
        <v>Early Retirement of Power Plants</v>
      </c>
      <c r="K200" s="247" t="str">
        <f>INDEX('Policy Characteristics'!F:F,MATCH(PolicyLevers_EN!$C200,'Policy Characteristics'!$D:$D,0))</f>
        <v>elec early retirement</v>
      </c>
      <c r="L200" s="282">
        <f>INDEX('Policy Characteristics'!G:G,MATCH(PolicyLevers_EN!$C200,'Policy Characteristics'!$D:$D,0))</f>
        <v>0</v>
      </c>
      <c r="M200" s="282">
        <f>INDEX('Policy Characteristics'!H:H,MATCH(PolicyLevers_EN!$C200,'Policy Characteristics'!$D:$D,0))</f>
        <v>10000</v>
      </c>
      <c r="N200" s="282">
        <f>INDEX('Policy Characteristics'!I:I,MATCH(PolicyLevers_EN!$C200,'Policy Characteristics'!$D:$D,0))</f>
        <v>250</v>
      </c>
      <c r="O200" s="257" t="str">
        <f>INDEX('Policy Characteristics'!J:J,MATCH(PolicyLevers_EN!$C200,'Policy Characteristics'!$D:$D,0))</f>
        <v>MW/year</v>
      </c>
      <c r="P200" s="247" t="str">
        <f>LEFT(INDEX('Policy Characteristics'!K:K,MATCH(PolicyLevers_EN!$C200,'Policy Characteristics'!$D:$D,0)),254)</f>
        <v>**Description:** This policy causes the specified quantity of otherwise non-retiring capacity of the selected type(s) to be retired each year. // **Guidance for setting values: **//**Hard Coal : ** The MOP study shows scenario predicts 53.6 GW of coal to</v>
      </c>
      <c r="Q200" s="257" t="str">
        <f>INDEX('Policy Characteristics'!L:L,MATCH(PolicyLevers_EN!$C200,'Policy Characteristics'!$D:$D,0))</f>
        <v>electricity-sector-main.html#early-ret</v>
      </c>
      <c r="R200" s="265" t="str">
        <f>INDEX('Policy Characteristics'!M:M,MATCH(PolicyLevers_EN!$C200,'Policy Characteristics'!$D:$D,0))</f>
        <v>early-retirement-of-power-plants.html</v>
      </c>
      <c r="S200" s="257" t="str">
        <f>INDEX('Policy Characteristics'!N:N,MATCH(PolicyLevers_EN!$C200,'Policy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Characteristics'!O:O,MATCH(PolicyLevers_EN!$C200,'Policy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c r="A201" s="247" t="str">
        <f>INDEX('Policy Characteristics'!B:B,MATCH(PolicyLevers_EN!$C201,'Policy Characteristics'!$D:$D,0))</f>
        <v>Electricity Supply</v>
      </c>
      <c r="B201" s="247" t="str">
        <f>INDEX('Policy Characteristics'!C:C,MATCH(PolicyLevers_EN!$C201,'Policy Characteristics'!$D:$D,0))</f>
        <v>Early Retirement of Power Plants</v>
      </c>
      <c r="C201" s="12" t="str">
        <f t="shared" si="12"/>
        <v>Annual Additional Capacity Retired due to Early Retirement Policy</v>
      </c>
      <c r="D201" s="262" t="s">
        <v>235</v>
      </c>
      <c r="E201" s="262"/>
      <c r="F201" s="262" t="s">
        <v>236</v>
      </c>
      <c r="G201" s="262"/>
      <c r="H201" s="7" t="s">
        <v>222</v>
      </c>
      <c r="I201" s="260" t="s">
        <v>76</v>
      </c>
      <c r="J201" s="247" t="str">
        <f>INDEX('Policy Characteristics'!E:E,MATCH(PolicyLevers_EN!$C201,'Policy Characteristics'!$D:$D,0))</f>
        <v>Early Retirement of Power Plants</v>
      </c>
      <c r="K201" s="247" t="str">
        <f>INDEX('Policy Characteristics'!F:F,MATCH(PolicyLevers_EN!$C201,'Policy Characteristics'!$D:$D,0))</f>
        <v>elec early retirement</v>
      </c>
      <c r="L201" s="283">
        <f>INDEX('Policy Characteristics'!G:G,MATCH(PolicyLevers_EN!$C201,'Policy Characteristics'!$D:$D,0))</f>
        <v>0</v>
      </c>
      <c r="M201" s="283">
        <f>INDEX('Policy Characteristics'!H:H,MATCH(PolicyLevers_EN!$C201,'Policy Characteristics'!$D:$D,0))</f>
        <v>10000</v>
      </c>
      <c r="N201" s="283">
        <f>INDEX('Policy Characteristics'!I:I,MATCH(PolicyLevers_EN!$C201,'Policy Characteristics'!$D:$D,0))</f>
        <v>250</v>
      </c>
      <c r="O201" s="262" t="str">
        <f>INDEX('Policy Characteristics'!J:J,MATCH(PolicyLevers_EN!$C201,'Policy Characteristics'!$D:$D,0))</f>
        <v>MW/year</v>
      </c>
      <c r="P201" s="247" t="str">
        <f>LEFT(INDEX('Policy Characteristics'!K:K,MATCH(PolicyLevers_EN!$C201,'Policy Characteristics'!$D:$D,0)),254)</f>
        <v>**Description:** This policy causes the specified quantity of otherwise non-retiring capacity of the selected type(s) to be retired each year. // **Guidance for setting values: **//**Hard Coal : ** The MOP study shows scenario predicts 53.6 GW of coal to</v>
      </c>
      <c r="Q201" s="262" t="str">
        <f>INDEX('Policy Characteristics'!L:L,MATCH(PolicyLevers_EN!$C201,'Policy Characteristics'!$D:$D,0))</f>
        <v>electricity-sector-main.html#early-ret</v>
      </c>
      <c r="R201" s="269" t="str">
        <f>INDEX('Policy Characteristics'!M:M,MATCH(PolicyLevers_EN!$C201,'Policy Characteristics'!$D:$D,0))</f>
        <v>early-retirement-of-power-plants.html</v>
      </c>
      <c r="S201" s="262" t="str">
        <f>INDEX('Policy Characteristics'!N:N,MATCH(PolicyLevers_EN!$C201,'Policy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Characteristics'!O:O,MATCH(PolicyLevers_EN!$C201,'Policy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c r="A202" s="247" t="str">
        <f>INDEX('Policy Characteristics'!B:B,MATCH(PolicyLevers_EN!$C202,'Policy Characteristics'!$D:$D,0))</f>
        <v>Electricity Supply</v>
      </c>
      <c r="B202" s="247" t="str">
        <f>INDEX('Policy Characteristics'!C:C,MATCH(PolicyLevers_EN!$C202,'Policy Characteristics'!$D:$D,0))</f>
        <v>Early Retirement of Power Plants</v>
      </c>
      <c r="C202" s="12" t="str">
        <f t="shared" si="12"/>
        <v>Annual Additional Capacity Retired due to Early Retirement Policy</v>
      </c>
      <c r="D202" s="262" t="s">
        <v>237</v>
      </c>
      <c r="E202" s="262"/>
      <c r="F202" s="262" t="s">
        <v>238</v>
      </c>
      <c r="G202" s="262"/>
      <c r="H202" s="7" t="s">
        <v>222</v>
      </c>
      <c r="I202" s="262" t="s">
        <v>76</v>
      </c>
      <c r="J202" s="247" t="str">
        <f>INDEX('Policy Characteristics'!E:E,MATCH(PolicyLevers_EN!$C202,'Policy Characteristics'!$D:$D,0))</f>
        <v>Early Retirement of Power Plants</v>
      </c>
      <c r="K202" s="247" t="str">
        <f>INDEX('Policy Characteristics'!F:F,MATCH(PolicyLevers_EN!$C202,'Policy Characteristics'!$D:$D,0))</f>
        <v>elec early retirement</v>
      </c>
      <c r="L202" s="283">
        <f>INDEX('Policy Characteristics'!G:G,MATCH(PolicyLevers_EN!$C202,'Policy Characteristics'!$D:$D,0))</f>
        <v>0</v>
      </c>
      <c r="M202" s="283">
        <f>INDEX('Policy Characteristics'!H:H,MATCH(PolicyLevers_EN!$C202,'Policy Characteristics'!$D:$D,0))</f>
        <v>10000</v>
      </c>
      <c r="N202" s="283">
        <f>INDEX('Policy Characteristics'!I:I,MATCH(PolicyLevers_EN!$C202,'Policy Characteristics'!$D:$D,0))</f>
        <v>250</v>
      </c>
      <c r="O202" s="262" t="str">
        <f>INDEX('Policy Characteristics'!J:J,MATCH(PolicyLevers_EN!$C202,'Policy Characteristics'!$D:$D,0))</f>
        <v>MW/year</v>
      </c>
      <c r="P202" s="247" t="str">
        <f>LEFT(INDEX('Policy Characteristics'!K:K,MATCH(PolicyLevers_EN!$C202,'Policy Characteristics'!$D:$D,0)),254)</f>
        <v>**Description:** This policy causes the specified quantity of otherwise non-retiring capacity of the selected type(s) to be retired each year. // **Guidance for setting values: **//**Hard Coal : ** The MOP study shows scenario predicts 53.6 GW of coal to</v>
      </c>
      <c r="Q202" s="262" t="str">
        <f>INDEX('Policy Characteristics'!L:L,MATCH(PolicyLevers_EN!$C202,'Policy Characteristics'!$D:$D,0))</f>
        <v>electricity-sector-main.html#early-ret</v>
      </c>
      <c r="R202" s="269" t="str">
        <f>INDEX('Policy Characteristics'!M:M,MATCH(PolicyLevers_EN!$C202,'Policy Characteristics'!$D:$D,0))</f>
        <v>early-retirement-of-power-plants.html</v>
      </c>
      <c r="S202" s="262" t="str">
        <f>INDEX('Policy Characteristics'!N:N,MATCH(PolicyLevers_EN!$C202,'Policy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Characteristics'!O:O,MATCH(PolicyLevers_EN!$C202,'Policy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c r="A203" s="247" t="str">
        <f>INDEX('Policy Characteristics'!B:B,MATCH(PolicyLevers_EN!$C203,'Policy Characteristics'!$D:$D,0))</f>
        <v>Electricity Supply</v>
      </c>
      <c r="B203" s="247" t="str">
        <f>INDEX('Policy Characteristics'!C:C,MATCH(PolicyLevers_EN!$C203,'Policy Characteristics'!$D:$D,0))</f>
        <v>Early Retirement of Power Plants</v>
      </c>
      <c r="C203" s="12" t="str">
        <f t="shared" si="12"/>
        <v>Annual Additional Capacity Retired due to Early Retirement Policy</v>
      </c>
      <c r="D203" s="262" t="s">
        <v>239</v>
      </c>
      <c r="E203" s="262"/>
      <c r="F203" s="262" t="s">
        <v>240</v>
      </c>
      <c r="G203" s="262"/>
      <c r="H203" s="7" t="s">
        <v>222</v>
      </c>
      <c r="I203" s="262" t="s">
        <v>76</v>
      </c>
      <c r="J203" s="247" t="str">
        <f>INDEX('Policy Characteristics'!E:E,MATCH(PolicyLevers_EN!$C203,'Policy Characteristics'!$D:$D,0))</f>
        <v>Early Retirement of Power Plants</v>
      </c>
      <c r="K203" s="247" t="str">
        <f>INDEX('Policy Characteristics'!F:F,MATCH(PolicyLevers_EN!$C203,'Policy Characteristics'!$D:$D,0))</f>
        <v>elec early retirement</v>
      </c>
      <c r="L203" s="283">
        <f>INDEX('Policy Characteristics'!G:G,MATCH(PolicyLevers_EN!$C203,'Policy Characteristics'!$D:$D,0))</f>
        <v>0</v>
      </c>
      <c r="M203" s="283">
        <f>INDEX('Policy Characteristics'!H:H,MATCH(PolicyLevers_EN!$C203,'Policy Characteristics'!$D:$D,0))</f>
        <v>10000</v>
      </c>
      <c r="N203" s="283">
        <f>INDEX('Policy Characteristics'!I:I,MATCH(PolicyLevers_EN!$C203,'Policy Characteristics'!$D:$D,0))</f>
        <v>250</v>
      </c>
      <c r="O203" s="262" t="str">
        <f>INDEX('Policy Characteristics'!J:J,MATCH(PolicyLevers_EN!$C203,'Policy Characteristics'!$D:$D,0))</f>
        <v>MW/year</v>
      </c>
      <c r="P203" s="247" t="str">
        <f>LEFT(INDEX('Policy Characteristics'!K:K,MATCH(PolicyLevers_EN!$C203,'Policy Characteristics'!$D:$D,0)),254)</f>
        <v>**Description:** This policy causes the specified quantity of otherwise non-retiring capacity of the selected type(s) to be retired each year. // **Guidance for setting values: **//**Hard Coal : ** The MOP study shows scenario predicts 53.6 GW of coal to</v>
      </c>
      <c r="Q203" s="262" t="str">
        <f>INDEX('Policy Characteristics'!L:L,MATCH(PolicyLevers_EN!$C203,'Policy Characteristics'!$D:$D,0))</f>
        <v>electricity-sector-main.html#early-ret</v>
      </c>
      <c r="R203" s="269" t="str">
        <f>INDEX('Policy Characteristics'!M:M,MATCH(PolicyLevers_EN!$C203,'Policy Characteristics'!$D:$D,0))</f>
        <v>early-retirement-of-power-plants.html</v>
      </c>
      <c r="S203" s="262" t="str">
        <f>INDEX('Policy Characteristics'!N:N,MATCH(PolicyLevers_EN!$C203,'Policy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Characteristics'!O:O,MATCH(PolicyLevers_EN!$C203,'Policy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c r="A204" s="247" t="str">
        <f>INDEX('Policy Characteristics'!B:B,MATCH(PolicyLevers_EN!$C204,'Policy Characteristics'!$D:$D,0))</f>
        <v>Electricity Supply</v>
      </c>
      <c r="B204" s="247" t="str">
        <f>INDEX('Policy Characteristics'!C:C,MATCH(PolicyLevers_EN!$C204,'Policy Characteristics'!$D:$D,0))</f>
        <v>Early Retirement of Power Plants</v>
      </c>
      <c r="C204" s="12" t="str">
        <f t="shared" si="12"/>
        <v>Annual Additional Capacity Retired due to Early Retirement Policy</v>
      </c>
      <c r="D204" s="262" t="s">
        <v>241</v>
      </c>
      <c r="E204" s="262"/>
      <c r="F204" s="262" t="s">
        <v>242</v>
      </c>
      <c r="G204" s="262"/>
      <c r="H204" s="7" t="s">
        <v>222</v>
      </c>
      <c r="I204" s="262" t="s">
        <v>76</v>
      </c>
      <c r="J204" s="247" t="str">
        <f>INDEX('Policy Characteristics'!E:E,MATCH(PolicyLevers_EN!$C204,'Policy Characteristics'!$D:$D,0))</f>
        <v>Early Retirement of Power Plants</v>
      </c>
      <c r="K204" s="247" t="str">
        <f>INDEX('Policy Characteristics'!F:F,MATCH(PolicyLevers_EN!$C204,'Policy Characteristics'!$D:$D,0))</f>
        <v>elec early retirement</v>
      </c>
      <c r="L204" s="283">
        <f>INDEX('Policy Characteristics'!G:G,MATCH(PolicyLevers_EN!$C204,'Policy Characteristics'!$D:$D,0))</f>
        <v>0</v>
      </c>
      <c r="M204" s="283">
        <f>INDEX('Policy Characteristics'!H:H,MATCH(PolicyLevers_EN!$C204,'Policy Characteristics'!$D:$D,0))</f>
        <v>10000</v>
      </c>
      <c r="N204" s="283">
        <f>INDEX('Policy Characteristics'!I:I,MATCH(PolicyLevers_EN!$C204,'Policy Characteristics'!$D:$D,0))</f>
        <v>250</v>
      </c>
      <c r="O204" s="262" t="str">
        <f>INDEX('Policy Characteristics'!J:J,MATCH(PolicyLevers_EN!$C204,'Policy Characteristics'!$D:$D,0))</f>
        <v>MW/year</v>
      </c>
      <c r="P204" s="247" t="str">
        <f>LEFT(INDEX('Policy Characteristics'!K:K,MATCH(PolicyLevers_EN!$C204,'Policy Characteristics'!$D:$D,0)),254)</f>
        <v>**Description:** This policy causes the specified quantity of otherwise non-retiring capacity of the selected type(s) to be retired each year. // **Guidance for setting values: **//**Hard Coal : ** The MOP study shows scenario predicts 53.6 GW of coal to</v>
      </c>
      <c r="Q204" s="262" t="str">
        <f>INDEX('Policy Characteristics'!L:L,MATCH(PolicyLevers_EN!$C204,'Policy Characteristics'!$D:$D,0))</f>
        <v>electricity-sector-main.html#early-ret</v>
      </c>
      <c r="R204" s="269" t="str">
        <f>INDEX('Policy Characteristics'!M:M,MATCH(PolicyLevers_EN!$C204,'Policy Characteristics'!$D:$D,0))</f>
        <v>early-retirement-of-power-plants.html</v>
      </c>
      <c r="S204" s="262" t="str">
        <f>INDEX('Policy Characteristics'!N:N,MATCH(PolicyLevers_EN!$C204,'Policy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Characteristics'!O:O,MATCH(PolicyLevers_EN!$C204,'Policy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c r="A205" s="247" t="str">
        <f>INDEX('Policy Characteristics'!B:B,MATCH(PolicyLevers_EN!$C205,'Policy Characteristics'!$D:$D,0))</f>
        <v>Electricity Supply</v>
      </c>
      <c r="B205" s="247" t="str">
        <f>INDEX('Policy Characteristics'!C:C,MATCH(PolicyLevers_EN!$C205,'Policy Characteristics'!$D:$D,0))</f>
        <v>Early Retirement of Power Plants</v>
      </c>
      <c r="C205" s="12" t="str">
        <f t="shared" si="12"/>
        <v>Annual Additional Capacity Retired due to Early Retirement Policy</v>
      </c>
      <c r="D205" s="262" t="s">
        <v>243</v>
      </c>
      <c r="E205" s="262"/>
      <c r="F205" s="262" t="s">
        <v>244</v>
      </c>
      <c r="G205" s="262"/>
      <c r="H205" s="7" t="s">
        <v>222</v>
      </c>
      <c r="I205" s="262" t="s">
        <v>76</v>
      </c>
      <c r="J205" s="247" t="str">
        <f>INDEX('Policy Characteristics'!E:E,MATCH(PolicyLevers_EN!$C205,'Policy Characteristics'!$D:$D,0))</f>
        <v>Early Retirement of Power Plants</v>
      </c>
      <c r="K205" s="247" t="str">
        <f>INDEX('Policy Characteristics'!F:F,MATCH(PolicyLevers_EN!$C205,'Policy Characteristics'!$D:$D,0))</f>
        <v>elec early retirement</v>
      </c>
      <c r="L205" s="283">
        <f>INDEX('Policy Characteristics'!G:G,MATCH(PolicyLevers_EN!$C205,'Policy Characteristics'!$D:$D,0))</f>
        <v>0</v>
      </c>
      <c r="M205" s="283">
        <f>INDEX('Policy Characteristics'!H:H,MATCH(PolicyLevers_EN!$C205,'Policy Characteristics'!$D:$D,0))</f>
        <v>10000</v>
      </c>
      <c r="N205" s="283">
        <f>INDEX('Policy Characteristics'!I:I,MATCH(PolicyLevers_EN!$C205,'Policy Characteristics'!$D:$D,0))</f>
        <v>250</v>
      </c>
      <c r="O205" s="262" t="str">
        <f>INDEX('Policy Characteristics'!J:J,MATCH(PolicyLevers_EN!$C205,'Policy Characteristics'!$D:$D,0))</f>
        <v>MW/year</v>
      </c>
      <c r="P205" s="247" t="str">
        <f>LEFT(INDEX('Policy Characteristics'!K:K,MATCH(PolicyLevers_EN!$C205,'Policy Characteristics'!$D:$D,0)),254)</f>
        <v>**Description:** This policy causes the specified quantity of otherwise non-retiring capacity of the selected type(s) to be retired each year. // **Guidance for setting values: **//**Hard Coal : ** The MOP study shows scenario predicts 53.6 GW of coal to</v>
      </c>
      <c r="Q205" s="262" t="str">
        <f>INDEX('Policy Characteristics'!L:L,MATCH(PolicyLevers_EN!$C205,'Policy Characteristics'!$D:$D,0))</f>
        <v>electricity-sector-main.html#early-ret</v>
      </c>
      <c r="R205" s="269" t="str">
        <f>INDEX('Policy Characteristics'!M:M,MATCH(PolicyLevers_EN!$C205,'Policy Characteristics'!$D:$D,0))</f>
        <v>early-retirement-of-power-plants.html</v>
      </c>
      <c r="S205" s="262" t="str">
        <f>INDEX('Policy Characteristics'!N:N,MATCH(PolicyLevers_EN!$C205,'Policy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Characteristics'!O:O,MATCH(PolicyLevers_EN!$C205,'Policy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c r="A206" s="247" t="str">
        <f>INDEX('Policy Characteristics'!B:B,MATCH(PolicyLevers_EN!$C206,'Policy Characteristics'!$D:$D,0))</f>
        <v>Electricity Supply</v>
      </c>
      <c r="B206" s="247" t="str">
        <f>INDEX('Policy Characteristics'!C:C,MATCH(PolicyLevers_EN!$C206,'Policy Characteristics'!$D:$D,0))</f>
        <v>Early Retirement of Power Plants</v>
      </c>
      <c r="C206" s="12" t="str">
        <f t="shared" si="12"/>
        <v>Annual Additional Capacity Retired due to Early Retirement Policy</v>
      </c>
      <c r="D206" s="262" t="s">
        <v>245</v>
      </c>
      <c r="E206" s="262"/>
      <c r="F206" s="262" t="s">
        <v>246</v>
      </c>
      <c r="G206" s="262"/>
      <c r="H206" s="7"/>
      <c r="I206" s="262" t="s">
        <v>76</v>
      </c>
      <c r="J206" s="247" t="str">
        <f>INDEX('Policy Characteristics'!E:E,MATCH(PolicyLevers_EN!$C206,'Policy Characteristics'!$D:$D,0))</f>
        <v>Early Retirement of Power Plants</v>
      </c>
      <c r="K206" s="247" t="str">
        <f>INDEX('Policy Characteristics'!F:F,MATCH(PolicyLevers_EN!$C206,'Policy Characteristics'!$D:$D,0))</f>
        <v>elec early retirement</v>
      </c>
      <c r="L206" s="283">
        <f>INDEX('Policy Characteristics'!G:G,MATCH(PolicyLevers_EN!$C206,'Policy Characteristics'!$D:$D,0))</f>
        <v>0</v>
      </c>
      <c r="M206" s="283">
        <f>INDEX('Policy Characteristics'!H:H,MATCH(PolicyLevers_EN!$C206,'Policy Characteristics'!$D:$D,0))</f>
        <v>10000</v>
      </c>
      <c r="N206" s="283">
        <f>INDEX('Policy Characteristics'!I:I,MATCH(PolicyLevers_EN!$C206,'Policy Characteristics'!$D:$D,0))</f>
        <v>250</v>
      </c>
      <c r="O206" s="262" t="str">
        <f>INDEX('Policy Characteristics'!J:J,MATCH(PolicyLevers_EN!$C206,'Policy Characteristics'!$D:$D,0))</f>
        <v>MW/year</v>
      </c>
      <c r="P206" s="247" t="str">
        <f>LEFT(INDEX('Policy Characteristics'!K:K,MATCH(PolicyLevers_EN!$C206,'Policy Characteristics'!$D:$D,0)),254)</f>
        <v>**Description:** This policy causes the specified quantity of otherwise non-retiring capacity of the selected type(s) to be retired each year. // **Guidance for setting values: **//**Hard Coal : ** The MOP study shows scenario predicts 53.6 GW of coal to</v>
      </c>
      <c r="Q206" s="262" t="str">
        <f>INDEX('Policy Characteristics'!L:L,MATCH(PolicyLevers_EN!$C206,'Policy Characteristics'!$D:$D,0))</f>
        <v>electricity-sector-main.html#early-ret</v>
      </c>
      <c r="R206" s="269" t="str">
        <f>INDEX('Policy Characteristics'!M:M,MATCH(PolicyLevers_EN!$C206,'Policy Characteristics'!$D:$D,0))</f>
        <v>early-retirement-of-power-plants.html</v>
      </c>
      <c r="S206" s="262" t="str">
        <f>INDEX('Policy Characteristics'!N:N,MATCH(PolicyLevers_EN!$C206,'Policy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Characteristics'!O:O,MATCH(PolicyLevers_EN!$C206,'Policy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c r="A207" s="247" t="str">
        <f>INDEX('Policy Characteristics'!B:B,MATCH(PolicyLevers_EN!$C207,'Policy Characteristics'!$D:$D,0))</f>
        <v>Electricity Supply</v>
      </c>
      <c r="B207" s="247" t="str">
        <f>INDEX('Policy Characteristics'!C:C,MATCH(PolicyLevers_EN!$C207,'Policy Characteristics'!$D:$D,0))</f>
        <v>Early Retirement of Power Plants</v>
      </c>
      <c r="C207" s="247" t="str">
        <f t="shared" si="12"/>
        <v>Annual Additional Capacity Retired due to Early Retirement Policy</v>
      </c>
      <c r="D207" s="257" t="s">
        <v>247</v>
      </c>
      <c r="E207" s="257"/>
      <c r="F207" s="257" t="s">
        <v>248</v>
      </c>
      <c r="G207" s="257"/>
      <c r="H207" s="254">
        <v>594</v>
      </c>
      <c r="I207" s="255" t="s">
        <v>63</v>
      </c>
      <c r="J207" s="247" t="str">
        <f>INDEX('Policy Characteristics'!E:E,MATCH(PolicyLevers_EN!$C207,'Policy Characteristics'!$D:$D,0))</f>
        <v>Early Retirement of Power Plants</v>
      </c>
      <c r="K207" s="247" t="str">
        <f>INDEX('Policy Characteristics'!F:F,MATCH(PolicyLevers_EN!$C207,'Policy Characteristics'!$D:$D,0))</f>
        <v>elec early retirement</v>
      </c>
      <c r="L207" s="282">
        <f>INDEX('Policy Characteristics'!G:G,MATCH(PolicyLevers_EN!$C207,'Policy Characteristics'!$D:$D,0))</f>
        <v>0</v>
      </c>
      <c r="M207" s="282">
        <f>INDEX('Policy Characteristics'!H:H,MATCH(PolicyLevers_EN!$C207,'Policy Characteristics'!$D:$D,0))</f>
        <v>10000</v>
      </c>
      <c r="N207" s="282">
        <f>INDEX('Policy Characteristics'!I:I,MATCH(PolicyLevers_EN!$C207,'Policy Characteristics'!$D:$D,0))</f>
        <v>250</v>
      </c>
      <c r="O207" s="257" t="str">
        <f>INDEX('Policy Characteristics'!J:J,MATCH(PolicyLevers_EN!$C207,'Policy Characteristics'!$D:$D,0))</f>
        <v>MW/year</v>
      </c>
      <c r="P207" s="247" t="str">
        <f>LEFT(INDEX('Policy Characteristics'!K:K,MATCH(PolicyLevers_EN!$C207,'Policy Characteristics'!$D:$D,0)),254)</f>
        <v>**Description:** This policy causes the specified quantity of otherwise non-retiring capacity of the selected type(s) to be retired each year. // **Guidance for setting values: **//**Hard Coal : ** The MOP study shows scenario predicts 53.6 GW of coal to</v>
      </c>
      <c r="Q207" s="257" t="str">
        <f>INDEX('Policy Characteristics'!L:L,MATCH(PolicyLevers_EN!$C207,'Policy Characteristics'!$D:$D,0))</f>
        <v>electricity-sector-main.html#early-ret</v>
      </c>
      <c r="R207" s="265" t="str">
        <f>INDEX('Policy Characteristics'!M:M,MATCH(PolicyLevers_EN!$C207,'Policy Characteristics'!$D:$D,0))</f>
        <v>early-retirement-of-power-plants.html</v>
      </c>
      <c r="S207" s="257" t="str">
        <f>INDEX('Policy Characteristics'!N:N,MATCH(PolicyLevers_EN!$C207,'Policy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Characteristics'!O:O,MATCH(PolicyLevers_EN!$C207,'Policy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c r="A208" s="247" t="str">
        <f>INDEX('Policy Characteristics'!B:B,MATCH(PolicyLevers_EN!$C208,'Policy Characteristics'!$D:$D,0))</f>
        <v>Electricity Supply</v>
      </c>
      <c r="B208" s="247" t="str">
        <f>INDEX('Policy Characteristics'!C:C,MATCH(PolicyLevers_EN!$C208,'Policy Characteristics'!$D:$D,0))</f>
        <v>Early Retirement of Power Plants</v>
      </c>
      <c r="C208" s="12" t="str">
        <f t="shared" si="12"/>
        <v>Annual Additional Capacity Retired due to Early Retirement Policy</v>
      </c>
      <c r="D208" s="262" t="s">
        <v>249</v>
      </c>
      <c r="E208" s="262"/>
      <c r="F208" s="262" t="s">
        <v>250</v>
      </c>
      <c r="G208" s="262"/>
      <c r="H208" s="7"/>
      <c r="I208" s="262" t="s">
        <v>76</v>
      </c>
      <c r="J208" s="247" t="str">
        <f>INDEX('Policy Characteristics'!E:E,MATCH(PolicyLevers_EN!$C208,'Policy Characteristics'!$D:$D,0))</f>
        <v>Early Retirement of Power Plants</v>
      </c>
      <c r="K208" s="247" t="str">
        <f>INDEX('Policy Characteristics'!F:F,MATCH(PolicyLevers_EN!$C208,'Policy Characteristics'!$D:$D,0))</f>
        <v>elec early retirement</v>
      </c>
      <c r="L208" s="283">
        <f>INDEX('Policy Characteristics'!G:G,MATCH(PolicyLevers_EN!$C208,'Policy Characteristics'!$D:$D,0))</f>
        <v>0</v>
      </c>
      <c r="M208" s="283">
        <f>INDEX('Policy Characteristics'!H:H,MATCH(PolicyLevers_EN!$C208,'Policy Characteristics'!$D:$D,0))</f>
        <v>10000</v>
      </c>
      <c r="N208" s="283">
        <f>INDEX('Policy Characteristics'!I:I,MATCH(PolicyLevers_EN!$C208,'Policy Characteristics'!$D:$D,0))</f>
        <v>250</v>
      </c>
      <c r="O208" s="262" t="str">
        <f>INDEX('Policy Characteristics'!J:J,MATCH(PolicyLevers_EN!$C208,'Policy Characteristics'!$D:$D,0))</f>
        <v>MW/year</v>
      </c>
      <c r="P208" s="247" t="str">
        <f>LEFT(INDEX('Policy Characteristics'!K:K,MATCH(PolicyLevers_EN!$C208,'Policy Characteristics'!$D:$D,0)),254)</f>
        <v>**Description:** This policy causes the specified quantity of otherwise non-retiring capacity of the selected type(s) to be retired each year. // **Guidance for setting values: **//**Hard Coal : ** The MOP study shows scenario predicts 53.6 GW of coal to</v>
      </c>
      <c r="Q208" s="262" t="str">
        <f>INDEX('Policy Characteristics'!L:L,MATCH(PolicyLevers_EN!$C208,'Policy Characteristics'!$D:$D,0))</f>
        <v>electricity-sector-main.html#early-ret</v>
      </c>
      <c r="R208" s="269" t="str">
        <f>INDEX('Policy Characteristics'!M:M,MATCH(PolicyLevers_EN!$C208,'Policy Characteristics'!$D:$D,0))</f>
        <v>early-retirement-of-power-plants.html</v>
      </c>
      <c r="S208" s="262" t="str">
        <f>INDEX('Policy Characteristics'!N:N,MATCH(PolicyLevers_EN!$C208,'Policy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Characteristics'!O:O,MATCH(PolicyLevers_EN!$C208,'Policy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c r="A209" s="247" t="str">
        <f>INDEX('Policy Characteristics'!B:B,MATCH(PolicyLevers_EN!$C209,'Policy Characteristics'!$D:$D,0))</f>
        <v>Electricity Supply</v>
      </c>
      <c r="B209" s="247" t="str">
        <f>INDEX('Policy Characteristics'!C:C,MATCH(PolicyLevers_EN!$C209,'Policy Characteristics'!$D:$D,0))</f>
        <v>Early Retirement of Power Plants</v>
      </c>
      <c r="C209" s="247" t="str">
        <f t="shared" si="12"/>
        <v>Annual Additional Capacity Retired due to Early Retirement Policy</v>
      </c>
      <c r="D209" s="257" t="s">
        <v>251</v>
      </c>
      <c r="E209" s="257"/>
      <c r="F209" s="257" t="s">
        <v>252</v>
      </c>
      <c r="G209" s="257"/>
      <c r="H209" s="254">
        <v>595</v>
      </c>
      <c r="I209" s="255" t="s">
        <v>63</v>
      </c>
      <c r="J209" s="247" t="str">
        <f>INDEX('Policy Characteristics'!E:E,MATCH(PolicyLevers_EN!$C209,'Policy Characteristics'!$D:$D,0))</f>
        <v>Early Retirement of Power Plants</v>
      </c>
      <c r="K209" s="247" t="str">
        <f>INDEX('Policy Characteristics'!F:F,MATCH(PolicyLevers_EN!$C209,'Policy Characteristics'!$D:$D,0))</f>
        <v>elec early retirement</v>
      </c>
      <c r="L209" s="282">
        <f>INDEX('Policy Characteristics'!G:G,MATCH(PolicyLevers_EN!$C209,'Policy Characteristics'!$D:$D,0))</f>
        <v>0</v>
      </c>
      <c r="M209" s="282">
        <f>INDEX('Policy Characteristics'!H:H,MATCH(PolicyLevers_EN!$C209,'Policy Characteristics'!$D:$D,0))</f>
        <v>10000</v>
      </c>
      <c r="N209" s="282">
        <f>INDEX('Policy Characteristics'!I:I,MATCH(PolicyLevers_EN!$C209,'Policy Characteristics'!$D:$D,0))</f>
        <v>250</v>
      </c>
      <c r="O209" s="257" t="str">
        <f>INDEX('Policy Characteristics'!J:J,MATCH(PolicyLevers_EN!$C209,'Policy Characteristics'!$D:$D,0))</f>
        <v>MW/year</v>
      </c>
      <c r="P209" s="247" t="str">
        <f>LEFT(INDEX('Policy Characteristics'!K:K,MATCH(PolicyLevers_EN!$C209,'Policy Characteristics'!$D:$D,0)),254)</f>
        <v>**Description:** This policy causes the specified quantity of otherwise non-retiring capacity of the selected type(s) to be retired each year. // **Guidance for setting values: **//**Hard Coal : ** The MOP study shows scenario predicts 53.6 GW of coal to</v>
      </c>
      <c r="Q209" s="257" t="str">
        <f>INDEX('Policy Characteristics'!L:L,MATCH(PolicyLevers_EN!$C209,'Policy Characteristics'!$D:$D,0))</f>
        <v>electricity-sector-main.html#early-ret</v>
      </c>
      <c r="R209" s="265" t="str">
        <f>INDEX('Policy Characteristics'!M:M,MATCH(PolicyLevers_EN!$C209,'Policy Characteristics'!$D:$D,0))</f>
        <v>early-retirement-of-power-plants.html</v>
      </c>
      <c r="S209" s="257" t="str">
        <f>INDEX('Policy Characteristics'!N:N,MATCH(PolicyLevers_EN!$C209,'Policy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Characteristics'!O:O,MATCH(PolicyLevers_EN!$C209,'Policy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c r="A210" s="247" t="str">
        <f>INDEX('Policy Characteristics'!B:B,MATCH(PolicyLevers_EN!$C210,'Policy Characteristics'!$D:$D,0))</f>
        <v>Electricity Supply</v>
      </c>
      <c r="B210" s="247" t="str">
        <f>INDEX('Policy Characteristics'!C:C,MATCH(PolicyLevers_EN!$C210,'Policy Characteristics'!$D:$D,0))</f>
        <v>Early Retirement of Power Plants</v>
      </c>
      <c r="C210" s="12" t="str">
        <f t="shared" si="12"/>
        <v>Annual Additional Capacity Retired due to Early Retirement Policy</v>
      </c>
      <c r="D210" s="262" t="s">
        <v>253</v>
      </c>
      <c r="E210" s="262"/>
      <c r="F210" s="262" t="s">
        <v>254</v>
      </c>
      <c r="G210" s="262"/>
      <c r="H210" s="7"/>
      <c r="I210" s="262" t="s">
        <v>76</v>
      </c>
      <c r="J210" s="247" t="str">
        <f>INDEX('Policy Characteristics'!E:E,MATCH(PolicyLevers_EN!$C210,'Policy Characteristics'!$D:$D,0))</f>
        <v>Early Retirement of Power Plants</v>
      </c>
      <c r="K210" s="247" t="str">
        <f>INDEX('Policy Characteristics'!F:F,MATCH(PolicyLevers_EN!$C210,'Policy Characteristics'!$D:$D,0))</f>
        <v>elec early retirement</v>
      </c>
      <c r="L210" s="261">
        <f>INDEX('Policy Characteristics'!G:G,MATCH(PolicyLevers_EN!$C210,'Policy Characteristics'!$D:$D,0))</f>
        <v>0</v>
      </c>
      <c r="M210" s="261">
        <f>INDEX('Policy Characteristics'!H:H,MATCH(PolicyLevers_EN!$C210,'Policy Characteristics'!$D:$D,0))</f>
        <v>10000</v>
      </c>
      <c r="N210" s="261">
        <f>INDEX('Policy Characteristics'!I:I,MATCH(PolicyLevers_EN!$C210,'Policy Characteristics'!$D:$D,0))</f>
        <v>250</v>
      </c>
      <c r="O210" s="276" t="str">
        <f>INDEX('Policy Characteristics'!J:J,MATCH(PolicyLevers_EN!$C210,'Policy Characteristics'!$D:$D,0))</f>
        <v>MW/year</v>
      </c>
      <c r="P210" s="247" t="str">
        <f>LEFT(INDEX('Policy Characteristics'!K:K,MATCH(PolicyLevers_EN!$C210,'Policy Characteristics'!$D:$D,0)),254)</f>
        <v>**Description:** This policy causes the specified quantity of otherwise non-retiring capacity of the selected type(s) to be retired each year. // **Guidance for setting values: **//**Hard Coal : ** The MOP study shows scenario predicts 53.6 GW of coal to</v>
      </c>
      <c r="Q210" s="262" t="str">
        <f>INDEX('Policy Characteristics'!L:L,MATCH(PolicyLevers_EN!$C210,'Policy Characteristics'!$D:$D,0))</f>
        <v>electricity-sector-main.html#early-ret</v>
      </c>
      <c r="R210" s="269" t="str">
        <f>INDEX('Policy Characteristics'!M:M,MATCH(PolicyLevers_EN!$C210,'Policy Characteristics'!$D:$D,0))</f>
        <v>early-retirement-of-power-plants.html</v>
      </c>
      <c r="S210" s="262" t="str">
        <f>INDEX('Policy Characteristics'!N:N,MATCH(PolicyLevers_EN!$C210,'Policy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Characteristics'!O:O,MATCH(PolicyLevers_EN!$C210,'Policy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c r="A211" s="247" t="str">
        <f>INDEX('Policy Characteristics'!B:B,MATCH(PolicyLevers_EN!$C211,'Policy Characteristics'!$D:$D,0))</f>
        <v>Electricity Supply</v>
      </c>
      <c r="B211" s="247" t="str">
        <f>INDEX('Policy Characteristics'!C:C,MATCH(PolicyLevers_EN!$C211,'Policy Characteristics'!$D:$D,0))</f>
        <v>Early Retirement of Power Plants</v>
      </c>
      <c r="C211" s="247" t="str">
        <f t="shared" si="12"/>
        <v>Annual Additional Capacity Retired due to Early Retirement Policy</v>
      </c>
      <c r="D211" s="257" t="s">
        <v>255</v>
      </c>
      <c r="E211" s="257"/>
      <c r="F211" s="257" t="s">
        <v>256</v>
      </c>
      <c r="G211" s="257"/>
      <c r="H211" s="254">
        <v>597</v>
      </c>
      <c r="I211" s="255" t="s">
        <v>76</v>
      </c>
      <c r="J211" s="247" t="str">
        <f>INDEX('Policy Characteristics'!E:E,MATCH(PolicyLevers_EN!$C211,'Policy Characteristics'!$D:$D,0))</f>
        <v>Early Retirement of Power Plants</v>
      </c>
      <c r="K211" s="247" t="str">
        <f>INDEX('Policy Characteristics'!F:F,MATCH(PolicyLevers_EN!$C211,'Policy Characteristics'!$D:$D,0))</f>
        <v>elec early retirement</v>
      </c>
      <c r="L211" s="256">
        <f>INDEX('Policy Characteristics'!G:G,MATCH(PolicyLevers_EN!$C211,'Policy Characteristics'!$D:$D,0))</f>
        <v>0</v>
      </c>
      <c r="M211" s="256">
        <f>INDEX('Policy Characteristics'!H:H,MATCH(PolicyLevers_EN!$C211,'Policy Characteristics'!$D:$D,0))</f>
        <v>10000</v>
      </c>
      <c r="N211" s="256">
        <f>INDEX('Policy Characteristics'!I:I,MATCH(PolicyLevers_EN!$C211,'Policy Characteristics'!$D:$D,0))</f>
        <v>250</v>
      </c>
      <c r="O211" s="257" t="str">
        <f>INDEX('Policy Characteristics'!J:J,MATCH(PolicyLevers_EN!$C211,'Policy Characteristics'!$D:$D,0))</f>
        <v>MW/year</v>
      </c>
      <c r="P211" s="247" t="str">
        <f>LEFT(INDEX('Policy Characteristics'!K:K,MATCH(PolicyLevers_EN!$C211,'Policy Characteristics'!$D:$D,0)),254)</f>
        <v>**Description:** This policy causes the specified quantity of otherwise non-retiring capacity of the selected type(s) to be retired each year. // **Guidance for setting values: **//**Hard Coal : ** The MOP study shows scenario predicts 53.6 GW of coal to</v>
      </c>
      <c r="Q211" s="257" t="str">
        <f>INDEX('Policy Characteristics'!L:L,MATCH(PolicyLevers_EN!$C211,'Policy Characteristics'!$D:$D,0))</f>
        <v>electricity-sector-main.html#early-ret</v>
      </c>
      <c r="R211" s="265" t="str">
        <f>INDEX('Policy Characteristics'!M:M,MATCH(PolicyLevers_EN!$C211,'Policy Characteristics'!$D:$D,0))</f>
        <v>early-retirement-of-power-plants.html</v>
      </c>
      <c r="S211" s="257" t="str">
        <f>INDEX('Policy Characteristics'!N:N,MATCH(PolicyLevers_EN!$C211,'Policy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Characteristics'!O:O,MATCH(PolicyLevers_EN!$C211,'Policy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c r="A212" s="247" t="str">
        <f>INDEX('Policy Characteristics'!B:B,MATCH(PolicyLevers_EN!$C212,'Policy Characteristics'!$D:$D,0))</f>
        <v>Electricity Supply</v>
      </c>
      <c r="B212" s="247" t="str">
        <f>INDEX('Policy Characteristics'!C:C,MATCH(PolicyLevers_EN!$C212,'Policy Characteristics'!$D:$D,0))</f>
        <v>Early Retirement of Power Plants</v>
      </c>
      <c r="C212" s="247" t="str">
        <f t="shared" si="12"/>
        <v>Annual Additional Capacity Retired due to Early Retirement Policy</v>
      </c>
      <c r="D212" s="257" t="s">
        <v>257</v>
      </c>
      <c r="E212" s="257"/>
      <c r="F212" s="257" t="s">
        <v>258</v>
      </c>
      <c r="G212" s="257"/>
      <c r="H212" s="254">
        <v>598</v>
      </c>
      <c r="I212" s="255" t="s">
        <v>76</v>
      </c>
      <c r="J212" s="247" t="str">
        <f>INDEX('Policy Characteristics'!E:E,MATCH(PolicyLevers_EN!$C212,'Policy Characteristics'!$D:$D,0))</f>
        <v>Early Retirement of Power Plants</v>
      </c>
      <c r="K212" s="247" t="str">
        <f>INDEX('Policy Characteristics'!F:F,MATCH(PolicyLevers_EN!$C212,'Policy Characteristics'!$D:$D,0))</f>
        <v>elec early retirement</v>
      </c>
      <c r="L212" s="256">
        <f>INDEX('Policy Characteristics'!G:G,MATCH(PolicyLevers_EN!$C212,'Policy Characteristics'!$D:$D,0))</f>
        <v>0</v>
      </c>
      <c r="M212" s="256">
        <f>INDEX('Policy Characteristics'!H:H,MATCH(PolicyLevers_EN!$C212,'Policy Characteristics'!$D:$D,0))</f>
        <v>10000</v>
      </c>
      <c r="N212" s="256">
        <f>INDEX('Policy Characteristics'!I:I,MATCH(PolicyLevers_EN!$C212,'Policy Characteristics'!$D:$D,0))</f>
        <v>250</v>
      </c>
      <c r="O212" s="257" t="str">
        <f>INDEX('Policy Characteristics'!J:J,MATCH(PolicyLevers_EN!$C212,'Policy Characteristics'!$D:$D,0))</f>
        <v>MW/year</v>
      </c>
      <c r="P212" s="247" t="str">
        <f>LEFT(INDEX('Policy Characteristics'!K:K,MATCH(PolicyLevers_EN!$C212,'Policy Characteristics'!$D:$D,0)),254)</f>
        <v>**Description:** This policy causes the specified quantity of otherwise non-retiring capacity of the selected type(s) to be retired each year. // **Guidance for setting values: **//**Hard Coal : ** The MOP study shows scenario predicts 53.6 GW of coal to</v>
      </c>
      <c r="Q212" s="257" t="str">
        <f>INDEX('Policy Characteristics'!L:L,MATCH(PolicyLevers_EN!$C212,'Policy Characteristics'!$D:$D,0))</f>
        <v>electricity-sector-main.html#early-ret</v>
      </c>
      <c r="R212" s="265" t="str">
        <f>INDEX('Policy Characteristics'!M:M,MATCH(PolicyLevers_EN!$C212,'Policy Characteristics'!$D:$D,0))</f>
        <v>early-retirement-of-power-plants.html</v>
      </c>
      <c r="S212" s="257" t="str">
        <f>INDEX('Policy Characteristics'!N:N,MATCH(PolicyLevers_EN!$C212,'Policy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Characteristics'!O:O,MATCH(PolicyLevers_EN!$C212,'Policy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c r="A213" s="247" t="str">
        <f>INDEX('Policy Characteristics'!B:B,MATCH(PolicyLevers_EN!$C213,'Policy Characteristics'!$D:$D,0))</f>
        <v>Electricity Supply</v>
      </c>
      <c r="B213" s="247" t="str">
        <f>INDEX('Policy Characteristics'!C:C,MATCH(PolicyLevers_EN!$C213,'Policy Characteristics'!$D:$D,0))</f>
        <v>Early Retirement of Power Plants</v>
      </c>
      <c r="C213" s="12" t="str">
        <f t="shared" si="12"/>
        <v>Annual Additional Capacity Retired due to Early Retirement Policy</v>
      </c>
      <c r="D213" s="262" t="s">
        <v>259</v>
      </c>
      <c r="E213" s="262"/>
      <c r="F213" s="262" t="s">
        <v>260</v>
      </c>
      <c r="G213" s="262"/>
      <c r="H213" s="7"/>
      <c r="I213" s="262" t="s">
        <v>76</v>
      </c>
      <c r="J213" s="247" t="str">
        <f>INDEX('Policy Characteristics'!E:E,MATCH(PolicyLevers_EN!$C213,'Policy Characteristics'!$D:$D,0))</f>
        <v>Early Retirement of Power Plants</v>
      </c>
      <c r="K213" s="247" t="str">
        <f>INDEX('Policy Characteristics'!F:F,MATCH(PolicyLevers_EN!$C213,'Policy Characteristics'!$D:$D,0))</f>
        <v>elec early retirement</v>
      </c>
      <c r="L213" s="261">
        <f>INDEX('Policy Characteristics'!G:G,MATCH(PolicyLevers_EN!$C213,'Policy Characteristics'!$D:$D,0))</f>
        <v>0</v>
      </c>
      <c r="M213" s="261">
        <f>INDEX('Policy Characteristics'!H:H,MATCH(PolicyLevers_EN!$C213,'Policy Characteristics'!$D:$D,0))</f>
        <v>10000</v>
      </c>
      <c r="N213" s="261">
        <f>INDEX('Policy Characteristics'!I:I,MATCH(PolicyLevers_EN!$C213,'Policy Characteristics'!$D:$D,0))</f>
        <v>250</v>
      </c>
      <c r="O213" s="276" t="str">
        <f>INDEX('Policy Characteristics'!J:J,MATCH(PolicyLevers_EN!$C213,'Policy Characteristics'!$D:$D,0))</f>
        <v>MW/year</v>
      </c>
      <c r="P213" s="247" t="str">
        <f>LEFT(INDEX('Policy Characteristics'!K:K,MATCH(PolicyLevers_EN!$C213,'Policy Characteristics'!$D:$D,0)),254)</f>
        <v>**Description:** This policy causes the specified quantity of otherwise non-retiring capacity of the selected type(s) to be retired each year. // **Guidance for setting values: **//**Hard Coal : ** The MOP study shows scenario predicts 53.6 GW of coal to</v>
      </c>
      <c r="Q213" s="262" t="str">
        <f>INDEX('Policy Characteristics'!L:L,MATCH(PolicyLevers_EN!$C213,'Policy Characteristics'!$D:$D,0))</f>
        <v>electricity-sector-main.html#early-ret</v>
      </c>
      <c r="R213" s="269" t="str">
        <f>INDEX('Policy Characteristics'!M:M,MATCH(PolicyLevers_EN!$C213,'Policy Characteristics'!$D:$D,0))</f>
        <v>early-retirement-of-power-plants.html</v>
      </c>
      <c r="S213" s="262" t="str">
        <f>INDEX('Policy Characteristics'!N:N,MATCH(PolicyLevers_EN!$C213,'Policy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Characteristics'!O:O,MATCH(PolicyLevers_EN!$C213,'Policy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c r="A214" s="247" t="str">
        <f>INDEX('Policy Characteristics'!B:B,MATCH(PolicyLevers_EN!$C214,'Policy Characteristics'!$D:$D,0))</f>
        <v>Electricity Supply</v>
      </c>
      <c r="B214" s="247" t="str">
        <f>INDEX('Policy Characteristics'!C:C,MATCH(PolicyLevers_EN!$C214,'Policy Characteristics'!$D:$D,0))</f>
        <v>Grid-Scale Electricity Storage</v>
      </c>
      <c r="C214" s="247" t="s">
        <v>296</v>
      </c>
      <c r="D214" s="257"/>
      <c r="E214" s="257"/>
      <c r="F214" s="257"/>
      <c r="G214" s="257"/>
      <c r="H214" s="254">
        <v>33</v>
      </c>
      <c r="I214" s="255" t="s">
        <v>63</v>
      </c>
      <c r="J214" s="247" t="str">
        <f>INDEX('Policy Characteristics'!E:E,MATCH(PolicyLevers_EN!$C214,'Policy Characteristics'!$D:$D,0))</f>
        <v>Grid-Scale Electricity Storage</v>
      </c>
      <c r="K214" s="247" t="str">
        <f>INDEX('Policy Characteristics'!F:F,MATCH(PolicyLevers_EN!$C214,'Policy Characteristics'!$D:$D,0))</f>
        <v>elec storage growth</v>
      </c>
      <c r="L214" s="256">
        <f>INDEX('Policy Characteristics'!G:G,MATCH(PolicyLevers_EN!$C214,'Policy Characteristics'!$D:$D,0))</f>
        <v>0</v>
      </c>
      <c r="M214" s="256">
        <f>INDEX('Policy Characteristics'!H:H,MATCH(PolicyLevers_EN!$C214,'Policy Characteristics'!$D:$D,0))</f>
        <v>0.1</v>
      </c>
      <c r="N214" s="279">
        <f>INDEX('Policy Characteristics'!I:I,MATCH(PolicyLevers_EN!$C214,'Policy Characteristics'!$D:$D,0))</f>
        <v>5.0000000000000001E-3</v>
      </c>
      <c r="O214" s="257" t="str">
        <f>INDEX('Policy Characteristics'!J:J,MATCH(PolicyLevers_EN!$C214,'Policy Characteristics'!$D:$D,0))</f>
        <v>% annual growth</v>
      </c>
      <c r="P214" s="247" t="str">
        <f>LEFT(INDEX('Policy Characteristics'!K:K,MATCH(PolicyLevers_EN!$C214,'Policy Characteristics'!$D:$D,0)),254)</f>
        <v>**Description:** This policy causes grid-scale electricity storage from chemical batteries to increase above the amount predicted in the BAU Scenario. // **Guidance for setting values: **Brazil has a good storage capacity by hydroelectric dams with multi</v>
      </c>
      <c r="Q214" s="257" t="str">
        <f>INDEX('Policy Characteristics'!L:L,MATCH(PolicyLevers_EN!$C214,'Policy Characteristics'!$D:$D,0))</f>
        <v>electricity-sector-main.html#storage</v>
      </c>
      <c r="R214" s="265" t="str">
        <f>INDEX('Policy Characteristics'!M:M,MATCH(PolicyLevers_EN!$C214,'Policy Characteristics'!$D:$D,0))</f>
        <v>grid-scale-electricity-storage.html</v>
      </c>
      <c r="S214" s="257" t="str">
        <f>INDEX('Policy Characteristics'!N:N,MATCH(PolicyLevers_EN!$C214,'Policy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Characteristics'!O:O,MATCH(PolicyLevers_EN!$C214,'Policy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c r="A215" s="247" t="str">
        <f>INDEX('Policy Characteristics'!B:B,MATCH(PolicyLevers_EN!$C215,'Policy Characteristics'!$D:$D,0))</f>
        <v>Electricity Supply</v>
      </c>
      <c r="B215" s="247" t="str">
        <f>INDEX('Policy Characteristics'!C:C,MATCH(PolicyLevers_EN!$C215,'Policy Characteristics'!$D:$D,0))</f>
        <v>Increase Transmission</v>
      </c>
      <c r="C215" s="247" t="s">
        <v>302</v>
      </c>
      <c r="D215" s="257"/>
      <c r="E215" s="257"/>
      <c r="F215" s="257"/>
      <c r="G215" s="257"/>
      <c r="H215" s="254">
        <v>34</v>
      </c>
      <c r="I215" s="255" t="s">
        <v>63</v>
      </c>
      <c r="J215" s="247" t="str">
        <f>INDEX('Policy Characteristics'!E:E,MATCH(PolicyLevers_EN!$C215,'Policy Characteristics'!$D:$D,0))</f>
        <v>Increase Transmission</v>
      </c>
      <c r="K215" s="247" t="str">
        <f>INDEX('Policy Characteristics'!F:F,MATCH(PolicyLevers_EN!$C215,'Policy Characteristics'!$D:$D,0))</f>
        <v>elec transmission growth</v>
      </c>
      <c r="L215" s="256">
        <f>INDEX('Policy Characteristics'!G:G,MATCH(PolicyLevers_EN!$C215,'Policy Characteristics'!$D:$D,0))</f>
        <v>0</v>
      </c>
      <c r="M215" s="256">
        <f>INDEX('Policy Characteristics'!H:H,MATCH(PolicyLevers_EN!$C215,'Policy Characteristics'!$D:$D,0))</f>
        <v>1.5</v>
      </c>
      <c r="N215" s="256">
        <f>INDEX('Policy Characteristics'!I:I,MATCH(PolicyLevers_EN!$C215,'Policy Characteristics'!$D:$D,0))</f>
        <v>0.01</v>
      </c>
      <c r="O215" s="257" t="str">
        <f>INDEX('Policy Characteristics'!J:J,MATCH(PolicyLevers_EN!$C215,'Policy Characteristics'!$D:$D,0))</f>
        <v>% increase in transmission capacity</v>
      </c>
      <c r="P215" s="247" t="str">
        <f>LEFT(INDEX('Policy Characteristics'!K:K,MATCH(PolicyLevers_EN!$C215,'Policy Characteristics'!$D:$D,0)),254)</f>
        <v>**Description:** This policy causes additional transmission capacity to be built relative to the BAU case.  Transmission increases the flexibility of the grid, allowing for the integration of more wind and solar PV, if the electricity system is flexibili</v>
      </c>
      <c r="Q215" s="257" t="str">
        <f>INDEX('Policy Characteristics'!L:L,MATCH(PolicyLevers_EN!$C215,'Policy Characteristics'!$D:$D,0))</f>
        <v>electricity-sector-main.html#transmission</v>
      </c>
      <c r="R215" s="265" t="str">
        <f>INDEX('Policy Characteristics'!M:M,MATCH(PolicyLevers_EN!$C215,'Policy Characteristics'!$D:$D,0))</f>
        <v>increase-transmission.html</v>
      </c>
      <c r="S215" s="257" t="str">
        <f>INDEX('Policy Characteristics'!N:N,MATCH(PolicyLevers_EN!$C215,'Policy Characteristics'!$D:$D,0))</f>
        <v>National Renewable Energy Laboratory, 2014, Renewable Electricity Futures (Vol. 1),
http://www.nrel.gov/docs/fy12osti/52409-1.pdf, Page xli, Figure ES-8, 80% RE scenario.</v>
      </c>
      <c r="T215" s="257" t="str">
        <f>INDEX('Policy Characteristics'!O:O,MATCH(PolicyLevers_EN!$C215,'Policy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c r="A216" s="247" t="str">
        <f>INDEX('Policy Characteristics'!B:B,MATCH(PolicyLevers_EN!$C216,'Policy Characteristics'!$D:$D,0))</f>
        <v>Electricity Supply</v>
      </c>
      <c r="B216" s="247" t="str">
        <f>INDEX('Policy Characteristics'!C:C,MATCH(PolicyLevers_EN!$C216,'Policy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Characteristics'!E:E,MATCH(PolicyLevers_EN!$C216,'Policy Characteristics'!$D:$D,0))</f>
        <v>Non BAU Mandated Capacity Construction</v>
      </c>
      <c r="K216" s="247">
        <f>INDEX('Policy Characteristics'!F:F,MATCH(PolicyLevers_EN!$C216,'Policy Characteristics'!$D:$D,0))</f>
        <v>0</v>
      </c>
      <c r="L216" s="248">
        <f>INDEX('Policy Characteristics'!G:G,MATCH(PolicyLevers_EN!$C216,'Policy Characteristics'!$D:$D,0))</f>
        <v>0</v>
      </c>
      <c r="M216" s="248">
        <f>INDEX('Policy Characteristics'!H:H,MATCH(PolicyLevers_EN!$C216,'Policy Characteristics'!$D:$D,0))</f>
        <v>0</v>
      </c>
      <c r="N216" s="248">
        <f>INDEX('Policy Characteristics'!I:I,MATCH(PolicyLevers_EN!$C216,'Policy Characteristics'!$D:$D,0))</f>
        <v>0</v>
      </c>
      <c r="O216" s="262">
        <f>INDEX('Policy Characteristics'!J:J,MATCH(PolicyLevers_EN!$C216,'Policy Characteristics'!$D:$D,0))</f>
        <v>0</v>
      </c>
      <c r="P216" s="247" t="str">
        <f>LEFT(INDEX('Policy Characteristics'!K:K,MATCH(PolicyLevers_EN!$C216,'Policy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16" s="276">
        <f>INDEX('Policy Characteristics'!L:L,MATCH(PolicyLevers_EN!$C216,'Policy Characteristics'!$D:$D,0))</f>
        <v>0</v>
      </c>
      <c r="R216" s="269">
        <f>INDEX('Policy Characteristics'!M:M,MATCH(PolicyLevers_EN!$C216,'Policy Characteristics'!$D:$D,0))</f>
        <v>0</v>
      </c>
      <c r="S216" s="276">
        <f>INDEX('Policy Characteristics'!N:N,MATCH(PolicyLevers_EN!$C216,'Policy Characteristics'!$D:$D,0))</f>
        <v>0</v>
      </c>
      <c r="T216" s="276">
        <f>INDEX('Policy Characteristics'!O:O,MATCH(PolicyLevers_EN!$C216,'Policy Characteristics'!$D:$D,0))</f>
        <v>0</v>
      </c>
      <c r="U216" s="12"/>
      <c r="V216" s="12"/>
      <c r="W216" s="12"/>
      <c r="X216" s="12"/>
      <c r="Y216" s="12"/>
      <c r="Z216" s="12"/>
    </row>
    <row r="217" spans="1:26" ht="15.75" customHeight="1">
      <c r="A217" s="247" t="str">
        <f>INDEX('Policy Characteristics'!B:B,MATCH(PolicyLevers_EN!$C217,'Policy Characteristics'!$D:$D,0))</f>
        <v>Electricity Supply</v>
      </c>
      <c r="B217" s="247" t="str">
        <f>INDEX('Policy Characteristics'!C:C,MATCH(PolicyLevers_EN!$C217,'Policy Characteristics'!$D:$D,0))</f>
        <v>Non BAU Mandated Capacity Construction</v>
      </c>
      <c r="C217" s="12" t="str">
        <f t="shared" ref="C217:C231" si="13">C$216</f>
        <v>Boolean Use Non BAU Mandated Capacity Construction Schedule</v>
      </c>
      <c r="D217" s="262" t="s">
        <v>231</v>
      </c>
      <c r="E217" s="262"/>
      <c r="F217" s="262" t="s">
        <v>232</v>
      </c>
      <c r="G217" s="262"/>
      <c r="H217" s="7"/>
      <c r="I217" s="262" t="s">
        <v>76</v>
      </c>
      <c r="J217" s="247" t="str">
        <f>INDEX('Policy Characteristics'!E:E,MATCH(PolicyLevers_EN!$C217,'Policy Characteristics'!$D:$D,0))</f>
        <v>Non BAU Mandated Capacity Construction</v>
      </c>
      <c r="K217" s="247">
        <f>INDEX('Policy Characteristics'!F:F,MATCH(PolicyLevers_EN!$C217,'Policy Characteristics'!$D:$D,0))</f>
        <v>0</v>
      </c>
      <c r="L217" s="248">
        <f>INDEX('Policy Characteristics'!G:G,MATCH(PolicyLevers_EN!$C217,'Policy Characteristics'!$D:$D,0))</f>
        <v>0</v>
      </c>
      <c r="M217" s="248">
        <f>INDEX('Policy Characteristics'!H:H,MATCH(PolicyLevers_EN!$C217,'Policy Characteristics'!$D:$D,0))</f>
        <v>0</v>
      </c>
      <c r="N217" s="248">
        <f>INDEX('Policy Characteristics'!I:I,MATCH(PolicyLevers_EN!$C217,'Policy Characteristics'!$D:$D,0))</f>
        <v>0</v>
      </c>
      <c r="O217" s="262">
        <f>INDEX('Policy Characteristics'!J:J,MATCH(PolicyLevers_EN!$C217,'Policy Characteristics'!$D:$D,0))</f>
        <v>0</v>
      </c>
      <c r="P217" s="247" t="str">
        <f>LEFT(INDEX('Policy Characteristics'!K:K,MATCH(PolicyLevers_EN!$C217,'Policy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17" s="276">
        <f>INDEX('Policy Characteristics'!L:L,MATCH(PolicyLevers_EN!$C217,'Policy Characteristics'!$D:$D,0))</f>
        <v>0</v>
      </c>
      <c r="R217" s="269">
        <f>INDEX('Policy Characteristics'!M:M,MATCH(PolicyLevers_EN!$C217,'Policy Characteristics'!$D:$D,0))</f>
        <v>0</v>
      </c>
      <c r="S217" s="276">
        <f>INDEX('Policy Characteristics'!N:N,MATCH(PolicyLevers_EN!$C217,'Policy Characteristics'!$D:$D,0))</f>
        <v>0</v>
      </c>
      <c r="T217" s="276">
        <f>INDEX('Policy Characteristics'!O:O,MATCH(PolicyLevers_EN!$C217,'Policy Characteristics'!$D:$D,0))</f>
        <v>0</v>
      </c>
      <c r="U217" s="12"/>
      <c r="V217" s="12"/>
      <c r="W217" s="12"/>
      <c r="X217" s="12"/>
      <c r="Y217" s="12"/>
      <c r="Z217" s="12"/>
    </row>
    <row r="218" spans="1:26" ht="15.75" customHeight="1">
      <c r="A218" s="247" t="str">
        <f>INDEX('Policy Characteristics'!B:B,MATCH(PolicyLevers_EN!$C218,'Policy Characteristics'!$D:$D,0))</f>
        <v>Electricity Supply</v>
      </c>
      <c r="B218" s="247" t="str">
        <f>INDEX('Policy Characteristics'!C:C,MATCH(PolicyLevers_EN!$C218,'Policy Characteristics'!$D:$D,0))</f>
        <v>Non BAU Mandated Capacity Construction</v>
      </c>
      <c r="C218" s="12" t="str">
        <f t="shared" si="13"/>
        <v>Boolean Use Non BAU Mandated Capacity Construction Schedule</v>
      </c>
      <c r="D218" s="262" t="s">
        <v>233</v>
      </c>
      <c r="E218" s="262"/>
      <c r="F218" s="262" t="s">
        <v>234</v>
      </c>
      <c r="G218" s="262"/>
      <c r="H218" s="7"/>
      <c r="I218" s="262" t="s">
        <v>76</v>
      </c>
      <c r="J218" s="247" t="str">
        <f>INDEX('Policy Characteristics'!E:E,MATCH(PolicyLevers_EN!$C218,'Policy Characteristics'!$D:$D,0))</f>
        <v>Non BAU Mandated Capacity Construction</v>
      </c>
      <c r="K218" s="247">
        <f>INDEX('Policy Characteristics'!F:F,MATCH(PolicyLevers_EN!$C218,'Policy Characteristics'!$D:$D,0))</f>
        <v>0</v>
      </c>
      <c r="L218" s="248">
        <f>INDEX('Policy Characteristics'!G:G,MATCH(PolicyLevers_EN!$C218,'Policy Characteristics'!$D:$D,0))</f>
        <v>0</v>
      </c>
      <c r="M218" s="248">
        <f>INDEX('Policy Characteristics'!H:H,MATCH(PolicyLevers_EN!$C218,'Policy Characteristics'!$D:$D,0))</f>
        <v>0</v>
      </c>
      <c r="N218" s="248">
        <f>INDEX('Policy Characteristics'!I:I,MATCH(PolicyLevers_EN!$C218,'Policy Characteristics'!$D:$D,0))</f>
        <v>0</v>
      </c>
      <c r="O218" s="262">
        <f>INDEX('Policy Characteristics'!J:J,MATCH(PolicyLevers_EN!$C218,'Policy Characteristics'!$D:$D,0))</f>
        <v>0</v>
      </c>
      <c r="P218" s="247" t="str">
        <f>LEFT(INDEX('Policy Characteristics'!K:K,MATCH(PolicyLevers_EN!$C218,'Policy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18" s="276">
        <f>INDEX('Policy Characteristics'!L:L,MATCH(PolicyLevers_EN!$C218,'Policy Characteristics'!$D:$D,0))</f>
        <v>0</v>
      </c>
      <c r="R218" s="269">
        <f>INDEX('Policy Characteristics'!M:M,MATCH(PolicyLevers_EN!$C218,'Policy Characteristics'!$D:$D,0))</f>
        <v>0</v>
      </c>
      <c r="S218" s="276">
        <f>INDEX('Policy Characteristics'!N:N,MATCH(PolicyLevers_EN!$C218,'Policy Characteristics'!$D:$D,0))</f>
        <v>0</v>
      </c>
      <c r="T218" s="276">
        <f>INDEX('Policy Characteristics'!O:O,MATCH(PolicyLevers_EN!$C218,'Policy Characteristics'!$D:$D,0))</f>
        <v>0</v>
      </c>
      <c r="U218" s="12"/>
      <c r="V218" s="12"/>
      <c r="W218" s="12"/>
      <c r="X218" s="12"/>
      <c r="Y218" s="12"/>
      <c r="Z218" s="12"/>
    </row>
    <row r="219" spans="1:26" ht="15.75" customHeight="1">
      <c r="A219" s="247" t="str">
        <f>INDEX('Policy Characteristics'!B:B,MATCH(PolicyLevers_EN!$C219,'Policy Characteristics'!$D:$D,0))</f>
        <v>Electricity Supply</v>
      </c>
      <c r="B219" s="247" t="str">
        <f>INDEX('Policy Characteristics'!C:C,MATCH(PolicyLevers_EN!$C219,'Policy Characteristics'!$D:$D,0))</f>
        <v>Non BAU Mandated Capacity Construction</v>
      </c>
      <c r="C219" s="12" t="str">
        <f t="shared" si="13"/>
        <v>Boolean Use Non BAU Mandated Capacity Construction Schedule</v>
      </c>
      <c r="D219" s="262" t="s">
        <v>235</v>
      </c>
      <c r="E219" s="262"/>
      <c r="F219" s="262" t="s">
        <v>236</v>
      </c>
      <c r="G219" s="262"/>
      <c r="H219" s="7"/>
      <c r="I219" s="262" t="s">
        <v>76</v>
      </c>
      <c r="J219" s="247" t="str">
        <f>INDEX('Policy Characteristics'!E:E,MATCH(PolicyLevers_EN!$C219,'Policy Characteristics'!$D:$D,0))</f>
        <v>Non BAU Mandated Capacity Construction</v>
      </c>
      <c r="K219" s="247">
        <f>INDEX('Policy Characteristics'!F:F,MATCH(PolicyLevers_EN!$C219,'Policy Characteristics'!$D:$D,0))</f>
        <v>0</v>
      </c>
      <c r="L219" s="248">
        <f>INDEX('Policy Characteristics'!G:G,MATCH(PolicyLevers_EN!$C219,'Policy Characteristics'!$D:$D,0))</f>
        <v>0</v>
      </c>
      <c r="M219" s="248">
        <f>INDEX('Policy Characteristics'!H:H,MATCH(PolicyLevers_EN!$C219,'Policy Characteristics'!$D:$D,0))</f>
        <v>0</v>
      </c>
      <c r="N219" s="248">
        <f>INDEX('Policy Characteristics'!I:I,MATCH(PolicyLevers_EN!$C219,'Policy Characteristics'!$D:$D,0))</f>
        <v>0</v>
      </c>
      <c r="O219" s="262">
        <f>INDEX('Policy Characteristics'!J:J,MATCH(PolicyLevers_EN!$C219,'Policy Characteristics'!$D:$D,0))</f>
        <v>0</v>
      </c>
      <c r="P219" s="247" t="str">
        <f>LEFT(INDEX('Policy Characteristics'!K:K,MATCH(PolicyLevers_EN!$C219,'Policy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19" s="276">
        <f>INDEX('Policy Characteristics'!L:L,MATCH(PolicyLevers_EN!$C219,'Policy Characteristics'!$D:$D,0))</f>
        <v>0</v>
      </c>
      <c r="R219" s="269">
        <f>INDEX('Policy Characteristics'!M:M,MATCH(PolicyLevers_EN!$C219,'Policy Characteristics'!$D:$D,0))</f>
        <v>0</v>
      </c>
      <c r="S219" s="276">
        <f>INDEX('Policy Characteristics'!N:N,MATCH(PolicyLevers_EN!$C219,'Policy Characteristics'!$D:$D,0))</f>
        <v>0</v>
      </c>
      <c r="T219" s="276">
        <f>INDEX('Policy Characteristics'!O:O,MATCH(PolicyLevers_EN!$C219,'Policy Characteristics'!$D:$D,0))</f>
        <v>0</v>
      </c>
      <c r="U219" s="12"/>
      <c r="V219" s="12"/>
      <c r="W219" s="12"/>
      <c r="X219" s="12"/>
      <c r="Y219" s="12"/>
      <c r="Z219" s="12"/>
    </row>
    <row r="220" spans="1:26" ht="15.75" customHeight="1">
      <c r="A220" s="247" t="str">
        <f>INDEX('Policy Characteristics'!B:B,MATCH(PolicyLevers_EN!$C220,'Policy Characteristics'!$D:$D,0))</f>
        <v>Electricity Supply</v>
      </c>
      <c r="B220" s="247" t="str">
        <f>INDEX('Policy Characteristics'!C:C,MATCH(PolicyLevers_EN!$C220,'Policy Characteristics'!$D:$D,0))</f>
        <v>Non BAU Mandated Capacity Construction</v>
      </c>
      <c r="C220" s="12" t="str">
        <f t="shared" si="13"/>
        <v>Boolean Use Non BAU Mandated Capacity Construction Schedule</v>
      </c>
      <c r="D220" s="262" t="s">
        <v>237</v>
      </c>
      <c r="E220" s="262"/>
      <c r="F220" s="262" t="s">
        <v>238</v>
      </c>
      <c r="G220" s="262"/>
      <c r="H220" s="7"/>
      <c r="I220" s="262" t="s">
        <v>76</v>
      </c>
      <c r="J220" s="247" t="str">
        <f>INDEX('Policy Characteristics'!E:E,MATCH(PolicyLevers_EN!$C220,'Policy Characteristics'!$D:$D,0))</f>
        <v>Non BAU Mandated Capacity Construction</v>
      </c>
      <c r="K220" s="247">
        <f>INDEX('Policy Characteristics'!F:F,MATCH(PolicyLevers_EN!$C220,'Policy Characteristics'!$D:$D,0))</f>
        <v>0</v>
      </c>
      <c r="L220" s="248">
        <f>INDEX('Policy Characteristics'!G:G,MATCH(PolicyLevers_EN!$C220,'Policy Characteristics'!$D:$D,0))</f>
        <v>0</v>
      </c>
      <c r="M220" s="248">
        <f>INDEX('Policy Characteristics'!H:H,MATCH(PolicyLevers_EN!$C220,'Policy Characteristics'!$D:$D,0))</f>
        <v>0</v>
      </c>
      <c r="N220" s="248">
        <f>INDEX('Policy Characteristics'!I:I,MATCH(PolicyLevers_EN!$C220,'Policy Characteristics'!$D:$D,0))</f>
        <v>0</v>
      </c>
      <c r="O220" s="262">
        <f>INDEX('Policy Characteristics'!J:J,MATCH(PolicyLevers_EN!$C220,'Policy Characteristics'!$D:$D,0))</f>
        <v>0</v>
      </c>
      <c r="P220" s="247" t="str">
        <f>LEFT(INDEX('Policy Characteristics'!K:K,MATCH(PolicyLevers_EN!$C220,'Policy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0" s="276">
        <f>INDEX('Policy Characteristics'!L:L,MATCH(PolicyLevers_EN!$C220,'Policy Characteristics'!$D:$D,0))</f>
        <v>0</v>
      </c>
      <c r="R220" s="269">
        <f>INDEX('Policy Characteristics'!M:M,MATCH(PolicyLevers_EN!$C220,'Policy Characteristics'!$D:$D,0))</f>
        <v>0</v>
      </c>
      <c r="S220" s="276">
        <f>INDEX('Policy Characteristics'!N:N,MATCH(PolicyLevers_EN!$C220,'Policy Characteristics'!$D:$D,0))</f>
        <v>0</v>
      </c>
      <c r="T220" s="276">
        <f>INDEX('Policy Characteristics'!O:O,MATCH(PolicyLevers_EN!$C220,'Policy Characteristics'!$D:$D,0))</f>
        <v>0</v>
      </c>
      <c r="U220" s="12"/>
      <c r="V220" s="12"/>
      <c r="W220" s="12"/>
      <c r="X220" s="12"/>
      <c r="Y220" s="12"/>
      <c r="Z220" s="12"/>
    </row>
    <row r="221" spans="1:26" ht="15.75" customHeight="1">
      <c r="A221" s="247" t="str">
        <f>INDEX('Policy Characteristics'!B:B,MATCH(PolicyLevers_EN!$C221,'Policy Characteristics'!$D:$D,0))</f>
        <v>Electricity Supply</v>
      </c>
      <c r="B221" s="247" t="str">
        <f>INDEX('Policy Characteristics'!C:C,MATCH(PolicyLevers_EN!$C221,'Policy Characteristics'!$D:$D,0))</f>
        <v>Non BAU Mandated Capacity Construction</v>
      </c>
      <c r="C221" s="12" t="str">
        <f t="shared" si="13"/>
        <v>Boolean Use Non BAU Mandated Capacity Construction Schedule</v>
      </c>
      <c r="D221" s="262" t="s">
        <v>239</v>
      </c>
      <c r="E221" s="262"/>
      <c r="F221" s="262" t="s">
        <v>240</v>
      </c>
      <c r="G221" s="262"/>
      <c r="H221" s="7"/>
      <c r="I221" s="262" t="s">
        <v>76</v>
      </c>
      <c r="J221" s="247" t="str">
        <f>INDEX('Policy Characteristics'!E:E,MATCH(PolicyLevers_EN!$C221,'Policy Characteristics'!$D:$D,0))</f>
        <v>Non BAU Mandated Capacity Construction</v>
      </c>
      <c r="K221" s="247">
        <f>INDEX('Policy Characteristics'!F:F,MATCH(PolicyLevers_EN!$C221,'Policy Characteristics'!$D:$D,0))</f>
        <v>0</v>
      </c>
      <c r="L221" s="248">
        <f>INDEX('Policy Characteristics'!G:G,MATCH(PolicyLevers_EN!$C221,'Policy Characteristics'!$D:$D,0))</f>
        <v>0</v>
      </c>
      <c r="M221" s="248">
        <f>INDEX('Policy Characteristics'!H:H,MATCH(PolicyLevers_EN!$C221,'Policy Characteristics'!$D:$D,0))</f>
        <v>0</v>
      </c>
      <c r="N221" s="248">
        <f>INDEX('Policy Characteristics'!I:I,MATCH(PolicyLevers_EN!$C221,'Policy Characteristics'!$D:$D,0))</f>
        <v>0</v>
      </c>
      <c r="O221" s="262">
        <f>INDEX('Policy Characteristics'!J:J,MATCH(PolicyLevers_EN!$C221,'Policy Characteristics'!$D:$D,0))</f>
        <v>0</v>
      </c>
      <c r="P221" s="247" t="str">
        <f>LEFT(INDEX('Policy Characteristics'!K:K,MATCH(PolicyLevers_EN!$C221,'Policy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1" s="276">
        <f>INDEX('Policy Characteristics'!L:L,MATCH(PolicyLevers_EN!$C221,'Policy Characteristics'!$D:$D,0))</f>
        <v>0</v>
      </c>
      <c r="R221" s="269">
        <f>INDEX('Policy Characteristics'!M:M,MATCH(PolicyLevers_EN!$C221,'Policy Characteristics'!$D:$D,0))</f>
        <v>0</v>
      </c>
      <c r="S221" s="276">
        <f>INDEX('Policy Characteristics'!N:N,MATCH(PolicyLevers_EN!$C221,'Policy Characteristics'!$D:$D,0))</f>
        <v>0</v>
      </c>
      <c r="T221" s="276">
        <f>INDEX('Policy Characteristics'!O:O,MATCH(PolicyLevers_EN!$C221,'Policy Characteristics'!$D:$D,0))</f>
        <v>0</v>
      </c>
      <c r="U221" s="12"/>
      <c r="V221" s="12"/>
      <c r="W221" s="12"/>
      <c r="X221" s="12"/>
      <c r="Y221" s="12"/>
      <c r="Z221" s="12"/>
    </row>
    <row r="222" spans="1:26" ht="15.75" customHeight="1">
      <c r="A222" s="247" t="str">
        <f>INDEX('Policy Characteristics'!B:B,MATCH(PolicyLevers_EN!$C222,'Policy Characteristics'!$D:$D,0))</f>
        <v>Electricity Supply</v>
      </c>
      <c r="B222" s="247" t="str">
        <f>INDEX('Policy Characteristics'!C:C,MATCH(PolicyLevers_EN!$C222,'Policy Characteristics'!$D:$D,0))</f>
        <v>Non BAU Mandated Capacity Construction</v>
      </c>
      <c r="C222" s="12" t="str">
        <f t="shared" si="13"/>
        <v>Boolean Use Non BAU Mandated Capacity Construction Schedule</v>
      </c>
      <c r="D222" s="262" t="s">
        <v>241</v>
      </c>
      <c r="E222" s="262"/>
      <c r="F222" s="262" t="s">
        <v>242</v>
      </c>
      <c r="G222" s="262"/>
      <c r="H222" s="7"/>
      <c r="I222" s="262" t="s">
        <v>76</v>
      </c>
      <c r="J222" s="247" t="str">
        <f>INDEX('Policy Characteristics'!E:E,MATCH(PolicyLevers_EN!$C222,'Policy Characteristics'!$D:$D,0))</f>
        <v>Non BAU Mandated Capacity Construction</v>
      </c>
      <c r="K222" s="247">
        <f>INDEX('Policy Characteristics'!F:F,MATCH(PolicyLevers_EN!$C222,'Policy Characteristics'!$D:$D,0))</f>
        <v>0</v>
      </c>
      <c r="L222" s="248">
        <f>INDEX('Policy Characteristics'!G:G,MATCH(PolicyLevers_EN!$C222,'Policy Characteristics'!$D:$D,0))</f>
        <v>0</v>
      </c>
      <c r="M222" s="248">
        <f>INDEX('Policy Characteristics'!H:H,MATCH(PolicyLevers_EN!$C222,'Policy Characteristics'!$D:$D,0))</f>
        <v>0</v>
      </c>
      <c r="N222" s="248">
        <f>INDEX('Policy Characteristics'!I:I,MATCH(PolicyLevers_EN!$C222,'Policy Characteristics'!$D:$D,0))</f>
        <v>0</v>
      </c>
      <c r="O222" s="262">
        <f>INDEX('Policy Characteristics'!J:J,MATCH(PolicyLevers_EN!$C222,'Policy Characteristics'!$D:$D,0))</f>
        <v>0</v>
      </c>
      <c r="P222" s="247" t="str">
        <f>LEFT(INDEX('Policy Characteristics'!K:K,MATCH(PolicyLevers_EN!$C222,'Policy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2" s="276">
        <f>INDEX('Policy Characteristics'!L:L,MATCH(PolicyLevers_EN!$C222,'Policy Characteristics'!$D:$D,0))</f>
        <v>0</v>
      </c>
      <c r="R222" s="269">
        <f>INDEX('Policy Characteristics'!M:M,MATCH(PolicyLevers_EN!$C222,'Policy Characteristics'!$D:$D,0))</f>
        <v>0</v>
      </c>
      <c r="S222" s="276">
        <f>INDEX('Policy Characteristics'!N:N,MATCH(PolicyLevers_EN!$C222,'Policy Characteristics'!$D:$D,0))</f>
        <v>0</v>
      </c>
      <c r="T222" s="276">
        <f>INDEX('Policy Characteristics'!O:O,MATCH(PolicyLevers_EN!$C222,'Policy Characteristics'!$D:$D,0))</f>
        <v>0</v>
      </c>
      <c r="U222" s="12"/>
      <c r="V222" s="12"/>
      <c r="W222" s="12"/>
      <c r="X222" s="12"/>
      <c r="Y222" s="12"/>
      <c r="Z222" s="12"/>
    </row>
    <row r="223" spans="1:26" ht="15.75" customHeight="1">
      <c r="A223" s="247" t="str">
        <f>INDEX('Policy Characteristics'!B:B,MATCH(PolicyLevers_EN!$C223,'Policy Characteristics'!$D:$D,0))</f>
        <v>Electricity Supply</v>
      </c>
      <c r="B223" s="247" t="str">
        <f>INDEX('Policy Characteristics'!C:C,MATCH(PolicyLevers_EN!$C223,'Policy Characteristics'!$D:$D,0))</f>
        <v>Non BAU Mandated Capacity Construction</v>
      </c>
      <c r="C223" s="12" t="str">
        <f t="shared" si="13"/>
        <v>Boolean Use Non BAU Mandated Capacity Construction Schedule</v>
      </c>
      <c r="D223" s="262" t="s">
        <v>243</v>
      </c>
      <c r="E223" s="262"/>
      <c r="F223" s="262" t="s">
        <v>244</v>
      </c>
      <c r="G223" s="262"/>
      <c r="H223" s="7"/>
      <c r="I223" s="262" t="s">
        <v>76</v>
      </c>
      <c r="J223" s="247" t="str">
        <f>INDEX('Policy Characteristics'!E:E,MATCH(PolicyLevers_EN!$C223,'Policy Characteristics'!$D:$D,0))</f>
        <v>Non BAU Mandated Capacity Construction</v>
      </c>
      <c r="K223" s="247">
        <f>INDEX('Policy Characteristics'!F:F,MATCH(PolicyLevers_EN!$C223,'Policy Characteristics'!$D:$D,0))</f>
        <v>0</v>
      </c>
      <c r="L223" s="248">
        <f>INDEX('Policy Characteristics'!G:G,MATCH(PolicyLevers_EN!$C223,'Policy Characteristics'!$D:$D,0))</f>
        <v>0</v>
      </c>
      <c r="M223" s="248">
        <f>INDEX('Policy Characteristics'!H:H,MATCH(PolicyLevers_EN!$C223,'Policy Characteristics'!$D:$D,0))</f>
        <v>0</v>
      </c>
      <c r="N223" s="248">
        <f>INDEX('Policy Characteristics'!I:I,MATCH(PolicyLevers_EN!$C223,'Policy Characteristics'!$D:$D,0))</f>
        <v>0</v>
      </c>
      <c r="O223" s="262">
        <f>INDEX('Policy Characteristics'!J:J,MATCH(PolicyLevers_EN!$C223,'Policy Characteristics'!$D:$D,0))</f>
        <v>0</v>
      </c>
      <c r="P223" s="247" t="str">
        <f>LEFT(INDEX('Policy Characteristics'!K:K,MATCH(PolicyLevers_EN!$C223,'Policy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3" s="276">
        <f>INDEX('Policy Characteristics'!L:L,MATCH(PolicyLevers_EN!$C223,'Policy Characteristics'!$D:$D,0))</f>
        <v>0</v>
      </c>
      <c r="R223" s="269">
        <f>INDEX('Policy Characteristics'!M:M,MATCH(PolicyLevers_EN!$C223,'Policy Characteristics'!$D:$D,0))</f>
        <v>0</v>
      </c>
      <c r="S223" s="276">
        <f>INDEX('Policy Characteristics'!N:N,MATCH(PolicyLevers_EN!$C223,'Policy Characteristics'!$D:$D,0))</f>
        <v>0</v>
      </c>
      <c r="T223" s="276">
        <f>INDEX('Policy Characteristics'!O:O,MATCH(PolicyLevers_EN!$C223,'Policy Characteristics'!$D:$D,0))</f>
        <v>0</v>
      </c>
      <c r="U223" s="12"/>
      <c r="V223" s="12"/>
      <c r="W223" s="12"/>
      <c r="X223" s="12"/>
      <c r="Y223" s="12"/>
      <c r="Z223" s="12"/>
    </row>
    <row r="224" spans="1:26" ht="15.75" customHeight="1">
      <c r="A224" s="247" t="str">
        <f>INDEX('Policy Characteristics'!B:B,MATCH(PolicyLevers_EN!$C224,'Policy Characteristics'!$D:$D,0))</f>
        <v>Electricity Supply</v>
      </c>
      <c r="B224" s="247" t="str">
        <f>INDEX('Policy Characteristics'!C:C,MATCH(PolicyLevers_EN!$C224,'Policy Characteristics'!$D:$D,0))</f>
        <v>Non BAU Mandated Capacity Construction</v>
      </c>
      <c r="C224" s="12" t="str">
        <f t="shared" si="13"/>
        <v>Boolean Use Non BAU Mandated Capacity Construction Schedule</v>
      </c>
      <c r="D224" s="262" t="s">
        <v>245</v>
      </c>
      <c r="E224" s="262"/>
      <c r="F224" s="262" t="s">
        <v>246</v>
      </c>
      <c r="G224" s="262"/>
      <c r="H224" s="7"/>
      <c r="I224" s="262" t="s">
        <v>76</v>
      </c>
      <c r="J224" s="247" t="str">
        <f>INDEX('Policy Characteristics'!E:E,MATCH(PolicyLevers_EN!$C224,'Policy Characteristics'!$D:$D,0))</f>
        <v>Non BAU Mandated Capacity Construction</v>
      </c>
      <c r="K224" s="247">
        <f>INDEX('Policy Characteristics'!F:F,MATCH(PolicyLevers_EN!$C224,'Policy Characteristics'!$D:$D,0))</f>
        <v>0</v>
      </c>
      <c r="L224" s="248">
        <f>INDEX('Policy Characteristics'!G:G,MATCH(PolicyLevers_EN!$C224,'Policy Characteristics'!$D:$D,0))</f>
        <v>0</v>
      </c>
      <c r="M224" s="248">
        <f>INDEX('Policy Characteristics'!H:H,MATCH(PolicyLevers_EN!$C224,'Policy Characteristics'!$D:$D,0))</f>
        <v>0</v>
      </c>
      <c r="N224" s="248">
        <f>INDEX('Policy Characteristics'!I:I,MATCH(PolicyLevers_EN!$C224,'Policy Characteristics'!$D:$D,0))</f>
        <v>0</v>
      </c>
      <c r="O224" s="262">
        <f>INDEX('Policy Characteristics'!J:J,MATCH(PolicyLevers_EN!$C224,'Policy Characteristics'!$D:$D,0))</f>
        <v>0</v>
      </c>
      <c r="P224" s="247" t="str">
        <f>LEFT(INDEX('Policy Characteristics'!K:K,MATCH(PolicyLevers_EN!$C224,'Policy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4" s="276">
        <f>INDEX('Policy Characteristics'!L:L,MATCH(PolicyLevers_EN!$C224,'Policy Characteristics'!$D:$D,0))</f>
        <v>0</v>
      </c>
      <c r="R224" s="269">
        <f>INDEX('Policy Characteristics'!M:M,MATCH(PolicyLevers_EN!$C224,'Policy Characteristics'!$D:$D,0))</f>
        <v>0</v>
      </c>
      <c r="S224" s="276">
        <f>INDEX('Policy Characteristics'!N:N,MATCH(PolicyLevers_EN!$C224,'Policy Characteristics'!$D:$D,0))</f>
        <v>0</v>
      </c>
      <c r="T224" s="276">
        <f>INDEX('Policy Characteristics'!O:O,MATCH(PolicyLevers_EN!$C224,'Policy Characteristics'!$D:$D,0))</f>
        <v>0</v>
      </c>
      <c r="U224" s="12"/>
      <c r="V224" s="12"/>
      <c r="W224" s="12"/>
      <c r="X224" s="12"/>
      <c r="Y224" s="12"/>
      <c r="Z224" s="12"/>
    </row>
    <row r="225" spans="1:26" ht="15.75" customHeight="1">
      <c r="A225" s="247" t="str">
        <f>INDEX('Policy Characteristics'!B:B,MATCH(PolicyLevers_EN!$C225,'Policy Characteristics'!$D:$D,0))</f>
        <v>Electricity Supply</v>
      </c>
      <c r="B225" s="247" t="str">
        <f>INDEX('Policy Characteristics'!C:C,MATCH(PolicyLevers_EN!$C225,'Policy Characteristics'!$D:$D,0))</f>
        <v>Non BAU Mandated Capacity Construction</v>
      </c>
      <c r="C225" s="12" t="str">
        <f t="shared" si="13"/>
        <v>Boolean Use Non BAU Mandated Capacity Construction Schedule</v>
      </c>
      <c r="D225" s="262" t="s">
        <v>247</v>
      </c>
      <c r="E225" s="262"/>
      <c r="F225" s="262" t="s">
        <v>248</v>
      </c>
      <c r="G225" s="262"/>
      <c r="H225" s="7"/>
      <c r="I225" s="262" t="s">
        <v>76</v>
      </c>
      <c r="J225" s="247" t="str">
        <f>INDEX('Policy Characteristics'!E:E,MATCH(PolicyLevers_EN!$C225,'Policy Characteristics'!$D:$D,0))</f>
        <v>Non BAU Mandated Capacity Construction</v>
      </c>
      <c r="K225" s="247">
        <f>INDEX('Policy Characteristics'!F:F,MATCH(PolicyLevers_EN!$C225,'Policy Characteristics'!$D:$D,0))</f>
        <v>0</v>
      </c>
      <c r="L225" s="248">
        <f>INDEX('Policy Characteristics'!G:G,MATCH(PolicyLevers_EN!$C225,'Policy Characteristics'!$D:$D,0))</f>
        <v>0</v>
      </c>
      <c r="M225" s="248">
        <f>INDEX('Policy Characteristics'!H:H,MATCH(PolicyLevers_EN!$C225,'Policy Characteristics'!$D:$D,0))</f>
        <v>0</v>
      </c>
      <c r="N225" s="248">
        <f>INDEX('Policy Characteristics'!I:I,MATCH(PolicyLevers_EN!$C225,'Policy Characteristics'!$D:$D,0))</f>
        <v>0</v>
      </c>
      <c r="O225" s="262">
        <f>INDEX('Policy Characteristics'!J:J,MATCH(PolicyLevers_EN!$C225,'Policy Characteristics'!$D:$D,0))</f>
        <v>0</v>
      </c>
      <c r="P225" s="247" t="str">
        <f>LEFT(INDEX('Policy Characteristics'!K:K,MATCH(PolicyLevers_EN!$C225,'Policy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5" s="276">
        <f>INDEX('Policy Characteristics'!L:L,MATCH(PolicyLevers_EN!$C225,'Policy Characteristics'!$D:$D,0))</f>
        <v>0</v>
      </c>
      <c r="R225" s="269">
        <f>INDEX('Policy Characteristics'!M:M,MATCH(PolicyLevers_EN!$C225,'Policy Characteristics'!$D:$D,0))</f>
        <v>0</v>
      </c>
      <c r="S225" s="276">
        <f>INDEX('Policy Characteristics'!N:N,MATCH(PolicyLevers_EN!$C225,'Policy Characteristics'!$D:$D,0))</f>
        <v>0</v>
      </c>
      <c r="T225" s="276">
        <f>INDEX('Policy Characteristics'!O:O,MATCH(PolicyLevers_EN!$C225,'Policy Characteristics'!$D:$D,0))</f>
        <v>0</v>
      </c>
      <c r="U225" s="12"/>
      <c r="V225" s="12"/>
      <c r="W225" s="12"/>
      <c r="X225" s="12"/>
      <c r="Y225" s="12"/>
      <c r="Z225" s="12"/>
    </row>
    <row r="226" spans="1:26" ht="15.75" customHeight="1">
      <c r="A226" s="247" t="str">
        <f>INDEX('Policy Characteristics'!B:B,MATCH(PolicyLevers_EN!$C226,'Policy Characteristics'!$D:$D,0))</f>
        <v>Electricity Supply</v>
      </c>
      <c r="B226" s="247" t="str">
        <f>INDEX('Policy Characteristics'!C:C,MATCH(PolicyLevers_EN!$C226,'Policy Characteristics'!$D:$D,0))</f>
        <v>Non BAU Mandated Capacity Construction</v>
      </c>
      <c r="C226" s="12" t="str">
        <f t="shared" si="13"/>
        <v>Boolean Use Non BAU Mandated Capacity Construction Schedule</v>
      </c>
      <c r="D226" s="262" t="s">
        <v>249</v>
      </c>
      <c r="E226" s="262"/>
      <c r="F226" s="262" t="s">
        <v>250</v>
      </c>
      <c r="G226" s="262"/>
      <c r="H226" s="7"/>
      <c r="I226" s="262" t="s">
        <v>76</v>
      </c>
      <c r="J226" s="247" t="str">
        <f>INDEX('Policy Characteristics'!E:E,MATCH(PolicyLevers_EN!$C226,'Policy Characteristics'!$D:$D,0))</f>
        <v>Non BAU Mandated Capacity Construction</v>
      </c>
      <c r="K226" s="247">
        <f>INDEX('Policy Characteristics'!F:F,MATCH(PolicyLevers_EN!$C226,'Policy Characteristics'!$D:$D,0))</f>
        <v>0</v>
      </c>
      <c r="L226" s="248">
        <f>INDEX('Policy Characteristics'!G:G,MATCH(PolicyLevers_EN!$C226,'Policy Characteristics'!$D:$D,0))</f>
        <v>0</v>
      </c>
      <c r="M226" s="248">
        <f>INDEX('Policy Characteristics'!H:H,MATCH(PolicyLevers_EN!$C226,'Policy Characteristics'!$D:$D,0))</f>
        <v>0</v>
      </c>
      <c r="N226" s="248">
        <f>INDEX('Policy Characteristics'!I:I,MATCH(PolicyLevers_EN!$C226,'Policy Characteristics'!$D:$D,0))</f>
        <v>0</v>
      </c>
      <c r="O226" s="262">
        <f>INDEX('Policy Characteristics'!J:J,MATCH(PolicyLevers_EN!$C226,'Policy Characteristics'!$D:$D,0))</f>
        <v>0</v>
      </c>
      <c r="P226" s="247" t="str">
        <f>LEFT(INDEX('Policy Characteristics'!K:K,MATCH(PolicyLevers_EN!$C226,'Policy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6" s="276">
        <f>INDEX('Policy Characteristics'!L:L,MATCH(PolicyLevers_EN!$C226,'Policy Characteristics'!$D:$D,0))</f>
        <v>0</v>
      </c>
      <c r="R226" s="269">
        <f>INDEX('Policy Characteristics'!M:M,MATCH(PolicyLevers_EN!$C226,'Policy Characteristics'!$D:$D,0))</f>
        <v>0</v>
      </c>
      <c r="S226" s="276">
        <f>INDEX('Policy Characteristics'!N:N,MATCH(PolicyLevers_EN!$C226,'Policy Characteristics'!$D:$D,0))</f>
        <v>0</v>
      </c>
      <c r="T226" s="276">
        <f>INDEX('Policy Characteristics'!O:O,MATCH(PolicyLevers_EN!$C226,'Policy Characteristics'!$D:$D,0))</f>
        <v>0</v>
      </c>
      <c r="U226" s="12"/>
      <c r="V226" s="12"/>
      <c r="W226" s="12"/>
      <c r="X226" s="12"/>
      <c r="Y226" s="12"/>
      <c r="Z226" s="12"/>
    </row>
    <row r="227" spans="1:26" ht="15.75" customHeight="1">
      <c r="A227" s="247" t="str">
        <f>INDEX('Policy Characteristics'!B:B,MATCH(PolicyLevers_EN!$C227,'Policy Characteristics'!$D:$D,0))</f>
        <v>Electricity Supply</v>
      </c>
      <c r="B227" s="247" t="str">
        <f>INDEX('Policy Characteristics'!C:C,MATCH(PolicyLevers_EN!$C227,'Policy Characteristics'!$D:$D,0))</f>
        <v>Non BAU Mandated Capacity Construction</v>
      </c>
      <c r="C227" s="12" t="str">
        <f t="shared" si="13"/>
        <v>Boolean Use Non BAU Mandated Capacity Construction Schedule</v>
      </c>
      <c r="D227" s="262" t="s">
        <v>251</v>
      </c>
      <c r="E227" s="262"/>
      <c r="F227" s="262" t="s">
        <v>252</v>
      </c>
      <c r="G227" s="262"/>
      <c r="H227" s="7"/>
      <c r="I227" s="262" t="s">
        <v>76</v>
      </c>
      <c r="J227" s="247" t="str">
        <f>INDEX('Policy Characteristics'!E:E,MATCH(PolicyLevers_EN!$C227,'Policy Characteristics'!$D:$D,0))</f>
        <v>Non BAU Mandated Capacity Construction</v>
      </c>
      <c r="K227" s="247">
        <f>INDEX('Policy Characteristics'!F:F,MATCH(PolicyLevers_EN!$C227,'Policy Characteristics'!$D:$D,0))</f>
        <v>0</v>
      </c>
      <c r="L227" s="248">
        <f>INDEX('Policy Characteristics'!G:G,MATCH(PolicyLevers_EN!$C227,'Policy Characteristics'!$D:$D,0))</f>
        <v>0</v>
      </c>
      <c r="M227" s="248">
        <f>INDEX('Policy Characteristics'!H:H,MATCH(PolicyLevers_EN!$C227,'Policy Characteristics'!$D:$D,0))</f>
        <v>0</v>
      </c>
      <c r="N227" s="248">
        <f>INDEX('Policy Characteristics'!I:I,MATCH(PolicyLevers_EN!$C227,'Policy Characteristics'!$D:$D,0))</f>
        <v>0</v>
      </c>
      <c r="O227" s="262">
        <f>INDEX('Policy Characteristics'!J:J,MATCH(PolicyLevers_EN!$C227,'Policy Characteristics'!$D:$D,0))</f>
        <v>0</v>
      </c>
      <c r="P227" s="247" t="str">
        <f>LEFT(INDEX('Policy Characteristics'!K:K,MATCH(PolicyLevers_EN!$C227,'Policy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7" s="276">
        <f>INDEX('Policy Characteristics'!L:L,MATCH(PolicyLevers_EN!$C227,'Policy Characteristics'!$D:$D,0))</f>
        <v>0</v>
      </c>
      <c r="R227" s="269">
        <f>INDEX('Policy Characteristics'!M:M,MATCH(PolicyLevers_EN!$C227,'Policy Characteristics'!$D:$D,0))</f>
        <v>0</v>
      </c>
      <c r="S227" s="276">
        <f>INDEX('Policy Characteristics'!N:N,MATCH(PolicyLevers_EN!$C227,'Policy Characteristics'!$D:$D,0))</f>
        <v>0</v>
      </c>
      <c r="T227" s="276">
        <f>INDEX('Policy Characteristics'!O:O,MATCH(PolicyLevers_EN!$C227,'Policy Characteristics'!$D:$D,0))</f>
        <v>0</v>
      </c>
      <c r="U227" s="12"/>
      <c r="V227" s="12"/>
      <c r="W227" s="12"/>
      <c r="X227" s="12"/>
      <c r="Y227" s="12"/>
      <c r="Z227" s="12"/>
    </row>
    <row r="228" spans="1:26" ht="15.75" customHeight="1">
      <c r="A228" s="247" t="str">
        <f>INDEX('Policy Characteristics'!B:B,MATCH(PolicyLevers_EN!$C228,'Policy Characteristics'!$D:$D,0))</f>
        <v>Electricity Supply</v>
      </c>
      <c r="B228" s="247" t="str">
        <f>INDEX('Policy Characteristics'!C:C,MATCH(PolicyLevers_EN!$C228,'Policy Characteristics'!$D:$D,0))</f>
        <v>Non BAU Mandated Capacity Construction</v>
      </c>
      <c r="C228" s="12" t="str">
        <f t="shared" si="13"/>
        <v>Boolean Use Non BAU Mandated Capacity Construction Schedule</v>
      </c>
      <c r="D228" s="262" t="s">
        <v>253</v>
      </c>
      <c r="E228" s="262"/>
      <c r="F228" s="262" t="s">
        <v>254</v>
      </c>
      <c r="G228" s="262"/>
      <c r="H228" s="7"/>
      <c r="I228" s="262" t="s">
        <v>76</v>
      </c>
      <c r="J228" s="247" t="str">
        <f>INDEX('Policy Characteristics'!E:E,MATCH(PolicyLevers_EN!$C228,'Policy Characteristics'!$D:$D,0))</f>
        <v>Non BAU Mandated Capacity Construction</v>
      </c>
      <c r="K228" s="247">
        <f>INDEX('Policy Characteristics'!F:F,MATCH(PolicyLevers_EN!$C228,'Policy Characteristics'!$D:$D,0))</f>
        <v>0</v>
      </c>
      <c r="L228" s="248">
        <f>INDEX('Policy Characteristics'!G:G,MATCH(PolicyLevers_EN!$C228,'Policy Characteristics'!$D:$D,0))</f>
        <v>0</v>
      </c>
      <c r="M228" s="248">
        <f>INDEX('Policy Characteristics'!H:H,MATCH(PolicyLevers_EN!$C228,'Policy Characteristics'!$D:$D,0))</f>
        <v>0</v>
      </c>
      <c r="N228" s="248">
        <f>INDEX('Policy Characteristics'!I:I,MATCH(PolicyLevers_EN!$C228,'Policy Characteristics'!$D:$D,0))</f>
        <v>0</v>
      </c>
      <c r="O228" s="262">
        <f>INDEX('Policy Characteristics'!J:J,MATCH(PolicyLevers_EN!$C228,'Policy Characteristics'!$D:$D,0))</f>
        <v>0</v>
      </c>
      <c r="P228" s="247" t="str">
        <f>LEFT(INDEX('Policy Characteristics'!K:K,MATCH(PolicyLevers_EN!$C228,'Policy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8" s="276">
        <f>INDEX('Policy Characteristics'!L:L,MATCH(PolicyLevers_EN!$C228,'Policy Characteristics'!$D:$D,0))</f>
        <v>0</v>
      </c>
      <c r="R228" s="269">
        <f>INDEX('Policy Characteristics'!M:M,MATCH(PolicyLevers_EN!$C228,'Policy Characteristics'!$D:$D,0))</f>
        <v>0</v>
      </c>
      <c r="S228" s="276">
        <f>INDEX('Policy Characteristics'!N:N,MATCH(PolicyLevers_EN!$C228,'Policy Characteristics'!$D:$D,0))</f>
        <v>0</v>
      </c>
      <c r="T228" s="276">
        <f>INDEX('Policy Characteristics'!O:O,MATCH(PolicyLevers_EN!$C228,'Policy Characteristics'!$D:$D,0))</f>
        <v>0</v>
      </c>
      <c r="U228" s="12"/>
      <c r="V228" s="12"/>
      <c r="W228" s="12"/>
      <c r="X228" s="12"/>
      <c r="Y228" s="12"/>
      <c r="Z228" s="12"/>
    </row>
    <row r="229" spans="1:26" ht="15.75" customHeight="1">
      <c r="A229" s="247" t="str">
        <f>INDEX('Policy Characteristics'!B:B,MATCH(PolicyLevers_EN!$C229,'Policy Characteristics'!$D:$D,0))</f>
        <v>Electricity Supply</v>
      </c>
      <c r="B229" s="247" t="str">
        <f>INDEX('Policy Characteristics'!C:C,MATCH(PolicyLevers_EN!$C229,'Policy Characteristics'!$D:$D,0))</f>
        <v>Non BAU Mandated Capacity Construction</v>
      </c>
      <c r="C229" s="12" t="str">
        <f t="shared" si="13"/>
        <v>Boolean Use Non BAU Mandated Capacity Construction Schedule</v>
      </c>
      <c r="D229" s="262" t="s">
        <v>255</v>
      </c>
      <c r="E229" s="262"/>
      <c r="F229" s="262" t="s">
        <v>256</v>
      </c>
      <c r="G229" s="262"/>
      <c r="H229" s="7"/>
      <c r="I229" s="262" t="s">
        <v>76</v>
      </c>
      <c r="J229" s="247" t="str">
        <f>INDEX('Policy Characteristics'!E:E,MATCH(PolicyLevers_EN!$C229,'Policy Characteristics'!$D:$D,0))</f>
        <v>Non BAU Mandated Capacity Construction</v>
      </c>
      <c r="K229" s="247">
        <f>INDEX('Policy Characteristics'!F:F,MATCH(PolicyLevers_EN!$C229,'Policy Characteristics'!$D:$D,0))</f>
        <v>0</v>
      </c>
      <c r="L229" s="248">
        <f>INDEX('Policy Characteristics'!G:G,MATCH(PolicyLevers_EN!$C229,'Policy Characteristics'!$D:$D,0))</f>
        <v>0</v>
      </c>
      <c r="M229" s="248">
        <f>INDEX('Policy Characteristics'!H:H,MATCH(PolicyLevers_EN!$C229,'Policy Characteristics'!$D:$D,0))</f>
        <v>0</v>
      </c>
      <c r="N229" s="248">
        <f>INDEX('Policy Characteristics'!I:I,MATCH(PolicyLevers_EN!$C229,'Policy Characteristics'!$D:$D,0))</f>
        <v>0</v>
      </c>
      <c r="O229" s="262">
        <f>INDEX('Policy Characteristics'!J:J,MATCH(PolicyLevers_EN!$C229,'Policy Characteristics'!$D:$D,0))</f>
        <v>0</v>
      </c>
      <c r="P229" s="247" t="str">
        <f>LEFT(INDEX('Policy Characteristics'!K:K,MATCH(PolicyLevers_EN!$C229,'Policy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29" s="276">
        <f>INDEX('Policy Characteristics'!L:L,MATCH(PolicyLevers_EN!$C229,'Policy Characteristics'!$D:$D,0))</f>
        <v>0</v>
      </c>
      <c r="R229" s="269">
        <f>INDEX('Policy Characteristics'!M:M,MATCH(PolicyLevers_EN!$C229,'Policy Characteristics'!$D:$D,0))</f>
        <v>0</v>
      </c>
      <c r="S229" s="276">
        <f>INDEX('Policy Characteristics'!N:N,MATCH(PolicyLevers_EN!$C229,'Policy Characteristics'!$D:$D,0))</f>
        <v>0</v>
      </c>
      <c r="T229" s="276">
        <f>INDEX('Policy Characteristics'!O:O,MATCH(PolicyLevers_EN!$C229,'Policy Characteristics'!$D:$D,0))</f>
        <v>0</v>
      </c>
      <c r="U229" s="12"/>
      <c r="V229" s="12"/>
      <c r="W229" s="12"/>
      <c r="X229" s="12"/>
      <c r="Y229" s="12"/>
      <c r="Z229" s="12"/>
    </row>
    <row r="230" spans="1:26" ht="15.75" customHeight="1">
      <c r="A230" s="247" t="str">
        <f>INDEX('Policy Characteristics'!B:B,MATCH(PolicyLevers_EN!$C230,'Policy Characteristics'!$D:$D,0))</f>
        <v>Electricity Supply</v>
      </c>
      <c r="B230" s="247" t="str">
        <f>INDEX('Policy Characteristics'!C:C,MATCH(PolicyLevers_EN!$C230,'Policy Characteristics'!$D:$D,0))</f>
        <v>Non BAU Mandated Capacity Construction</v>
      </c>
      <c r="C230" s="12" t="str">
        <f t="shared" si="13"/>
        <v>Boolean Use Non BAU Mandated Capacity Construction Schedule</v>
      </c>
      <c r="D230" s="262" t="s">
        <v>257</v>
      </c>
      <c r="E230" s="262"/>
      <c r="F230" s="262" t="s">
        <v>258</v>
      </c>
      <c r="G230" s="262"/>
      <c r="H230" s="7"/>
      <c r="I230" s="262" t="s">
        <v>76</v>
      </c>
      <c r="J230" s="247" t="str">
        <f>INDEX('Policy Characteristics'!E:E,MATCH(PolicyLevers_EN!$C230,'Policy Characteristics'!$D:$D,0))</f>
        <v>Non BAU Mandated Capacity Construction</v>
      </c>
      <c r="K230" s="247">
        <f>INDEX('Policy Characteristics'!F:F,MATCH(PolicyLevers_EN!$C230,'Policy Characteristics'!$D:$D,0))</f>
        <v>0</v>
      </c>
      <c r="L230" s="248">
        <f>INDEX('Policy Characteristics'!G:G,MATCH(PolicyLevers_EN!$C230,'Policy Characteristics'!$D:$D,0))</f>
        <v>0</v>
      </c>
      <c r="M230" s="248">
        <f>INDEX('Policy Characteristics'!H:H,MATCH(PolicyLevers_EN!$C230,'Policy Characteristics'!$D:$D,0))</f>
        <v>0</v>
      </c>
      <c r="N230" s="248">
        <f>INDEX('Policy Characteristics'!I:I,MATCH(PolicyLevers_EN!$C230,'Policy Characteristics'!$D:$D,0))</f>
        <v>0</v>
      </c>
      <c r="O230" s="262">
        <f>INDEX('Policy Characteristics'!J:J,MATCH(PolicyLevers_EN!$C230,'Policy Characteristics'!$D:$D,0))</f>
        <v>0</v>
      </c>
      <c r="P230" s="247" t="str">
        <f>LEFT(INDEX('Policy Characteristics'!K:K,MATCH(PolicyLevers_EN!$C230,'Policy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30" s="276">
        <f>INDEX('Policy Characteristics'!L:L,MATCH(PolicyLevers_EN!$C230,'Policy Characteristics'!$D:$D,0))</f>
        <v>0</v>
      </c>
      <c r="R230" s="269">
        <f>INDEX('Policy Characteristics'!M:M,MATCH(PolicyLevers_EN!$C230,'Policy Characteristics'!$D:$D,0))</f>
        <v>0</v>
      </c>
      <c r="S230" s="276">
        <f>INDEX('Policy Characteristics'!N:N,MATCH(PolicyLevers_EN!$C230,'Policy Characteristics'!$D:$D,0))</f>
        <v>0</v>
      </c>
      <c r="T230" s="276">
        <f>INDEX('Policy Characteristics'!O:O,MATCH(PolicyLevers_EN!$C230,'Policy Characteristics'!$D:$D,0))</f>
        <v>0</v>
      </c>
      <c r="U230" s="12"/>
      <c r="V230" s="12"/>
      <c r="W230" s="12"/>
      <c r="X230" s="12"/>
      <c r="Y230" s="12"/>
      <c r="Z230" s="12"/>
    </row>
    <row r="231" spans="1:26" ht="15.75" customHeight="1">
      <c r="A231" s="247" t="str">
        <f>INDEX('Policy Characteristics'!B:B,MATCH(PolicyLevers_EN!$C231,'Policy Characteristics'!$D:$D,0))</f>
        <v>Electricity Supply</v>
      </c>
      <c r="B231" s="247" t="str">
        <f>INDEX('Policy Characteristics'!C:C,MATCH(PolicyLevers_EN!$C231,'Policy Characteristics'!$D:$D,0))</f>
        <v>Non BAU Mandated Capacity Construction</v>
      </c>
      <c r="C231" s="12" t="str">
        <f t="shared" si="13"/>
        <v>Boolean Use Non BAU Mandated Capacity Construction Schedule</v>
      </c>
      <c r="D231" s="262" t="s">
        <v>259</v>
      </c>
      <c r="E231" s="262"/>
      <c r="F231" s="262" t="s">
        <v>260</v>
      </c>
      <c r="G231" s="262"/>
      <c r="H231" s="7"/>
      <c r="I231" s="262" t="s">
        <v>76</v>
      </c>
      <c r="J231" s="247" t="str">
        <f>INDEX('Policy Characteristics'!E:E,MATCH(PolicyLevers_EN!$C231,'Policy Characteristics'!$D:$D,0))</f>
        <v>Non BAU Mandated Capacity Construction</v>
      </c>
      <c r="K231" s="247">
        <f>INDEX('Policy Characteristics'!F:F,MATCH(PolicyLevers_EN!$C231,'Policy Characteristics'!$D:$D,0))</f>
        <v>0</v>
      </c>
      <c r="L231" s="248">
        <f>INDEX('Policy Characteristics'!G:G,MATCH(PolicyLevers_EN!$C231,'Policy Characteristics'!$D:$D,0))</f>
        <v>0</v>
      </c>
      <c r="M231" s="248">
        <f>INDEX('Policy Characteristics'!H:H,MATCH(PolicyLevers_EN!$C231,'Policy Characteristics'!$D:$D,0))</f>
        <v>0</v>
      </c>
      <c r="N231" s="248">
        <f>INDEX('Policy Characteristics'!I:I,MATCH(PolicyLevers_EN!$C231,'Policy Characteristics'!$D:$D,0))</f>
        <v>0</v>
      </c>
      <c r="O231" s="262">
        <f>INDEX('Policy Characteristics'!J:J,MATCH(PolicyLevers_EN!$C231,'Policy Characteristics'!$D:$D,0))</f>
        <v>0</v>
      </c>
      <c r="P231" s="247" t="str">
        <f>LEFT(INDEX('Policy Characteristics'!K:K,MATCH(PolicyLevers_EN!$C231,'Policy Characteristics'!$D:$D,0)),254)</f>
        <v>**Description:** The business-as-uusal case includes all planned capacity additions (provided by the U.S. Energy Information Administration). This policy blocks all planned additions of the selected type(s) that have not already received regulatory appro</v>
      </c>
      <c r="Q231" s="276">
        <f>INDEX('Policy Characteristics'!L:L,MATCH(PolicyLevers_EN!$C231,'Policy Characteristics'!$D:$D,0))</f>
        <v>0</v>
      </c>
      <c r="R231" s="269">
        <f>INDEX('Policy Characteristics'!M:M,MATCH(PolicyLevers_EN!$C231,'Policy Characteristics'!$D:$D,0))</f>
        <v>0</v>
      </c>
      <c r="S231" s="276">
        <f>INDEX('Policy Characteristics'!N:N,MATCH(PolicyLevers_EN!$C231,'Policy Characteristics'!$D:$D,0))</f>
        <v>0</v>
      </c>
      <c r="T231" s="276">
        <f>INDEX('Policy Characteristics'!O:O,MATCH(PolicyLevers_EN!$C231,'Policy Characteristics'!$D:$D,0))</f>
        <v>0</v>
      </c>
      <c r="U231" s="12"/>
      <c r="V231" s="12"/>
      <c r="W231" s="12"/>
      <c r="X231" s="12"/>
      <c r="Y231" s="12"/>
      <c r="Z231" s="12"/>
    </row>
    <row r="232" spans="1:26" ht="15.75" customHeight="1">
      <c r="A232" s="247" t="str">
        <f>INDEX('Policy Characteristics'!B:B,MATCH(PolicyLevers_EN!$C232,'Policy Characteristics'!$D:$D,0))</f>
        <v>Electricity Supply</v>
      </c>
      <c r="B232" s="247" t="str">
        <f>INDEX('Policy Characteristics'!C:C,MATCH(PolicyLevers_EN!$C232,'Policy Characteristics'!$D:$D,0))</f>
        <v>Non BAU RPS Qualifying Resources</v>
      </c>
      <c r="C232" s="248" t="s">
        <v>311</v>
      </c>
      <c r="D232" s="262"/>
      <c r="E232" s="262"/>
      <c r="F232" s="262"/>
      <c r="G232" s="262"/>
      <c r="H232" s="7" t="s">
        <v>222</v>
      </c>
      <c r="I232" s="262" t="s">
        <v>76</v>
      </c>
      <c r="J232" s="247" t="str">
        <f>INDEX('Policy Characteristics'!E:E,MATCH(PolicyLevers_EN!$C232,'Policy Characteristics'!$D:$D,0))</f>
        <v>Non BAU RPS Qualifying Resources</v>
      </c>
      <c r="K232" s="247" t="str">
        <f>INDEX('Policy Characteristics'!F:F,MATCH(PolicyLevers_EN!$C232,'Policy Characteristics'!$D:$D,0))</f>
        <v>elec non BAU RPS qualifying resources</v>
      </c>
      <c r="L232" s="248">
        <f>INDEX('Policy Characteristics'!G:G,MATCH(PolicyLevers_EN!$C232,'Policy Characteristics'!$D:$D,0))</f>
        <v>0</v>
      </c>
      <c r="M232" s="248">
        <f>INDEX('Policy Characteristics'!H:H,MATCH(PolicyLevers_EN!$C232,'Policy Characteristics'!$D:$D,0))</f>
        <v>0</v>
      </c>
      <c r="N232" s="248">
        <f>INDEX('Policy Characteristics'!I:I,MATCH(PolicyLevers_EN!$C232,'Policy Characteristics'!$D:$D,0))</f>
        <v>0</v>
      </c>
      <c r="O232" s="262">
        <f>INDEX('Policy Characteristics'!J:J,MATCH(PolicyLevers_EN!$C232,'Policy Characteristics'!$D:$D,0))</f>
        <v>0</v>
      </c>
      <c r="P232" s="247" t="str">
        <f>LEFT(INDEX('Policy Characteristics'!K:K,MATCH(PolicyLevers_EN!$C232,'Policy Characteristics'!$D:$D,0)),254)</f>
        <v>**Description:**This policy expands the definitions for qualifying carbon-free sources for the carbon-free electricity standard to be wind, solar, hydro, nuclear, and municipal solid waste.//**Guidance for setting values: **</v>
      </c>
      <c r="Q232" s="276">
        <f>INDEX('Policy Characteristics'!L:L,MATCH(PolicyLevers_EN!$C232,'Policy Characteristics'!$D:$D,0))</f>
        <v>0</v>
      </c>
      <c r="R232" s="269">
        <f>INDEX('Policy Characteristics'!M:M,MATCH(PolicyLevers_EN!$C232,'Policy Characteristics'!$D:$D,0))</f>
        <v>0</v>
      </c>
      <c r="S232" s="276">
        <f>INDEX('Policy Characteristics'!N:N,MATCH(PolicyLevers_EN!$C232,'Policy Characteristics'!$D:$D,0))</f>
        <v>0</v>
      </c>
      <c r="T232" s="276">
        <f>INDEX('Policy Characteristics'!O:O,MATCH(PolicyLevers_EN!$C232,'Policy Characteristics'!$D:$D,0))</f>
        <v>0</v>
      </c>
      <c r="U232" s="12"/>
      <c r="V232" s="12"/>
      <c r="W232" s="12"/>
      <c r="X232" s="12"/>
      <c r="Y232" s="12"/>
      <c r="Z232" s="12"/>
    </row>
    <row r="233" spans="1:26" ht="15.75" customHeight="1">
      <c r="A233" s="247" t="str">
        <f>INDEX('Policy Characteristics'!B:B,MATCH(PolicyLevers_EN!$C233,'Policy Characteristics'!$D:$D,0))</f>
        <v>Electricity Supply</v>
      </c>
      <c r="B233" s="247" t="str">
        <f>INDEX('Policy Characteristics'!C:C,MATCH(PolicyLevers_EN!$C233,'Policy Characteristics'!$D:$D,0))</f>
        <v>Nuclear Plant Lifetime Extension</v>
      </c>
      <c r="C233" s="247" t="s">
        <v>314</v>
      </c>
      <c r="D233" s="257"/>
      <c r="E233" s="257"/>
      <c r="F233" s="257"/>
      <c r="G233" s="257"/>
      <c r="H233" s="254">
        <v>35</v>
      </c>
      <c r="I233" s="255" t="s">
        <v>76</v>
      </c>
      <c r="J233" s="247" t="str">
        <f>INDEX('Policy Characteristics'!E:E,MATCH(PolicyLevers_EN!$C233,'Policy Characteristics'!$D:$D,0))</f>
        <v>Nuclear Lifetime Extension</v>
      </c>
      <c r="K233" s="247">
        <f>INDEX('Policy Characteristics'!F:F,MATCH(PolicyLevers_EN!$C233,'Policy Characteristics'!$D:$D,0))</f>
        <v>0</v>
      </c>
      <c r="L233" s="286">
        <f>INDEX('Policy Characteristics'!G:G,MATCH(PolicyLevers_EN!$C233,'Policy Characteristics'!$D:$D,0))</f>
        <v>0</v>
      </c>
      <c r="M233" s="286">
        <f>INDEX('Policy Characteristics'!H:H,MATCH(PolicyLevers_EN!$C233,'Policy Characteristics'!$D:$D,0))</f>
        <v>1</v>
      </c>
      <c r="N233" s="247">
        <f>INDEX('Policy Characteristics'!I:I,MATCH(PolicyLevers_EN!$C233,'Policy Characteristics'!$D:$D,0))</f>
        <v>1</v>
      </c>
      <c r="O233" s="257" t="str">
        <f>INDEX('Policy Characteristics'!J:J,MATCH(PolicyLevers_EN!$C233,'Policy Characteristics'!$D:$D,0))</f>
        <v>year(s)</v>
      </c>
      <c r="P233" s="247" t="str">
        <f>LEFT(INDEX('Policy Characteristics'!K:K,MATCH(PolicyLevers_EN!$C233,'Policy Characteristics'!$D:$D,0)),254)</f>
        <v>**Description:** This policy extends the lifetime of all nuclear plants by the specified number of years.//</v>
      </c>
      <c r="Q233" s="257" t="str">
        <f>INDEX('Policy Characteristics'!L:L,MATCH(PolicyLevers_EN!$C233,'Policy Characteristics'!$D:$D,0))</f>
        <v>electricity-sector-main.html#life-ext</v>
      </c>
      <c r="R233" s="265" t="str">
        <f>INDEX('Policy Characteristics'!M:M,MATCH(PolicyLevers_EN!$C233,'Policy Characteristics'!$D:$D,0))</f>
        <v>nuclear-lifetime-extension.html</v>
      </c>
      <c r="S233" s="257" t="str">
        <f>INDEX('Policy Characteristics'!N:N,MATCH(PolicyLevers_EN!$C233,'Policy Characteristics'!$D:$D,0))</f>
        <v>U.S. Energy Information Administration, 2014, "Almost all U.S. nuclear plants require life extension past 60 years to operate beyond 2050", http://www.eia.gov/todayinenergy/detail.cfm?id=19091.</v>
      </c>
      <c r="T233" s="257" t="str">
        <f>INDEX('Policy Characteristics'!O:O,MATCH(PolicyLevers_EN!$C233,'Policy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c r="A234" s="247" t="str">
        <f>INDEX('Policy Characteristics'!B:B,MATCH(PolicyLevers_EN!$C234,'Policy Characteristics'!$D:$D,0))</f>
        <v>Electricity Supply</v>
      </c>
      <c r="B234" s="247" t="str">
        <f>INDEX('Policy Characteristics'!C:C,MATCH(PolicyLevers_EN!$C234,'Policy Characteristics'!$D:$D,0))</f>
        <v>Reduce Plant Downtime</v>
      </c>
      <c r="C234" s="248" t="s">
        <v>321</v>
      </c>
      <c r="D234" s="262" t="s">
        <v>226</v>
      </c>
      <c r="E234" s="262" t="s">
        <v>322</v>
      </c>
      <c r="F234" s="262"/>
      <c r="G234" s="262"/>
      <c r="H234" s="7"/>
      <c r="I234" s="260" t="s">
        <v>76</v>
      </c>
      <c r="J234" s="247" t="str">
        <f>INDEX('Policy Characteristics'!E:E,MATCH(PolicyLevers_EN!$C234,'Policy Characteristics'!$D:$D,0))</f>
        <v>Reduce Plant Downtime</v>
      </c>
      <c r="K234" s="247" t="str">
        <f>INDEX('Policy Characteristics'!F:F,MATCH(PolicyLevers_EN!$C234,'Policy Characteristics'!$D:$D,0))</f>
        <v>elec reduce plant downtime</v>
      </c>
      <c r="L234" s="275">
        <f>INDEX('Policy Characteristics'!G:G,MATCH(PolicyLevers_EN!$C234,'Policy Characteristics'!$D:$D,0))</f>
        <v>0</v>
      </c>
      <c r="M234" s="275">
        <f>INDEX('Policy Characteristics'!H:H,MATCH(PolicyLevers_EN!$C234,'Policy Characteristics'!$D:$D,0))</f>
        <v>0</v>
      </c>
      <c r="N234" s="275">
        <f>INDEX('Policy Characteristics'!I:I,MATCH(PolicyLevers_EN!$C234,'Policy Characteristics'!$D:$D,0))</f>
        <v>0</v>
      </c>
      <c r="O234" s="262">
        <f>INDEX('Policy Characteristics'!J:J,MATCH(PolicyLevers_EN!$C234,'Policy Characteristics'!$D:$D,0))</f>
        <v>0</v>
      </c>
      <c r="P234" s="247" t="str">
        <f>LEFT(INDEX('Policy Characteristics'!K:K,MATCH(PolicyLevers_EN!$C234,'Policy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4" s="262">
        <f>INDEX('Policy Characteristics'!L:L,MATCH(PolicyLevers_EN!$C234,'Policy Characteristics'!$D:$D,0))</f>
        <v>0</v>
      </c>
      <c r="R234" s="269">
        <f>INDEX('Policy Characteristics'!M:M,MATCH(PolicyLevers_EN!$C234,'Policy Characteristics'!$D:$D,0))</f>
        <v>0</v>
      </c>
      <c r="S234" s="262">
        <f>INDEX('Policy Characteristics'!N:N,MATCH(PolicyLevers_EN!$C234,'Policy Characteristics'!$D:$D,0))</f>
        <v>0</v>
      </c>
      <c r="T234" s="262">
        <f>INDEX('Policy Characteristics'!O:O,MATCH(PolicyLevers_EN!$C234,'Policy Characteristics'!$D:$D,0))</f>
        <v>0</v>
      </c>
      <c r="U234" s="248"/>
      <c r="V234" s="248"/>
      <c r="W234" s="248"/>
      <c r="X234" s="248"/>
      <c r="Y234" s="248"/>
      <c r="Z234" s="248"/>
    </row>
    <row r="235" spans="1:26" ht="15.75" customHeight="1">
      <c r="A235" s="247" t="str">
        <f>INDEX('Policy Characteristics'!B:B,MATCH(PolicyLevers_EN!$C235,'Policy Characteristics'!$D:$D,0))</f>
        <v>Electricity Supply</v>
      </c>
      <c r="B235" s="247" t="str">
        <f>INDEX('Policy Characteristics'!C:C,MATCH(PolicyLevers_EN!$C235,'Policy Characteristics'!$D:$D,0))</f>
        <v>Reduce Plant Downtime</v>
      </c>
      <c r="C235" s="274" t="str">
        <f t="shared" ref="C235:C278" si="14">C$234</f>
        <v>Percentage Reduction in Plant Downtime</v>
      </c>
      <c r="D235" s="262" t="s">
        <v>226</v>
      </c>
      <c r="E235" s="262" t="s">
        <v>324</v>
      </c>
      <c r="F235" s="262"/>
      <c r="G235" s="262"/>
      <c r="H235" s="7"/>
      <c r="I235" s="262" t="s">
        <v>76</v>
      </c>
      <c r="J235" s="247" t="str">
        <f>INDEX('Policy Characteristics'!E:E,MATCH(PolicyLevers_EN!$C235,'Policy Characteristics'!$D:$D,0))</f>
        <v>Reduce Plant Downtime</v>
      </c>
      <c r="K235" s="247" t="str">
        <f>INDEX('Policy Characteristics'!F:F,MATCH(PolicyLevers_EN!$C235,'Policy Characteristics'!$D:$D,0))</f>
        <v>elec reduce plant downtime</v>
      </c>
      <c r="L235" s="275">
        <f>INDEX('Policy Characteristics'!G:G,MATCH(PolicyLevers_EN!$C235,'Policy Characteristics'!$D:$D,0))</f>
        <v>0</v>
      </c>
      <c r="M235" s="275">
        <f>INDEX('Policy Characteristics'!H:H,MATCH(PolicyLevers_EN!$C235,'Policy Characteristics'!$D:$D,0))</f>
        <v>0</v>
      </c>
      <c r="N235" s="275">
        <f>INDEX('Policy Characteristics'!I:I,MATCH(PolicyLevers_EN!$C235,'Policy Characteristics'!$D:$D,0))</f>
        <v>0</v>
      </c>
      <c r="O235" s="262">
        <f>INDEX('Policy Characteristics'!J:J,MATCH(PolicyLevers_EN!$C235,'Policy Characteristics'!$D:$D,0))</f>
        <v>0</v>
      </c>
      <c r="P235" s="247" t="str">
        <f>LEFT(INDEX('Policy Characteristics'!K:K,MATCH(PolicyLevers_EN!$C235,'Policy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5" s="262">
        <f>INDEX('Policy Characteristics'!L:L,MATCH(PolicyLevers_EN!$C235,'Policy Characteristics'!$D:$D,0))</f>
        <v>0</v>
      </c>
      <c r="R235" s="269">
        <f>INDEX('Policy Characteristics'!M:M,MATCH(PolicyLevers_EN!$C235,'Policy Characteristics'!$D:$D,0))</f>
        <v>0</v>
      </c>
      <c r="S235" s="262">
        <f>INDEX('Policy Characteristics'!N:N,MATCH(PolicyLevers_EN!$C235,'Policy Characteristics'!$D:$D,0))</f>
        <v>0</v>
      </c>
      <c r="T235" s="262">
        <f>INDEX('Policy Characteristics'!O:O,MATCH(PolicyLevers_EN!$C235,'Policy Characteristics'!$D:$D,0))</f>
        <v>0</v>
      </c>
      <c r="U235" s="248"/>
      <c r="V235" s="248"/>
      <c r="W235" s="248"/>
      <c r="X235" s="248"/>
      <c r="Y235" s="248"/>
      <c r="Z235" s="248"/>
    </row>
    <row r="236" spans="1:26" ht="15.75" customHeight="1">
      <c r="A236" s="247" t="str">
        <f>INDEX('Policy Characteristics'!B:B,MATCH(PolicyLevers_EN!$C236,'Policy Characteristics'!$D:$D,0))</f>
        <v>Electricity Supply</v>
      </c>
      <c r="B236" s="247" t="str">
        <f>INDEX('Policy Characteristics'!C:C,MATCH(PolicyLevers_EN!$C236,'Policy Characteristics'!$D:$D,0))</f>
        <v>Reduce Plant Downtime</v>
      </c>
      <c r="C236" s="274" t="str">
        <f t="shared" si="14"/>
        <v>Percentage Reduction in Plant Downtime</v>
      </c>
      <c r="D236" s="262" t="s">
        <v>226</v>
      </c>
      <c r="E236" s="262" t="s">
        <v>325</v>
      </c>
      <c r="F236" s="262"/>
      <c r="G236" s="262"/>
      <c r="H236" s="7"/>
      <c r="I236" s="262" t="s">
        <v>76</v>
      </c>
      <c r="J236" s="247" t="str">
        <f>INDEX('Policy Characteristics'!E:E,MATCH(PolicyLevers_EN!$C236,'Policy Characteristics'!$D:$D,0))</f>
        <v>Reduce Plant Downtime</v>
      </c>
      <c r="K236" s="247" t="str">
        <f>INDEX('Policy Characteristics'!F:F,MATCH(PolicyLevers_EN!$C236,'Policy Characteristics'!$D:$D,0))</f>
        <v>elec reduce plant downtime</v>
      </c>
      <c r="L236" s="248">
        <f>INDEX('Policy Characteristics'!G:G,MATCH(PolicyLevers_EN!$C236,'Policy Characteristics'!$D:$D,0))</f>
        <v>0</v>
      </c>
      <c r="M236" s="248">
        <f>INDEX('Policy Characteristics'!H:H,MATCH(PolicyLevers_EN!$C236,'Policy Characteristics'!$D:$D,0))</f>
        <v>0</v>
      </c>
      <c r="N236" s="248">
        <f>INDEX('Policy Characteristics'!I:I,MATCH(PolicyLevers_EN!$C236,'Policy Characteristics'!$D:$D,0))</f>
        <v>0</v>
      </c>
      <c r="O236" s="262">
        <f>INDEX('Policy Characteristics'!J:J,MATCH(PolicyLevers_EN!$C236,'Policy Characteristics'!$D:$D,0))</f>
        <v>0</v>
      </c>
      <c r="P236" s="247" t="str">
        <f>LEFT(INDEX('Policy Characteristics'!K:K,MATCH(PolicyLevers_EN!$C236,'Policy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6" s="262">
        <f>INDEX('Policy Characteristics'!L:L,MATCH(PolicyLevers_EN!$C236,'Policy Characteristics'!$D:$D,0))</f>
        <v>0</v>
      </c>
      <c r="R236" s="269">
        <f>INDEX('Policy Characteristics'!M:M,MATCH(PolicyLevers_EN!$C236,'Policy Characteristics'!$D:$D,0))</f>
        <v>0</v>
      </c>
      <c r="S236" s="262">
        <f>INDEX('Policy Characteristics'!N:N,MATCH(PolicyLevers_EN!$C236,'Policy Characteristics'!$D:$D,0))</f>
        <v>0</v>
      </c>
      <c r="T236" s="262">
        <f>INDEX('Policy Characteristics'!O:O,MATCH(PolicyLevers_EN!$C236,'Policy Characteristics'!$D:$D,0))</f>
        <v>0</v>
      </c>
      <c r="U236" s="248"/>
      <c r="V236" s="248"/>
      <c r="W236" s="248"/>
      <c r="X236" s="248"/>
      <c r="Y236" s="248"/>
      <c r="Z236" s="248"/>
    </row>
    <row r="237" spans="1:26" ht="15.75" customHeight="1">
      <c r="A237" s="247" t="str">
        <f>INDEX('Policy Characteristics'!B:B,MATCH(PolicyLevers_EN!$C237,'Policy Characteristics'!$D:$D,0))</f>
        <v>Electricity Supply</v>
      </c>
      <c r="B237" s="247" t="str">
        <f>INDEX('Policy Characteristics'!C:C,MATCH(PolicyLevers_EN!$C237,'Policy Characteristics'!$D:$D,0))</f>
        <v>Reduce Plant Downtime</v>
      </c>
      <c r="C237" s="254" t="str">
        <f t="shared" si="14"/>
        <v>Percentage Reduction in Plant Downtime</v>
      </c>
      <c r="D237" s="257" t="s">
        <v>231</v>
      </c>
      <c r="E237" s="257" t="s">
        <v>322</v>
      </c>
      <c r="F237" s="257" t="s">
        <v>326</v>
      </c>
      <c r="G237" s="257" t="s">
        <v>232</v>
      </c>
      <c r="H237" s="254">
        <v>141</v>
      </c>
      <c r="I237" s="255" t="s">
        <v>63</v>
      </c>
      <c r="J237" s="247" t="str">
        <f>INDEX('Policy Characteristics'!E:E,MATCH(PolicyLevers_EN!$C237,'Policy Characteristics'!$D:$D,0))</f>
        <v>Reduce Plant Downtime</v>
      </c>
      <c r="K237" s="247" t="str">
        <f>INDEX('Policy Characteristics'!F:F,MATCH(PolicyLevers_EN!$C237,'Policy Characteristics'!$D:$D,0))</f>
        <v>elec reduce plant downtime</v>
      </c>
      <c r="L237" s="256">
        <f>INDEX('Policy Characteristics'!G:G,MATCH(PolicyLevers_EN!$C237,'Policy Characteristics'!$D:$D,0))</f>
        <v>0</v>
      </c>
      <c r="M237" s="256">
        <f>INDEX('Policy Characteristics'!H:H,MATCH(PolicyLevers_EN!$C237,'Policy Characteristics'!$D:$D,0))</f>
        <v>0</v>
      </c>
      <c r="N237" s="256">
        <f>INDEX('Policy Characteristics'!I:I,MATCH(PolicyLevers_EN!$C237,'Policy Characteristics'!$D:$D,0))</f>
        <v>0</v>
      </c>
      <c r="O237" s="257">
        <f>INDEX('Policy Characteristics'!J:J,MATCH(PolicyLevers_EN!$C237,'Policy Characteristics'!$D:$D,0))</f>
        <v>0</v>
      </c>
      <c r="P237" s="247" t="str">
        <f>LEFT(INDEX('Policy Characteristics'!K:K,MATCH(PolicyLevers_EN!$C237,'Policy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7" s="257">
        <f>INDEX('Policy Characteristics'!L:L,MATCH(PolicyLevers_EN!$C237,'Policy Characteristics'!$D:$D,0))</f>
        <v>0</v>
      </c>
      <c r="R237" s="265">
        <f>INDEX('Policy Characteristics'!M:M,MATCH(PolicyLevers_EN!$C237,'Policy Characteristics'!$D:$D,0))</f>
        <v>0</v>
      </c>
      <c r="S237" s="257">
        <f>INDEX('Policy Characteristics'!N:N,MATCH(PolicyLevers_EN!$C237,'Policy Characteristics'!$D:$D,0))</f>
        <v>0</v>
      </c>
      <c r="T237" s="257">
        <f>INDEX('Policy Characteristics'!O:O,MATCH(PolicyLevers_EN!$C237,'Policy Characteristics'!$D:$D,0))</f>
        <v>0</v>
      </c>
      <c r="U237" s="248"/>
      <c r="V237" s="248"/>
      <c r="W237" s="248"/>
      <c r="X237" s="248"/>
      <c r="Y237" s="248"/>
      <c r="Z237" s="248"/>
    </row>
    <row r="238" spans="1:26" ht="15.75" customHeight="1">
      <c r="A238" s="247" t="str">
        <f>INDEX('Policy Characteristics'!B:B,MATCH(PolicyLevers_EN!$C238,'Policy Characteristics'!$D:$D,0))</f>
        <v>Electricity Supply</v>
      </c>
      <c r="B238" s="247" t="str">
        <f>INDEX('Policy Characteristics'!C:C,MATCH(PolicyLevers_EN!$C238,'Policy Characteristics'!$D:$D,0))</f>
        <v>Reduce Plant Downtime</v>
      </c>
      <c r="C238" s="274" t="str">
        <f t="shared" si="14"/>
        <v>Percentage Reduction in Plant Downtime</v>
      </c>
      <c r="D238" s="262" t="s">
        <v>231</v>
      </c>
      <c r="E238" s="262" t="s">
        <v>324</v>
      </c>
      <c r="F238" s="262"/>
      <c r="G238" s="262"/>
      <c r="H238" s="7"/>
      <c r="I238" s="262" t="s">
        <v>76</v>
      </c>
      <c r="J238" s="247" t="str">
        <f>INDEX('Policy Characteristics'!E:E,MATCH(PolicyLevers_EN!$C238,'Policy Characteristics'!$D:$D,0))</f>
        <v>Reduce Plant Downtime</v>
      </c>
      <c r="K238" s="247" t="str">
        <f>INDEX('Policy Characteristics'!F:F,MATCH(PolicyLevers_EN!$C238,'Policy Characteristics'!$D:$D,0))</f>
        <v>elec reduce plant downtime</v>
      </c>
      <c r="L238" s="275">
        <f>INDEX('Policy Characteristics'!G:G,MATCH(PolicyLevers_EN!$C238,'Policy Characteristics'!$D:$D,0))</f>
        <v>0</v>
      </c>
      <c r="M238" s="275">
        <f>INDEX('Policy Characteristics'!H:H,MATCH(PolicyLevers_EN!$C238,'Policy Characteristics'!$D:$D,0))</f>
        <v>0</v>
      </c>
      <c r="N238" s="275">
        <f>INDEX('Policy Characteristics'!I:I,MATCH(PolicyLevers_EN!$C238,'Policy Characteristics'!$D:$D,0))</f>
        <v>0</v>
      </c>
      <c r="O238" s="262">
        <f>INDEX('Policy Characteristics'!J:J,MATCH(PolicyLevers_EN!$C238,'Policy Characteristics'!$D:$D,0))</f>
        <v>0</v>
      </c>
      <c r="P238" s="247" t="str">
        <f>LEFT(INDEX('Policy Characteristics'!K:K,MATCH(PolicyLevers_EN!$C238,'Policy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8" s="262">
        <f>INDEX('Policy Characteristics'!L:L,MATCH(PolicyLevers_EN!$C238,'Policy Characteristics'!$D:$D,0))</f>
        <v>0</v>
      </c>
      <c r="R238" s="269">
        <f>INDEX('Policy Characteristics'!M:M,MATCH(PolicyLevers_EN!$C238,'Policy Characteristics'!$D:$D,0))</f>
        <v>0</v>
      </c>
      <c r="S238" s="262">
        <f>INDEX('Policy Characteristics'!N:N,MATCH(PolicyLevers_EN!$C238,'Policy Characteristics'!$D:$D,0))</f>
        <v>0</v>
      </c>
      <c r="T238" s="262">
        <f>INDEX('Policy Characteristics'!O:O,MATCH(PolicyLevers_EN!$C238,'Policy Characteristics'!$D:$D,0))</f>
        <v>0</v>
      </c>
      <c r="U238" s="248"/>
      <c r="V238" s="248"/>
      <c r="W238" s="248"/>
      <c r="X238" s="248"/>
      <c r="Y238" s="248"/>
      <c r="Z238" s="248"/>
    </row>
    <row r="239" spans="1:26" ht="15.75" customHeight="1">
      <c r="A239" s="247" t="str">
        <f>INDEX('Policy Characteristics'!B:B,MATCH(PolicyLevers_EN!$C239,'Policy Characteristics'!$D:$D,0))</f>
        <v>Electricity Supply</v>
      </c>
      <c r="B239" s="247" t="str">
        <f>INDEX('Policy Characteristics'!C:C,MATCH(PolicyLevers_EN!$C239,'Policy Characteristics'!$D:$D,0))</f>
        <v>Reduce Plant Downtime</v>
      </c>
      <c r="C239" s="274" t="str">
        <f t="shared" si="14"/>
        <v>Percentage Reduction in Plant Downtime</v>
      </c>
      <c r="D239" s="262" t="s">
        <v>231</v>
      </c>
      <c r="E239" s="262" t="s">
        <v>325</v>
      </c>
      <c r="F239" s="262"/>
      <c r="G239" s="262"/>
      <c r="H239" s="7"/>
      <c r="I239" s="262" t="s">
        <v>76</v>
      </c>
      <c r="J239" s="247" t="str">
        <f>INDEX('Policy Characteristics'!E:E,MATCH(PolicyLevers_EN!$C239,'Policy Characteristics'!$D:$D,0))</f>
        <v>Reduce Plant Downtime</v>
      </c>
      <c r="K239" s="247" t="str">
        <f>INDEX('Policy Characteristics'!F:F,MATCH(PolicyLevers_EN!$C239,'Policy Characteristics'!$D:$D,0))</f>
        <v>elec reduce plant downtime</v>
      </c>
      <c r="L239" s="248">
        <f>INDEX('Policy Characteristics'!G:G,MATCH(PolicyLevers_EN!$C239,'Policy Characteristics'!$D:$D,0))</f>
        <v>0</v>
      </c>
      <c r="M239" s="248">
        <f>INDEX('Policy Characteristics'!H:H,MATCH(PolicyLevers_EN!$C239,'Policy Characteristics'!$D:$D,0))</f>
        <v>0</v>
      </c>
      <c r="N239" s="248">
        <f>INDEX('Policy Characteristics'!I:I,MATCH(PolicyLevers_EN!$C239,'Policy Characteristics'!$D:$D,0))</f>
        <v>0</v>
      </c>
      <c r="O239" s="262">
        <f>INDEX('Policy Characteristics'!J:J,MATCH(PolicyLevers_EN!$C239,'Policy Characteristics'!$D:$D,0))</f>
        <v>0</v>
      </c>
      <c r="P239" s="247" t="str">
        <f>LEFT(INDEX('Policy Characteristics'!K:K,MATCH(PolicyLevers_EN!$C239,'Policy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39" s="262">
        <f>INDEX('Policy Characteristics'!L:L,MATCH(PolicyLevers_EN!$C239,'Policy Characteristics'!$D:$D,0))</f>
        <v>0</v>
      </c>
      <c r="R239" s="269">
        <f>INDEX('Policy Characteristics'!M:M,MATCH(PolicyLevers_EN!$C239,'Policy Characteristics'!$D:$D,0))</f>
        <v>0</v>
      </c>
      <c r="S239" s="262">
        <f>INDEX('Policy Characteristics'!N:N,MATCH(PolicyLevers_EN!$C239,'Policy Characteristics'!$D:$D,0))</f>
        <v>0</v>
      </c>
      <c r="T239" s="262">
        <f>INDEX('Policy Characteristics'!O:O,MATCH(PolicyLevers_EN!$C239,'Policy Characteristics'!$D:$D,0))</f>
        <v>0</v>
      </c>
      <c r="U239" s="248"/>
      <c r="V239" s="248"/>
      <c r="W239" s="248"/>
      <c r="X239" s="248"/>
      <c r="Y239" s="248"/>
      <c r="Z239" s="248"/>
    </row>
    <row r="240" spans="1:26" ht="15.75" customHeight="1">
      <c r="A240" s="247" t="str">
        <f>INDEX('Policy Characteristics'!B:B,MATCH(PolicyLevers_EN!$C240,'Policy Characteristics'!$D:$D,0))</f>
        <v>Electricity Supply</v>
      </c>
      <c r="B240" s="247" t="str">
        <f>INDEX('Policy Characteristics'!C:C,MATCH(PolicyLevers_EN!$C240,'Policy Characteristics'!$D:$D,0))</f>
        <v>Reduce Plant Downtime</v>
      </c>
      <c r="C240" s="274" t="str">
        <f t="shared" si="14"/>
        <v>Percentage Reduction in Plant Downtime</v>
      </c>
      <c r="D240" s="262" t="s">
        <v>233</v>
      </c>
      <c r="E240" s="262" t="s">
        <v>322</v>
      </c>
      <c r="F240" s="262"/>
      <c r="G240" s="262"/>
      <c r="H240" s="7"/>
      <c r="I240" s="262" t="s">
        <v>76</v>
      </c>
      <c r="J240" s="247" t="str">
        <f>INDEX('Policy Characteristics'!E:E,MATCH(PolicyLevers_EN!$C240,'Policy Characteristics'!$D:$D,0))</f>
        <v>Reduce Plant Downtime</v>
      </c>
      <c r="K240" s="247" t="str">
        <f>INDEX('Policy Characteristics'!F:F,MATCH(PolicyLevers_EN!$C240,'Policy Characteristics'!$D:$D,0))</f>
        <v>elec reduce plant downtime</v>
      </c>
      <c r="L240" s="248">
        <f>INDEX('Policy Characteristics'!G:G,MATCH(PolicyLevers_EN!$C240,'Policy Characteristics'!$D:$D,0))</f>
        <v>0</v>
      </c>
      <c r="M240" s="248">
        <f>INDEX('Policy Characteristics'!H:H,MATCH(PolicyLevers_EN!$C240,'Policy Characteristics'!$D:$D,0))</f>
        <v>0</v>
      </c>
      <c r="N240" s="248">
        <f>INDEX('Policy Characteristics'!I:I,MATCH(PolicyLevers_EN!$C240,'Policy Characteristics'!$D:$D,0))</f>
        <v>0</v>
      </c>
      <c r="O240" s="262">
        <f>INDEX('Policy Characteristics'!J:J,MATCH(PolicyLevers_EN!$C240,'Policy Characteristics'!$D:$D,0))</f>
        <v>0</v>
      </c>
      <c r="P240" s="247" t="str">
        <f>LEFT(INDEX('Policy Characteristics'!K:K,MATCH(PolicyLevers_EN!$C240,'Policy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0" s="262">
        <f>INDEX('Policy Characteristics'!L:L,MATCH(PolicyLevers_EN!$C240,'Policy Characteristics'!$D:$D,0))</f>
        <v>0</v>
      </c>
      <c r="R240" s="269">
        <f>INDEX('Policy Characteristics'!M:M,MATCH(PolicyLevers_EN!$C240,'Policy Characteristics'!$D:$D,0))</f>
        <v>0</v>
      </c>
      <c r="S240" s="262">
        <f>INDEX('Policy Characteristics'!N:N,MATCH(PolicyLevers_EN!$C240,'Policy Characteristics'!$D:$D,0))</f>
        <v>0</v>
      </c>
      <c r="T240" s="262">
        <f>INDEX('Policy Characteristics'!O:O,MATCH(PolicyLevers_EN!$C240,'Policy Characteristics'!$D:$D,0))</f>
        <v>0</v>
      </c>
      <c r="U240" s="248"/>
      <c r="V240" s="248"/>
      <c r="W240" s="248"/>
      <c r="X240" s="248"/>
      <c r="Y240" s="248"/>
      <c r="Z240" s="248"/>
    </row>
    <row r="241" spans="1:26" ht="15.75" customHeight="1">
      <c r="A241" s="247" t="str">
        <f>INDEX('Policy Characteristics'!B:B,MATCH(PolicyLevers_EN!$C241,'Policy Characteristics'!$D:$D,0))</f>
        <v>Electricity Supply</v>
      </c>
      <c r="B241" s="247" t="str">
        <f>INDEX('Policy Characteristics'!C:C,MATCH(PolicyLevers_EN!$C241,'Policy Characteristics'!$D:$D,0))</f>
        <v>Reduce Plant Downtime</v>
      </c>
      <c r="C241" s="274" t="str">
        <f t="shared" si="14"/>
        <v>Percentage Reduction in Plant Downtime</v>
      </c>
      <c r="D241" s="262" t="s">
        <v>233</v>
      </c>
      <c r="E241" s="262" t="s">
        <v>324</v>
      </c>
      <c r="F241" s="262"/>
      <c r="G241" s="262"/>
      <c r="H241" s="7"/>
      <c r="I241" s="262" t="s">
        <v>76</v>
      </c>
      <c r="J241" s="247" t="str">
        <f>INDEX('Policy Characteristics'!E:E,MATCH(PolicyLevers_EN!$C241,'Policy Characteristics'!$D:$D,0))</f>
        <v>Reduce Plant Downtime</v>
      </c>
      <c r="K241" s="247" t="str">
        <f>INDEX('Policy Characteristics'!F:F,MATCH(PolicyLevers_EN!$C241,'Policy Characteristics'!$D:$D,0))</f>
        <v>elec reduce plant downtime</v>
      </c>
      <c r="L241" s="248">
        <f>INDEX('Policy Characteristics'!G:G,MATCH(PolicyLevers_EN!$C241,'Policy Characteristics'!$D:$D,0))</f>
        <v>0</v>
      </c>
      <c r="M241" s="248">
        <f>INDEX('Policy Characteristics'!H:H,MATCH(PolicyLevers_EN!$C241,'Policy Characteristics'!$D:$D,0))</f>
        <v>0</v>
      </c>
      <c r="N241" s="248">
        <f>INDEX('Policy Characteristics'!I:I,MATCH(PolicyLevers_EN!$C241,'Policy Characteristics'!$D:$D,0))</f>
        <v>0</v>
      </c>
      <c r="O241" s="262">
        <f>INDEX('Policy Characteristics'!J:J,MATCH(PolicyLevers_EN!$C241,'Policy Characteristics'!$D:$D,0))</f>
        <v>0</v>
      </c>
      <c r="P241" s="247" t="str">
        <f>LEFT(INDEX('Policy Characteristics'!K:K,MATCH(PolicyLevers_EN!$C241,'Policy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1" s="262">
        <f>INDEX('Policy Characteristics'!L:L,MATCH(PolicyLevers_EN!$C241,'Policy Characteristics'!$D:$D,0))</f>
        <v>0</v>
      </c>
      <c r="R241" s="269">
        <f>INDEX('Policy Characteristics'!M:M,MATCH(PolicyLevers_EN!$C241,'Policy Characteristics'!$D:$D,0))</f>
        <v>0</v>
      </c>
      <c r="S241" s="262">
        <f>INDEX('Policy Characteristics'!N:N,MATCH(PolicyLevers_EN!$C241,'Policy Characteristics'!$D:$D,0))</f>
        <v>0</v>
      </c>
      <c r="T241" s="262">
        <f>INDEX('Policy Characteristics'!O:O,MATCH(PolicyLevers_EN!$C241,'Policy Characteristics'!$D:$D,0))</f>
        <v>0</v>
      </c>
      <c r="U241" s="248"/>
      <c r="V241" s="248"/>
      <c r="W241" s="248"/>
      <c r="X241" s="248"/>
      <c r="Y241" s="248"/>
      <c r="Z241" s="248"/>
    </row>
    <row r="242" spans="1:26" ht="15.75" customHeight="1">
      <c r="A242" s="247" t="str">
        <f>INDEX('Policy Characteristics'!B:B,MATCH(PolicyLevers_EN!$C242,'Policy Characteristics'!$D:$D,0))</f>
        <v>Electricity Supply</v>
      </c>
      <c r="B242" s="247" t="str">
        <f>INDEX('Policy Characteristics'!C:C,MATCH(PolicyLevers_EN!$C242,'Policy Characteristics'!$D:$D,0))</f>
        <v>Reduce Plant Downtime</v>
      </c>
      <c r="C242" s="274" t="str">
        <f t="shared" si="14"/>
        <v>Percentage Reduction in Plant Downtime</v>
      </c>
      <c r="D242" s="262" t="s">
        <v>233</v>
      </c>
      <c r="E242" s="262" t="s">
        <v>325</v>
      </c>
      <c r="F242" s="262"/>
      <c r="G242" s="262"/>
      <c r="H242" s="7"/>
      <c r="I242" s="262" t="s">
        <v>76</v>
      </c>
      <c r="J242" s="247" t="str">
        <f>INDEX('Policy Characteristics'!E:E,MATCH(PolicyLevers_EN!$C242,'Policy Characteristics'!$D:$D,0))</f>
        <v>Reduce Plant Downtime</v>
      </c>
      <c r="K242" s="247" t="str">
        <f>INDEX('Policy Characteristics'!F:F,MATCH(PolicyLevers_EN!$C242,'Policy Characteristics'!$D:$D,0))</f>
        <v>elec reduce plant downtime</v>
      </c>
      <c r="L242" s="248">
        <f>INDEX('Policy Characteristics'!G:G,MATCH(PolicyLevers_EN!$C242,'Policy Characteristics'!$D:$D,0))</f>
        <v>0</v>
      </c>
      <c r="M242" s="248">
        <f>INDEX('Policy Characteristics'!H:H,MATCH(PolicyLevers_EN!$C242,'Policy Characteristics'!$D:$D,0))</f>
        <v>0</v>
      </c>
      <c r="N242" s="248">
        <f>INDEX('Policy Characteristics'!I:I,MATCH(PolicyLevers_EN!$C242,'Policy Characteristics'!$D:$D,0))</f>
        <v>0</v>
      </c>
      <c r="O242" s="262">
        <f>INDEX('Policy Characteristics'!J:J,MATCH(PolicyLevers_EN!$C242,'Policy Characteristics'!$D:$D,0))</f>
        <v>0</v>
      </c>
      <c r="P242" s="247" t="str">
        <f>LEFT(INDEX('Policy Characteristics'!K:K,MATCH(PolicyLevers_EN!$C242,'Policy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2" s="262">
        <f>INDEX('Policy Characteristics'!L:L,MATCH(PolicyLevers_EN!$C242,'Policy Characteristics'!$D:$D,0))</f>
        <v>0</v>
      </c>
      <c r="R242" s="269">
        <f>INDEX('Policy Characteristics'!M:M,MATCH(PolicyLevers_EN!$C242,'Policy Characteristics'!$D:$D,0))</f>
        <v>0</v>
      </c>
      <c r="S242" s="262">
        <f>INDEX('Policy Characteristics'!N:N,MATCH(PolicyLevers_EN!$C242,'Policy Characteristics'!$D:$D,0))</f>
        <v>0</v>
      </c>
      <c r="T242" s="262">
        <f>INDEX('Policy Characteristics'!O:O,MATCH(PolicyLevers_EN!$C242,'Policy Characteristics'!$D:$D,0))</f>
        <v>0</v>
      </c>
      <c r="U242" s="248"/>
      <c r="V242" s="248"/>
      <c r="W242" s="248"/>
      <c r="X242" s="248"/>
      <c r="Y242" s="248"/>
      <c r="Z242" s="248"/>
    </row>
    <row r="243" spans="1:26" ht="15.75" customHeight="1">
      <c r="A243" s="247" t="str">
        <f>INDEX('Policy Characteristics'!B:B,MATCH(PolicyLevers_EN!$C243,'Policy Characteristics'!$D:$D,0))</f>
        <v>Electricity Supply</v>
      </c>
      <c r="B243" s="247" t="str">
        <f>INDEX('Policy Characteristics'!C:C,MATCH(PolicyLevers_EN!$C243,'Policy Characteristics'!$D:$D,0))</f>
        <v>Reduce Plant Downtime</v>
      </c>
      <c r="C243" s="274" t="str">
        <f t="shared" si="14"/>
        <v>Percentage Reduction in Plant Downtime</v>
      </c>
      <c r="D243" s="262" t="s">
        <v>235</v>
      </c>
      <c r="E243" s="262" t="s">
        <v>322</v>
      </c>
      <c r="F243" s="262"/>
      <c r="G243" s="262"/>
      <c r="H243" s="7"/>
      <c r="I243" s="262" t="s">
        <v>76</v>
      </c>
      <c r="J243" s="247" t="str">
        <f>INDEX('Policy Characteristics'!E:E,MATCH(PolicyLevers_EN!$C243,'Policy Characteristics'!$D:$D,0))</f>
        <v>Reduce Plant Downtime</v>
      </c>
      <c r="K243" s="247" t="str">
        <f>INDEX('Policy Characteristics'!F:F,MATCH(PolicyLevers_EN!$C243,'Policy Characteristics'!$D:$D,0))</f>
        <v>elec reduce plant downtime</v>
      </c>
      <c r="L243" s="248">
        <f>INDEX('Policy Characteristics'!G:G,MATCH(PolicyLevers_EN!$C243,'Policy Characteristics'!$D:$D,0))</f>
        <v>0</v>
      </c>
      <c r="M243" s="248">
        <f>INDEX('Policy Characteristics'!H:H,MATCH(PolicyLevers_EN!$C243,'Policy Characteristics'!$D:$D,0))</f>
        <v>0</v>
      </c>
      <c r="N243" s="248">
        <f>INDEX('Policy Characteristics'!I:I,MATCH(PolicyLevers_EN!$C243,'Policy Characteristics'!$D:$D,0))</f>
        <v>0</v>
      </c>
      <c r="O243" s="262">
        <f>INDEX('Policy Characteristics'!J:J,MATCH(PolicyLevers_EN!$C243,'Policy Characteristics'!$D:$D,0))</f>
        <v>0</v>
      </c>
      <c r="P243" s="247" t="str">
        <f>LEFT(INDEX('Policy Characteristics'!K:K,MATCH(PolicyLevers_EN!$C243,'Policy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3" s="262">
        <f>INDEX('Policy Characteristics'!L:L,MATCH(PolicyLevers_EN!$C243,'Policy Characteristics'!$D:$D,0))</f>
        <v>0</v>
      </c>
      <c r="R243" s="269">
        <f>INDEX('Policy Characteristics'!M:M,MATCH(PolicyLevers_EN!$C243,'Policy Characteristics'!$D:$D,0))</f>
        <v>0</v>
      </c>
      <c r="S243" s="262">
        <f>INDEX('Policy Characteristics'!N:N,MATCH(PolicyLevers_EN!$C243,'Policy Characteristics'!$D:$D,0))</f>
        <v>0</v>
      </c>
      <c r="T243" s="262">
        <f>INDEX('Policy Characteristics'!O:O,MATCH(PolicyLevers_EN!$C243,'Policy Characteristics'!$D:$D,0))</f>
        <v>0</v>
      </c>
      <c r="U243" s="248"/>
      <c r="V243" s="248"/>
      <c r="W243" s="248"/>
      <c r="X243" s="248"/>
      <c r="Y243" s="248"/>
      <c r="Z243" s="248"/>
    </row>
    <row r="244" spans="1:26" ht="15.75" customHeight="1">
      <c r="A244" s="247" t="str">
        <f>INDEX('Policy Characteristics'!B:B,MATCH(PolicyLevers_EN!$C244,'Policy Characteristics'!$D:$D,0))</f>
        <v>Electricity Supply</v>
      </c>
      <c r="B244" s="247" t="str">
        <f>INDEX('Policy Characteristics'!C:C,MATCH(PolicyLevers_EN!$C244,'Policy Characteristics'!$D:$D,0))</f>
        <v>Reduce Plant Downtime</v>
      </c>
      <c r="C244" s="274" t="str">
        <f t="shared" si="14"/>
        <v>Percentage Reduction in Plant Downtime</v>
      </c>
      <c r="D244" s="262" t="s">
        <v>235</v>
      </c>
      <c r="E244" s="262" t="s">
        <v>324</v>
      </c>
      <c r="F244" s="262"/>
      <c r="G244" s="262"/>
      <c r="H244" s="7"/>
      <c r="I244" s="262" t="s">
        <v>76</v>
      </c>
      <c r="J244" s="247" t="str">
        <f>INDEX('Policy Characteristics'!E:E,MATCH(PolicyLevers_EN!$C244,'Policy Characteristics'!$D:$D,0))</f>
        <v>Reduce Plant Downtime</v>
      </c>
      <c r="K244" s="247" t="str">
        <f>INDEX('Policy Characteristics'!F:F,MATCH(PolicyLevers_EN!$C244,'Policy Characteristics'!$D:$D,0))</f>
        <v>elec reduce plant downtime</v>
      </c>
      <c r="L244" s="248">
        <f>INDEX('Policy Characteristics'!G:G,MATCH(PolicyLevers_EN!$C244,'Policy Characteristics'!$D:$D,0))</f>
        <v>0</v>
      </c>
      <c r="M244" s="248">
        <f>INDEX('Policy Characteristics'!H:H,MATCH(PolicyLevers_EN!$C244,'Policy Characteristics'!$D:$D,0))</f>
        <v>0</v>
      </c>
      <c r="N244" s="248">
        <f>INDEX('Policy Characteristics'!I:I,MATCH(PolicyLevers_EN!$C244,'Policy Characteristics'!$D:$D,0))</f>
        <v>0</v>
      </c>
      <c r="O244" s="262">
        <f>INDEX('Policy Characteristics'!J:J,MATCH(PolicyLevers_EN!$C244,'Policy Characteristics'!$D:$D,0))</f>
        <v>0</v>
      </c>
      <c r="P244" s="247" t="str">
        <f>LEFT(INDEX('Policy Characteristics'!K:K,MATCH(PolicyLevers_EN!$C244,'Policy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4" s="262">
        <f>INDEX('Policy Characteristics'!L:L,MATCH(PolicyLevers_EN!$C244,'Policy Characteristics'!$D:$D,0))</f>
        <v>0</v>
      </c>
      <c r="R244" s="269">
        <f>INDEX('Policy Characteristics'!M:M,MATCH(PolicyLevers_EN!$C244,'Policy Characteristics'!$D:$D,0))</f>
        <v>0</v>
      </c>
      <c r="S244" s="262">
        <f>INDEX('Policy Characteristics'!N:N,MATCH(PolicyLevers_EN!$C244,'Policy Characteristics'!$D:$D,0))</f>
        <v>0</v>
      </c>
      <c r="T244" s="262">
        <f>INDEX('Policy Characteristics'!O:O,MATCH(PolicyLevers_EN!$C244,'Policy Characteristics'!$D:$D,0))</f>
        <v>0</v>
      </c>
      <c r="U244" s="248"/>
      <c r="V244" s="248"/>
      <c r="W244" s="248"/>
      <c r="X244" s="248"/>
      <c r="Y244" s="248"/>
      <c r="Z244" s="248"/>
    </row>
    <row r="245" spans="1:26" ht="15.75" customHeight="1">
      <c r="A245" s="247" t="str">
        <f>INDEX('Policy Characteristics'!B:B,MATCH(PolicyLevers_EN!$C245,'Policy Characteristics'!$D:$D,0))</f>
        <v>Electricity Supply</v>
      </c>
      <c r="B245" s="247" t="str">
        <f>INDEX('Policy Characteristics'!C:C,MATCH(PolicyLevers_EN!$C245,'Policy Characteristics'!$D:$D,0))</f>
        <v>Reduce Plant Downtime</v>
      </c>
      <c r="C245" s="274" t="str">
        <f t="shared" si="14"/>
        <v>Percentage Reduction in Plant Downtime</v>
      </c>
      <c r="D245" s="262" t="s">
        <v>235</v>
      </c>
      <c r="E245" s="262" t="s">
        <v>325</v>
      </c>
      <c r="F245" s="262"/>
      <c r="G245" s="262"/>
      <c r="H245" s="7"/>
      <c r="I245" s="262" t="s">
        <v>76</v>
      </c>
      <c r="J245" s="247" t="str">
        <f>INDEX('Policy Characteristics'!E:E,MATCH(PolicyLevers_EN!$C245,'Policy Characteristics'!$D:$D,0))</f>
        <v>Reduce Plant Downtime</v>
      </c>
      <c r="K245" s="247" t="str">
        <f>INDEX('Policy Characteristics'!F:F,MATCH(PolicyLevers_EN!$C245,'Policy Characteristics'!$D:$D,0))</f>
        <v>elec reduce plant downtime</v>
      </c>
      <c r="L245" s="248">
        <f>INDEX('Policy Characteristics'!G:G,MATCH(PolicyLevers_EN!$C245,'Policy Characteristics'!$D:$D,0))</f>
        <v>0</v>
      </c>
      <c r="M245" s="248">
        <f>INDEX('Policy Characteristics'!H:H,MATCH(PolicyLevers_EN!$C245,'Policy Characteristics'!$D:$D,0))</f>
        <v>0</v>
      </c>
      <c r="N245" s="248">
        <f>INDEX('Policy Characteristics'!I:I,MATCH(PolicyLevers_EN!$C245,'Policy Characteristics'!$D:$D,0))</f>
        <v>0</v>
      </c>
      <c r="O245" s="262">
        <f>INDEX('Policy Characteristics'!J:J,MATCH(PolicyLevers_EN!$C245,'Policy Characteristics'!$D:$D,0))</f>
        <v>0</v>
      </c>
      <c r="P245" s="247" t="str">
        <f>LEFT(INDEX('Policy Characteristics'!K:K,MATCH(PolicyLevers_EN!$C245,'Policy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5" s="262">
        <f>INDEX('Policy Characteristics'!L:L,MATCH(PolicyLevers_EN!$C245,'Policy Characteristics'!$D:$D,0))</f>
        <v>0</v>
      </c>
      <c r="R245" s="269">
        <f>INDEX('Policy Characteristics'!M:M,MATCH(PolicyLevers_EN!$C245,'Policy Characteristics'!$D:$D,0))</f>
        <v>0</v>
      </c>
      <c r="S245" s="262">
        <f>INDEX('Policy Characteristics'!N:N,MATCH(PolicyLevers_EN!$C245,'Policy Characteristics'!$D:$D,0))</f>
        <v>0</v>
      </c>
      <c r="T245" s="262">
        <f>INDEX('Policy Characteristics'!O:O,MATCH(PolicyLevers_EN!$C245,'Policy Characteristics'!$D:$D,0))</f>
        <v>0</v>
      </c>
      <c r="U245" s="248"/>
      <c r="V245" s="248"/>
      <c r="W245" s="248"/>
      <c r="X245" s="248"/>
      <c r="Y245" s="248"/>
      <c r="Z245" s="248"/>
    </row>
    <row r="246" spans="1:26" ht="15.75" customHeight="1">
      <c r="A246" s="247" t="str">
        <f>INDEX('Policy Characteristics'!B:B,MATCH(PolicyLevers_EN!$C246,'Policy Characteristics'!$D:$D,0))</f>
        <v>Electricity Supply</v>
      </c>
      <c r="B246" s="247" t="str">
        <f>INDEX('Policy Characteristics'!C:C,MATCH(PolicyLevers_EN!$C246,'Policy Characteristics'!$D:$D,0))</f>
        <v>Reduce Plant Downtime</v>
      </c>
      <c r="C246" s="274" t="str">
        <f t="shared" si="14"/>
        <v>Percentage Reduction in Plant Downtime</v>
      </c>
      <c r="D246" s="262" t="s">
        <v>237</v>
      </c>
      <c r="E246" s="262" t="s">
        <v>322</v>
      </c>
      <c r="F246" s="262"/>
      <c r="G246" s="262"/>
      <c r="H246" s="7"/>
      <c r="I246" s="262" t="s">
        <v>76</v>
      </c>
      <c r="J246" s="247" t="str">
        <f>INDEX('Policy Characteristics'!E:E,MATCH(PolicyLevers_EN!$C246,'Policy Characteristics'!$D:$D,0))</f>
        <v>Reduce Plant Downtime</v>
      </c>
      <c r="K246" s="247" t="str">
        <f>INDEX('Policy Characteristics'!F:F,MATCH(PolicyLevers_EN!$C246,'Policy Characteristics'!$D:$D,0))</f>
        <v>elec reduce plant downtime</v>
      </c>
      <c r="L246" s="248">
        <f>INDEX('Policy Characteristics'!G:G,MATCH(PolicyLevers_EN!$C246,'Policy Characteristics'!$D:$D,0))</f>
        <v>0</v>
      </c>
      <c r="M246" s="248">
        <f>INDEX('Policy Characteristics'!H:H,MATCH(PolicyLevers_EN!$C246,'Policy Characteristics'!$D:$D,0))</f>
        <v>0</v>
      </c>
      <c r="N246" s="248">
        <f>INDEX('Policy Characteristics'!I:I,MATCH(PolicyLevers_EN!$C246,'Policy Characteristics'!$D:$D,0))</f>
        <v>0</v>
      </c>
      <c r="O246" s="262">
        <f>INDEX('Policy Characteristics'!J:J,MATCH(PolicyLevers_EN!$C246,'Policy Characteristics'!$D:$D,0))</f>
        <v>0</v>
      </c>
      <c r="P246" s="247" t="str">
        <f>LEFT(INDEX('Policy Characteristics'!K:K,MATCH(PolicyLevers_EN!$C246,'Policy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6" s="262">
        <f>INDEX('Policy Characteristics'!L:L,MATCH(PolicyLevers_EN!$C246,'Policy Characteristics'!$D:$D,0))</f>
        <v>0</v>
      </c>
      <c r="R246" s="269">
        <f>INDEX('Policy Characteristics'!M:M,MATCH(PolicyLevers_EN!$C246,'Policy Characteristics'!$D:$D,0))</f>
        <v>0</v>
      </c>
      <c r="S246" s="262">
        <f>INDEX('Policy Characteristics'!N:N,MATCH(PolicyLevers_EN!$C246,'Policy Characteristics'!$D:$D,0))</f>
        <v>0</v>
      </c>
      <c r="T246" s="262">
        <f>INDEX('Policy Characteristics'!O:O,MATCH(PolicyLevers_EN!$C246,'Policy Characteristics'!$D:$D,0))</f>
        <v>0</v>
      </c>
      <c r="U246" s="248"/>
      <c r="V246" s="248"/>
      <c r="W246" s="248"/>
      <c r="X246" s="248"/>
      <c r="Y246" s="248"/>
      <c r="Z246" s="248"/>
    </row>
    <row r="247" spans="1:26" ht="15.75" customHeight="1">
      <c r="A247" s="247" t="str">
        <f>INDEX('Policy Characteristics'!B:B,MATCH(PolicyLevers_EN!$C247,'Policy Characteristics'!$D:$D,0))</f>
        <v>Electricity Supply</v>
      </c>
      <c r="B247" s="247" t="str">
        <f>INDEX('Policy Characteristics'!C:C,MATCH(PolicyLevers_EN!$C247,'Policy Characteristics'!$D:$D,0))</f>
        <v>Reduce Plant Downtime</v>
      </c>
      <c r="C247" s="274" t="str">
        <f t="shared" si="14"/>
        <v>Percentage Reduction in Plant Downtime</v>
      </c>
      <c r="D247" s="262" t="s">
        <v>237</v>
      </c>
      <c r="E247" s="262" t="s">
        <v>324</v>
      </c>
      <c r="F247" s="262"/>
      <c r="G247" s="262"/>
      <c r="H247" s="7"/>
      <c r="I247" s="262" t="s">
        <v>76</v>
      </c>
      <c r="J247" s="247" t="str">
        <f>INDEX('Policy Characteristics'!E:E,MATCH(PolicyLevers_EN!$C247,'Policy Characteristics'!$D:$D,0))</f>
        <v>Reduce Plant Downtime</v>
      </c>
      <c r="K247" s="247" t="str">
        <f>INDEX('Policy Characteristics'!F:F,MATCH(PolicyLevers_EN!$C247,'Policy Characteristics'!$D:$D,0))</f>
        <v>elec reduce plant downtime</v>
      </c>
      <c r="L247" s="248">
        <f>INDEX('Policy Characteristics'!G:G,MATCH(PolicyLevers_EN!$C247,'Policy Characteristics'!$D:$D,0))</f>
        <v>0</v>
      </c>
      <c r="M247" s="248">
        <f>INDEX('Policy Characteristics'!H:H,MATCH(PolicyLevers_EN!$C247,'Policy Characteristics'!$D:$D,0))</f>
        <v>0</v>
      </c>
      <c r="N247" s="248">
        <f>INDEX('Policy Characteristics'!I:I,MATCH(PolicyLevers_EN!$C247,'Policy Characteristics'!$D:$D,0))</f>
        <v>0</v>
      </c>
      <c r="O247" s="262">
        <f>INDEX('Policy Characteristics'!J:J,MATCH(PolicyLevers_EN!$C247,'Policy Characteristics'!$D:$D,0))</f>
        <v>0</v>
      </c>
      <c r="P247" s="247" t="str">
        <f>LEFT(INDEX('Policy Characteristics'!K:K,MATCH(PolicyLevers_EN!$C247,'Policy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7" s="262">
        <f>INDEX('Policy Characteristics'!L:L,MATCH(PolicyLevers_EN!$C247,'Policy Characteristics'!$D:$D,0))</f>
        <v>0</v>
      </c>
      <c r="R247" s="269">
        <f>INDEX('Policy Characteristics'!M:M,MATCH(PolicyLevers_EN!$C247,'Policy Characteristics'!$D:$D,0))</f>
        <v>0</v>
      </c>
      <c r="S247" s="262">
        <f>INDEX('Policy Characteristics'!N:N,MATCH(PolicyLevers_EN!$C247,'Policy Characteristics'!$D:$D,0))</f>
        <v>0</v>
      </c>
      <c r="T247" s="262">
        <f>INDEX('Policy Characteristics'!O:O,MATCH(PolicyLevers_EN!$C247,'Policy Characteristics'!$D:$D,0))</f>
        <v>0</v>
      </c>
      <c r="U247" s="248"/>
      <c r="V247" s="248"/>
      <c r="W247" s="248"/>
      <c r="X247" s="248"/>
      <c r="Y247" s="248"/>
      <c r="Z247" s="248"/>
    </row>
    <row r="248" spans="1:26" ht="15.75" customHeight="1">
      <c r="A248" s="247" t="str">
        <f>INDEX('Policy Characteristics'!B:B,MATCH(PolicyLevers_EN!$C248,'Policy Characteristics'!$D:$D,0))</f>
        <v>Electricity Supply</v>
      </c>
      <c r="B248" s="247" t="str">
        <f>INDEX('Policy Characteristics'!C:C,MATCH(PolicyLevers_EN!$C248,'Policy Characteristics'!$D:$D,0))</f>
        <v>Reduce Plant Downtime</v>
      </c>
      <c r="C248" s="254" t="str">
        <f t="shared" si="14"/>
        <v>Percentage Reduction in Plant Downtime</v>
      </c>
      <c r="D248" s="257" t="s">
        <v>237</v>
      </c>
      <c r="E248" s="257" t="s">
        <v>325</v>
      </c>
      <c r="F248" s="257" t="s">
        <v>327</v>
      </c>
      <c r="G248" s="257" t="s">
        <v>238</v>
      </c>
      <c r="H248" s="254">
        <v>143</v>
      </c>
      <c r="I248" s="255" t="s">
        <v>63</v>
      </c>
      <c r="J248" s="247" t="str">
        <f>INDEX('Policy Characteristics'!E:E,MATCH(PolicyLevers_EN!$C248,'Policy Characteristics'!$D:$D,0))</f>
        <v>Reduce Plant Downtime</v>
      </c>
      <c r="K248" s="247" t="str">
        <f>INDEX('Policy Characteristics'!F:F,MATCH(PolicyLevers_EN!$C248,'Policy Characteristics'!$D:$D,0))</f>
        <v>elec reduce plant downtime</v>
      </c>
      <c r="L248" s="256">
        <f>INDEX('Policy Characteristics'!G:G,MATCH(PolicyLevers_EN!$C248,'Policy Characteristics'!$D:$D,0))</f>
        <v>0</v>
      </c>
      <c r="M248" s="256">
        <f>INDEX('Policy Characteristics'!H:H,MATCH(PolicyLevers_EN!$C248,'Policy Characteristics'!$D:$D,0))</f>
        <v>0</v>
      </c>
      <c r="N248" s="256">
        <f>INDEX('Policy Characteristics'!I:I,MATCH(PolicyLevers_EN!$C248,'Policy Characteristics'!$D:$D,0))</f>
        <v>0</v>
      </c>
      <c r="O248" s="257">
        <f>INDEX('Policy Characteristics'!J:J,MATCH(PolicyLevers_EN!$C248,'Policy Characteristics'!$D:$D,0))</f>
        <v>0</v>
      </c>
      <c r="P248" s="247" t="str">
        <f>LEFT(INDEX('Policy Characteristics'!K:K,MATCH(PolicyLevers_EN!$C248,'Policy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8" s="257">
        <f>INDEX('Policy Characteristics'!L:L,MATCH(PolicyLevers_EN!$C248,'Policy Characteristics'!$D:$D,0))</f>
        <v>0</v>
      </c>
      <c r="R248" s="265">
        <f>INDEX('Policy Characteristics'!M:M,MATCH(PolicyLevers_EN!$C248,'Policy Characteristics'!$D:$D,0))</f>
        <v>0</v>
      </c>
      <c r="S248" s="257">
        <f>INDEX('Policy Characteristics'!N:N,MATCH(PolicyLevers_EN!$C248,'Policy Characteristics'!$D:$D,0))</f>
        <v>0</v>
      </c>
      <c r="T248" s="257">
        <f>INDEX('Policy Characteristics'!O:O,MATCH(PolicyLevers_EN!$C248,'Policy Characteristics'!$D:$D,0))</f>
        <v>0</v>
      </c>
      <c r="U248" s="248"/>
      <c r="V248" s="248"/>
      <c r="W248" s="248"/>
      <c r="X248" s="248"/>
      <c r="Y248" s="248"/>
      <c r="Z248" s="248"/>
    </row>
    <row r="249" spans="1:26" ht="15.75" customHeight="1">
      <c r="A249" s="247" t="str">
        <f>INDEX('Policy Characteristics'!B:B,MATCH(PolicyLevers_EN!$C249,'Policy Characteristics'!$D:$D,0))</f>
        <v>Electricity Supply</v>
      </c>
      <c r="B249" s="247" t="str">
        <f>INDEX('Policy Characteristics'!C:C,MATCH(PolicyLevers_EN!$C249,'Policy Characteristics'!$D:$D,0))</f>
        <v>Reduce Plant Downtime</v>
      </c>
      <c r="C249" s="274" t="str">
        <f t="shared" si="14"/>
        <v>Percentage Reduction in Plant Downtime</v>
      </c>
      <c r="D249" s="262" t="s">
        <v>239</v>
      </c>
      <c r="E249" s="262" t="s">
        <v>322</v>
      </c>
      <c r="F249" s="262"/>
      <c r="G249" s="262"/>
      <c r="H249" s="7"/>
      <c r="I249" s="262" t="s">
        <v>76</v>
      </c>
      <c r="J249" s="247" t="str">
        <f>INDEX('Policy Characteristics'!E:E,MATCH(PolicyLevers_EN!$C249,'Policy Characteristics'!$D:$D,0))</f>
        <v>Reduce Plant Downtime</v>
      </c>
      <c r="K249" s="247" t="str">
        <f>INDEX('Policy Characteristics'!F:F,MATCH(PolicyLevers_EN!$C249,'Policy Characteristics'!$D:$D,0))</f>
        <v>elec reduce plant downtime</v>
      </c>
      <c r="L249" s="248">
        <f>INDEX('Policy Characteristics'!G:G,MATCH(PolicyLevers_EN!$C249,'Policy Characteristics'!$D:$D,0))</f>
        <v>0</v>
      </c>
      <c r="M249" s="248">
        <f>INDEX('Policy Characteristics'!H:H,MATCH(PolicyLevers_EN!$C249,'Policy Characteristics'!$D:$D,0))</f>
        <v>0</v>
      </c>
      <c r="N249" s="248">
        <f>INDEX('Policy Characteristics'!I:I,MATCH(PolicyLevers_EN!$C249,'Policy Characteristics'!$D:$D,0))</f>
        <v>0</v>
      </c>
      <c r="O249" s="262">
        <f>INDEX('Policy Characteristics'!J:J,MATCH(PolicyLevers_EN!$C249,'Policy Characteristics'!$D:$D,0))</f>
        <v>0</v>
      </c>
      <c r="P249" s="247" t="str">
        <f>LEFT(INDEX('Policy Characteristics'!K:K,MATCH(PolicyLevers_EN!$C249,'Policy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49" s="262">
        <f>INDEX('Policy Characteristics'!L:L,MATCH(PolicyLevers_EN!$C249,'Policy Characteristics'!$D:$D,0))</f>
        <v>0</v>
      </c>
      <c r="R249" s="269">
        <f>INDEX('Policy Characteristics'!M:M,MATCH(PolicyLevers_EN!$C249,'Policy Characteristics'!$D:$D,0))</f>
        <v>0</v>
      </c>
      <c r="S249" s="262">
        <f>INDEX('Policy Characteristics'!N:N,MATCH(PolicyLevers_EN!$C249,'Policy Characteristics'!$D:$D,0))</f>
        <v>0</v>
      </c>
      <c r="T249" s="262">
        <f>INDEX('Policy Characteristics'!O:O,MATCH(PolicyLevers_EN!$C249,'Policy Characteristics'!$D:$D,0))</f>
        <v>0</v>
      </c>
      <c r="U249" s="248"/>
      <c r="V249" s="248"/>
      <c r="W249" s="248"/>
      <c r="X249" s="248"/>
      <c r="Y249" s="248"/>
      <c r="Z249" s="248"/>
    </row>
    <row r="250" spans="1:26" ht="15.75" customHeight="1">
      <c r="A250" s="247" t="str">
        <f>INDEX('Policy Characteristics'!B:B,MATCH(PolicyLevers_EN!$C250,'Policy Characteristics'!$D:$D,0))</f>
        <v>Electricity Supply</v>
      </c>
      <c r="B250" s="247" t="str">
        <f>INDEX('Policy Characteristics'!C:C,MATCH(PolicyLevers_EN!$C250,'Policy Characteristics'!$D:$D,0))</f>
        <v>Reduce Plant Downtime</v>
      </c>
      <c r="C250" s="274" t="str">
        <f t="shared" si="14"/>
        <v>Percentage Reduction in Plant Downtime</v>
      </c>
      <c r="D250" s="262" t="s">
        <v>239</v>
      </c>
      <c r="E250" s="262" t="s">
        <v>324</v>
      </c>
      <c r="F250" s="262"/>
      <c r="G250" s="262"/>
      <c r="H250" s="7"/>
      <c r="I250" s="262" t="s">
        <v>76</v>
      </c>
      <c r="J250" s="247" t="str">
        <f>INDEX('Policy Characteristics'!E:E,MATCH(PolicyLevers_EN!$C250,'Policy Characteristics'!$D:$D,0))</f>
        <v>Reduce Plant Downtime</v>
      </c>
      <c r="K250" s="247" t="str">
        <f>INDEX('Policy Characteristics'!F:F,MATCH(PolicyLevers_EN!$C250,'Policy Characteristics'!$D:$D,0))</f>
        <v>elec reduce plant downtime</v>
      </c>
      <c r="L250" s="248">
        <f>INDEX('Policy Characteristics'!G:G,MATCH(PolicyLevers_EN!$C250,'Policy Characteristics'!$D:$D,0))</f>
        <v>0</v>
      </c>
      <c r="M250" s="248">
        <f>INDEX('Policy Characteristics'!H:H,MATCH(PolicyLevers_EN!$C250,'Policy Characteristics'!$D:$D,0))</f>
        <v>0</v>
      </c>
      <c r="N250" s="248">
        <f>INDEX('Policy Characteristics'!I:I,MATCH(PolicyLevers_EN!$C250,'Policy Characteristics'!$D:$D,0))</f>
        <v>0</v>
      </c>
      <c r="O250" s="262">
        <f>INDEX('Policy Characteristics'!J:J,MATCH(PolicyLevers_EN!$C250,'Policy Characteristics'!$D:$D,0))</f>
        <v>0</v>
      </c>
      <c r="P250" s="247" t="str">
        <f>LEFT(INDEX('Policy Characteristics'!K:K,MATCH(PolicyLevers_EN!$C250,'Policy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0" s="262">
        <f>INDEX('Policy Characteristics'!L:L,MATCH(PolicyLevers_EN!$C250,'Policy Characteristics'!$D:$D,0))</f>
        <v>0</v>
      </c>
      <c r="R250" s="269">
        <f>INDEX('Policy Characteristics'!M:M,MATCH(PolicyLevers_EN!$C250,'Policy Characteristics'!$D:$D,0))</f>
        <v>0</v>
      </c>
      <c r="S250" s="262">
        <f>INDEX('Policy Characteristics'!N:N,MATCH(PolicyLevers_EN!$C250,'Policy Characteristics'!$D:$D,0))</f>
        <v>0</v>
      </c>
      <c r="T250" s="262">
        <f>INDEX('Policy Characteristics'!O:O,MATCH(PolicyLevers_EN!$C250,'Policy Characteristics'!$D:$D,0))</f>
        <v>0</v>
      </c>
      <c r="U250" s="248"/>
      <c r="V250" s="248"/>
      <c r="W250" s="248"/>
      <c r="X250" s="248"/>
      <c r="Y250" s="248"/>
      <c r="Z250" s="248"/>
    </row>
    <row r="251" spans="1:26" ht="15.75" customHeight="1">
      <c r="A251" s="247" t="str">
        <f>INDEX('Policy Characteristics'!B:B,MATCH(PolicyLevers_EN!$C251,'Policy Characteristics'!$D:$D,0))</f>
        <v>Electricity Supply</v>
      </c>
      <c r="B251" s="247" t="str">
        <f>INDEX('Policy Characteristics'!C:C,MATCH(PolicyLevers_EN!$C251,'Policy Characteristics'!$D:$D,0))</f>
        <v>Reduce Plant Downtime</v>
      </c>
      <c r="C251" s="254" t="str">
        <f t="shared" si="14"/>
        <v>Percentage Reduction in Plant Downtime</v>
      </c>
      <c r="D251" s="257" t="s">
        <v>239</v>
      </c>
      <c r="E251" s="257" t="s">
        <v>325</v>
      </c>
      <c r="F251" s="257" t="s">
        <v>327</v>
      </c>
      <c r="G251" s="257" t="s">
        <v>240</v>
      </c>
      <c r="H251" s="254">
        <v>144</v>
      </c>
      <c r="I251" s="255" t="s">
        <v>63</v>
      </c>
      <c r="J251" s="247" t="str">
        <f>INDEX('Policy Characteristics'!E:E,MATCH(PolicyLevers_EN!$C251,'Policy Characteristics'!$D:$D,0))</f>
        <v>Reduce Plant Downtime</v>
      </c>
      <c r="K251" s="247" t="str">
        <f>INDEX('Policy Characteristics'!F:F,MATCH(PolicyLevers_EN!$C251,'Policy Characteristics'!$D:$D,0))</f>
        <v>elec reduce plant downtime</v>
      </c>
      <c r="L251" s="256">
        <f>INDEX('Policy Characteristics'!G:G,MATCH(PolicyLevers_EN!$C251,'Policy Characteristics'!$D:$D,0))</f>
        <v>0</v>
      </c>
      <c r="M251" s="256">
        <f>INDEX('Policy Characteristics'!H:H,MATCH(PolicyLevers_EN!$C251,'Policy Characteristics'!$D:$D,0))</f>
        <v>0</v>
      </c>
      <c r="N251" s="256">
        <f>INDEX('Policy Characteristics'!I:I,MATCH(PolicyLevers_EN!$C251,'Policy Characteristics'!$D:$D,0))</f>
        <v>0</v>
      </c>
      <c r="O251" s="257">
        <f>INDEX('Policy Characteristics'!J:J,MATCH(PolicyLevers_EN!$C251,'Policy Characteristics'!$D:$D,0))</f>
        <v>0</v>
      </c>
      <c r="P251" s="247" t="str">
        <f>LEFT(INDEX('Policy Characteristics'!K:K,MATCH(PolicyLevers_EN!$C251,'Policy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1" s="257">
        <f>INDEX('Policy Characteristics'!L:L,MATCH(PolicyLevers_EN!$C251,'Policy Characteristics'!$D:$D,0))</f>
        <v>0</v>
      </c>
      <c r="R251" s="265">
        <f>INDEX('Policy Characteristics'!M:M,MATCH(PolicyLevers_EN!$C251,'Policy Characteristics'!$D:$D,0))</f>
        <v>0</v>
      </c>
      <c r="S251" s="257">
        <f>INDEX('Policy Characteristics'!N:N,MATCH(PolicyLevers_EN!$C251,'Policy Characteristics'!$D:$D,0))</f>
        <v>0</v>
      </c>
      <c r="T251" s="257">
        <f>INDEX('Policy Characteristics'!O:O,MATCH(PolicyLevers_EN!$C251,'Policy Characteristics'!$D:$D,0))</f>
        <v>0</v>
      </c>
      <c r="U251" s="248"/>
      <c r="V251" s="248"/>
      <c r="W251" s="248"/>
      <c r="X251" s="248"/>
      <c r="Y251" s="248"/>
      <c r="Z251" s="248"/>
    </row>
    <row r="252" spans="1:26" ht="15.75" customHeight="1">
      <c r="A252" s="247" t="str">
        <f>INDEX('Policy Characteristics'!B:B,MATCH(PolicyLevers_EN!$C252,'Policy Characteristics'!$D:$D,0))</f>
        <v>Electricity Supply</v>
      </c>
      <c r="B252" s="247" t="str">
        <f>INDEX('Policy Characteristics'!C:C,MATCH(PolicyLevers_EN!$C252,'Policy Characteristics'!$D:$D,0))</f>
        <v>Reduce Plant Downtime</v>
      </c>
      <c r="C252" s="274" t="str">
        <f t="shared" si="14"/>
        <v>Percentage Reduction in Plant Downtime</v>
      </c>
      <c r="D252" s="262" t="s">
        <v>241</v>
      </c>
      <c r="E252" s="262" t="s">
        <v>322</v>
      </c>
      <c r="F252" s="262"/>
      <c r="G252" s="262"/>
      <c r="H252" s="7"/>
      <c r="I252" s="262" t="s">
        <v>76</v>
      </c>
      <c r="J252" s="247" t="str">
        <f>INDEX('Policy Characteristics'!E:E,MATCH(PolicyLevers_EN!$C252,'Policy Characteristics'!$D:$D,0))</f>
        <v>Reduce Plant Downtime</v>
      </c>
      <c r="K252" s="247" t="str">
        <f>INDEX('Policy Characteristics'!F:F,MATCH(PolicyLevers_EN!$C252,'Policy Characteristics'!$D:$D,0))</f>
        <v>elec reduce plant downtime</v>
      </c>
      <c r="L252" s="248">
        <f>INDEX('Policy Characteristics'!G:G,MATCH(PolicyLevers_EN!$C252,'Policy Characteristics'!$D:$D,0))</f>
        <v>0</v>
      </c>
      <c r="M252" s="248">
        <f>INDEX('Policy Characteristics'!H:H,MATCH(PolicyLevers_EN!$C252,'Policy Characteristics'!$D:$D,0))</f>
        <v>0</v>
      </c>
      <c r="N252" s="248">
        <f>INDEX('Policy Characteristics'!I:I,MATCH(PolicyLevers_EN!$C252,'Policy Characteristics'!$D:$D,0))</f>
        <v>0</v>
      </c>
      <c r="O252" s="262">
        <f>INDEX('Policy Characteristics'!J:J,MATCH(PolicyLevers_EN!$C252,'Policy Characteristics'!$D:$D,0))</f>
        <v>0</v>
      </c>
      <c r="P252" s="247" t="str">
        <f>LEFT(INDEX('Policy Characteristics'!K:K,MATCH(PolicyLevers_EN!$C252,'Policy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2" s="262">
        <f>INDEX('Policy Characteristics'!L:L,MATCH(PolicyLevers_EN!$C252,'Policy Characteristics'!$D:$D,0))</f>
        <v>0</v>
      </c>
      <c r="R252" s="269">
        <f>INDEX('Policy Characteristics'!M:M,MATCH(PolicyLevers_EN!$C252,'Policy Characteristics'!$D:$D,0))</f>
        <v>0</v>
      </c>
      <c r="S252" s="262">
        <f>INDEX('Policy Characteristics'!N:N,MATCH(PolicyLevers_EN!$C252,'Policy Characteristics'!$D:$D,0))</f>
        <v>0</v>
      </c>
      <c r="T252" s="262">
        <f>INDEX('Policy Characteristics'!O:O,MATCH(PolicyLevers_EN!$C252,'Policy Characteristics'!$D:$D,0))</f>
        <v>0</v>
      </c>
      <c r="U252" s="248"/>
      <c r="V252" s="248"/>
      <c r="W252" s="248"/>
      <c r="X252" s="248"/>
      <c r="Y252" s="248"/>
      <c r="Z252" s="248"/>
    </row>
    <row r="253" spans="1:26" ht="15.75" customHeight="1">
      <c r="A253" s="247" t="str">
        <f>INDEX('Policy Characteristics'!B:B,MATCH(PolicyLevers_EN!$C253,'Policy Characteristics'!$D:$D,0))</f>
        <v>Electricity Supply</v>
      </c>
      <c r="B253" s="247" t="str">
        <f>INDEX('Policy Characteristics'!C:C,MATCH(PolicyLevers_EN!$C253,'Policy Characteristics'!$D:$D,0))</f>
        <v>Reduce Plant Downtime</v>
      </c>
      <c r="C253" s="274" t="str">
        <f t="shared" si="14"/>
        <v>Percentage Reduction in Plant Downtime</v>
      </c>
      <c r="D253" s="262" t="s">
        <v>241</v>
      </c>
      <c r="E253" s="262" t="s">
        <v>324</v>
      </c>
      <c r="F253" s="262"/>
      <c r="G253" s="262"/>
      <c r="H253" s="7"/>
      <c r="I253" s="262" t="s">
        <v>76</v>
      </c>
      <c r="J253" s="247" t="str">
        <f>INDEX('Policy Characteristics'!E:E,MATCH(PolicyLevers_EN!$C253,'Policy Characteristics'!$D:$D,0))</f>
        <v>Reduce Plant Downtime</v>
      </c>
      <c r="K253" s="247" t="str">
        <f>INDEX('Policy Characteristics'!F:F,MATCH(PolicyLevers_EN!$C253,'Policy Characteristics'!$D:$D,0))</f>
        <v>elec reduce plant downtime</v>
      </c>
      <c r="L253" s="248">
        <f>INDEX('Policy Characteristics'!G:G,MATCH(PolicyLevers_EN!$C253,'Policy Characteristics'!$D:$D,0))</f>
        <v>0</v>
      </c>
      <c r="M253" s="248">
        <f>INDEX('Policy Characteristics'!H:H,MATCH(PolicyLevers_EN!$C253,'Policy Characteristics'!$D:$D,0))</f>
        <v>0</v>
      </c>
      <c r="N253" s="248">
        <f>INDEX('Policy Characteristics'!I:I,MATCH(PolicyLevers_EN!$C253,'Policy Characteristics'!$D:$D,0))</f>
        <v>0</v>
      </c>
      <c r="O253" s="262">
        <f>INDEX('Policy Characteristics'!J:J,MATCH(PolicyLevers_EN!$C253,'Policy Characteristics'!$D:$D,0))</f>
        <v>0</v>
      </c>
      <c r="P253" s="247" t="str">
        <f>LEFT(INDEX('Policy Characteristics'!K:K,MATCH(PolicyLevers_EN!$C253,'Policy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3" s="262">
        <f>INDEX('Policy Characteristics'!L:L,MATCH(PolicyLevers_EN!$C253,'Policy Characteristics'!$D:$D,0))</f>
        <v>0</v>
      </c>
      <c r="R253" s="269">
        <f>INDEX('Policy Characteristics'!M:M,MATCH(PolicyLevers_EN!$C253,'Policy Characteristics'!$D:$D,0))</f>
        <v>0</v>
      </c>
      <c r="S253" s="262">
        <f>INDEX('Policy Characteristics'!N:N,MATCH(PolicyLevers_EN!$C253,'Policy Characteristics'!$D:$D,0))</f>
        <v>0</v>
      </c>
      <c r="T253" s="262">
        <f>INDEX('Policy Characteristics'!O:O,MATCH(PolicyLevers_EN!$C253,'Policy Characteristics'!$D:$D,0))</f>
        <v>0</v>
      </c>
      <c r="U253" s="248"/>
      <c r="V253" s="248"/>
      <c r="W253" s="248"/>
      <c r="X253" s="248"/>
      <c r="Y253" s="248"/>
      <c r="Z253" s="248"/>
    </row>
    <row r="254" spans="1:26" ht="15.75" customHeight="1">
      <c r="A254" s="247" t="str">
        <f>INDEX('Policy Characteristics'!B:B,MATCH(PolicyLevers_EN!$C254,'Policy Characteristics'!$D:$D,0))</f>
        <v>Electricity Supply</v>
      </c>
      <c r="B254" s="247" t="str">
        <f>INDEX('Policy Characteristics'!C:C,MATCH(PolicyLevers_EN!$C254,'Policy Characteristics'!$D:$D,0))</f>
        <v>Reduce Plant Downtime</v>
      </c>
      <c r="C254" s="274" t="str">
        <f t="shared" si="14"/>
        <v>Percentage Reduction in Plant Downtime</v>
      </c>
      <c r="D254" s="262" t="s">
        <v>241</v>
      </c>
      <c r="E254" s="262" t="s">
        <v>325</v>
      </c>
      <c r="F254" s="262"/>
      <c r="G254" s="262"/>
      <c r="H254" s="7"/>
      <c r="I254" s="262" t="s">
        <v>76</v>
      </c>
      <c r="J254" s="247" t="str">
        <f>INDEX('Policy Characteristics'!E:E,MATCH(PolicyLevers_EN!$C254,'Policy Characteristics'!$D:$D,0))</f>
        <v>Reduce Plant Downtime</v>
      </c>
      <c r="K254" s="247" t="str">
        <f>INDEX('Policy Characteristics'!F:F,MATCH(PolicyLevers_EN!$C254,'Policy Characteristics'!$D:$D,0))</f>
        <v>elec reduce plant downtime</v>
      </c>
      <c r="L254" s="248">
        <f>INDEX('Policy Characteristics'!G:G,MATCH(PolicyLevers_EN!$C254,'Policy Characteristics'!$D:$D,0))</f>
        <v>0</v>
      </c>
      <c r="M254" s="248">
        <f>INDEX('Policy Characteristics'!H:H,MATCH(PolicyLevers_EN!$C254,'Policy Characteristics'!$D:$D,0))</f>
        <v>0</v>
      </c>
      <c r="N254" s="248">
        <f>INDEX('Policy Characteristics'!I:I,MATCH(PolicyLevers_EN!$C254,'Policy Characteristics'!$D:$D,0))</f>
        <v>0</v>
      </c>
      <c r="O254" s="262">
        <f>INDEX('Policy Characteristics'!J:J,MATCH(PolicyLevers_EN!$C254,'Policy Characteristics'!$D:$D,0))</f>
        <v>0</v>
      </c>
      <c r="P254" s="247" t="str">
        <f>LEFT(INDEX('Policy Characteristics'!K:K,MATCH(PolicyLevers_EN!$C254,'Policy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4" s="262">
        <f>INDEX('Policy Characteristics'!L:L,MATCH(PolicyLevers_EN!$C254,'Policy Characteristics'!$D:$D,0))</f>
        <v>0</v>
      </c>
      <c r="R254" s="269">
        <f>INDEX('Policy Characteristics'!M:M,MATCH(PolicyLevers_EN!$C254,'Policy Characteristics'!$D:$D,0))</f>
        <v>0</v>
      </c>
      <c r="S254" s="262">
        <f>INDEX('Policy Characteristics'!N:N,MATCH(PolicyLevers_EN!$C254,'Policy Characteristics'!$D:$D,0))</f>
        <v>0</v>
      </c>
      <c r="T254" s="262">
        <f>INDEX('Policy Characteristics'!O:O,MATCH(PolicyLevers_EN!$C254,'Policy Characteristics'!$D:$D,0))</f>
        <v>0</v>
      </c>
      <c r="U254" s="248"/>
      <c r="V254" s="248"/>
      <c r="W254" s="248"/>
      <c r="X254" s="248"/>
      <c r="Y254" s="248"/>
      <c r="Z254" s="248"/>
    </row>
    <row r="255" spans="1:26" ht="15.75" customHeight="1">
      <c r="A255" s="247" t="str">
        <f>INDEX('Policy Characteristics'!B:B,MATCH(PolicyLevers_EN!$C255,'Policy Characteristics'!$D:$D,0))</f>
        <v>Electricity Supply</v>
      </c>
      <c r="B255" s="247" t="str">
        <f>INDEX('Policy Characteristics'!C:C,MATCH(PolicyLevers_EN!$C255,'Policy Characteristics'!$D:$D,0))</f>
        <v>Reduce Plant Downtime</v>
      </c>
      <c r="C255" s="274" t="str">
        <f t="shared" si="14"/>
        <v>Percentage Reduction in Plant Downtime</v>
      </c>
      <c r="D255" s="262" t="s">
        <v>243</v>
      </c>
      <c r="E255" s="262" t="s">
        <v>322</v>
      </c>
      <c r="F255" s="262"/>
      <c r="G255" s="262"/>
      <c r="H255" s="7"/>
      <c r="I255" s="262" t="s">
        <v>76</v>
      </c>
      <c r="J255" s="247" t="str">
        <f>INDEX('Policy Characteristics'!E:E,MATCH(PolicyLevers_EN!$C255,'Policy Characteristics'!$D:$D,0))</f>
        <v>Reduce Plant Downtime</v>
      </c>
      <c r="K255" s="247" t="str">
        <f>INDEX('Policy Characteristics'!F:F,MATCH(PolicyLevers_EN!$C255,'Policy Characteristics'!$D:$D,0))</f>
        <v>elec reduce plant downtime</v>
      </c>
      <c r="L255" s="248">
        <f>INDEX('Policy Characteristics'!G:G,MATCH(PolicyLevers_EN!$C255,'Policy Characteristics'!$D:$D,0))</f>
        <v>0</v>
      </c>
      <c r="M255" s="248">
        <f>INDEX('Policy Characteristics'!H:H,MATCH(PolicyLevers_EN!$C255,'Policy Characteristics'!$D:$D,0))</f>
        <v>0</v>
      </c>
      <c r="N255" s="248">
        <f>INDEX('Policy Characteristics'!I:I,MATCH(PolicyLevers_EN!$C255,'Policy Characteristics'!$D:$D,0))</f>
        <v>0</v>
      </c>
      <c r="O255" s="262">
        <f>INDEX('Policy Characteristics'!J:J,MATCH(PolicyLevers_EN!$C255,'Policy Characteristics'!$D:$D,0))</f>
        <v>0</v>
      </c>
      <c r="P255" s="247" t="str">
        <f>LEFT(INDEX('Policy Characteristics'!K:K,MATCH(PolicyLevers_EN!$C255,'Policy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5" s="262">
        <f>INDEX('Policy Characteristics'!L:L,MATCH(PolicyLevers_EN!$C255,'Policy Characteristics'!$D:$D,0))</f>
        <v>0</v>
      </c>
      <c r="R255" s="269">
        <f>INDEX('Policy Characteristics'!M:M,MATCH(PolicyLevers_EN!$C255,'Policy Characteristics'!$D:$D,0))</f>
        <v>0</v>
      </c>
      <c r="S255" s="262">
        <f>INDEX('Policy Characteristics'!N:N,MATCH(PolicyLevers_EN!$C255,'Policy Characteristics'!$D:$D,0))</f>
        <v>0</v>
      </c>
      <c r="T255" s="262">
        <f>INDEX('Policy Characteristics'!O:O,MATCH(PolicyLevers_EN!$C255,'Policy Characteristics'!$D:$D,0))</f>
        <v>0</v>
      </c>
      <c r="U255" s="248"/>
      <c r="V255" s="248"/>
      <c r="W255" s="248"/>
      <c r="X255" s="248"/>
      <c r="Y255" s="248"/>
      <c r="Z255" s="248"/>
    </row>
    <row r="256" spans="1:26" ht="15.75" customHeight="1">
      <c r="A256" s="247" t="str">
        <f>INDEX('Policy Characteristics'!B:B,MATCH(PolicyLevers_EN!$C256,'Policy Characteristics'!$D:$D,0))</f>
        <v>Electricity Supply</v>
      </c>
      <c r="B256" s="247" t="str">
        <f>INDEX('Policy Characteristics'!C:C,MATCH(PolicyLevers_EN!$C256,'Policy Characteristics'!$D:$D,0))</f>
        <v>Reduce Plant Downtime</v>
      </c>
      <c r="C256" s="274" t="str">
        <f t="shared" si="14"/>
        <v>Percentage Reduction in Plant Downtime</v>
      </c>
      <c r="D256" s="262" t="s">
        <v>243</v>
      </c>
      <c r="E256" s="262" t="s">
        <v>324</v>
      </c>
      <c r="F256" s="262"/>
      <c r="G256" s="262"/>
      <c r="H256" s="7"/>
      <c r="I256" s="262" t="s">
        <v>76</v>
      </c>
      <c r="J256" s="247" t="str">
        <f>INDEX('Policy Characteristics'!E:E,MATCH(PolicyLevers_EN!$C256,'Policy Characteristics'!$D:$D,0))</f>
        <v>Reduce Plant Downtime</v>
      </c>
      <c r="K256" s="247" t="str">
        <f>INDEX('Policy Characteristics'!F:F,MATCH(PolicyLevers_EN!$C256,'Policy Characteristics'!$D:$D,0))</f>
        <v>elec reduce plant downtime</v>
      </c>
      <c r="L256" s="248">
        <f>INDEX('Policy Characteristics'!G:G,MATCH(PolicyLevers_EN!$C256,'Policy Characteristics'!$D:$D,0))</f>
        <v>0</v>
      </c>
      <c r="M256" s="248">
        <f>INDEX('Policy Characteristics'!H:H,MATCH(PolicyLevers_EN!$C256,'Policy Characteristics'!$D:$D,0))</f>
        <v>0</v>
      </c>
      <c r="N256" s="248">
        <f>INDEX('Policy Characteristics'!I:I,MATCH(PolicyLevers_EN!$C256,'Policy Characteristics'!$D:$D,0))</f>
        <v>0</v>
      </c>
      <c r="O256" s="262">
        <f>INDEX('Policy Characteristics'!J:J,MATCH(PolicyLevers_EN!$C256,'Policy Characteristics'!$D:$D,0))</f>
        <v>0</v>
      </c>
      <c r="P256" s="247" t="str">
        <f>LEFT(INDEX('Policy Characteristics'!K:K,MATCH(PolicyLevers_EN!$C256,'Policy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6" s="262">
        <f>INDEX('Policy Characteristics'!L:L,MATCH(PolicyLevers_EN!$C256,'Policy Characteristics'!$D:$D,0))</f>
        <v>0</v>
      </c>
      <c r="R256" s="269">
        <f>INDEX('Policy Characteristics'!M:M,MATCH(PolicyLevers_EN!$C256,'Policy Characteristics'!$D:$D,0))</f>
        <v>0</v>
      </c>
      <c r="S256" s="262">
        <f>INDEX('Policy Characteristics'!N:N,MATCH(PolicyLevers_EN!$C256,'Policy Characteristics'!$D:$D,0))</f>
        <v>0</v>
      </c>
      <c r="T256" s="262">
        <f>INDEX('Policy Characteristics'!O:O,MATCH(PolicyLevers_EN!$C256,'Policy Characteristics'!$D:$D,0))</f>
        <v>0</v>
      </c>
      <c r="U256" s="248"/>
      <c r="V256" s="248"/>
      <c r="W256" s="248"/>
      <c r="X256" s="248"/>
      <c r="Y256" s="248"/>
      <c r="Z256" s="248"/>
    </row>
    <row r="257" spans="1:26" ht="15.75" customHeight="1">
      <c r="A257" s="247" t="str">
        <f>INDEX('Policy Characteristics'!B:B,MATCH(PolicyLevers_EN!$C257,'Policy Characteristics'!$D:$D,0))</f>
        <v>Electricity Supply</v>
      </c>
      <c r="B257" s="247" t="str">
        <f>INDEX('Policy Characteristics'!C:C,MATCH(PolicyLevers_EN!$C257,'Policy Characteristics'!$D:$D,0))</f>
        <v>Reduce Plant Downtime</v>
      </c>
      <c r="C257" s="274" t="str">
        <f t="shared" si="14"/>
        <v>Percentage Reduction in Plant Downtime</v>
      </c>
      <c r="D257" s="262" t="s">
        <v>243</v>
      </c>
      <c r="E257" s="262" t="s">
        <v>325</v>
      </c>
      <c r="F257" s="262"/>
      <c r="G257" s="262"/>
      <c r="H257" s="7"/>
      <c r="I257" s="262" t="s">
        <v>76</v>
      </c>
      <c r="J257" s="247" t="str">
        <f>INDEX('Policy Characteristics'!E:E,MATCH(PolicyLevers_EN!$C257,'Policy Characteristics'!$D:$D,0))</f>
        <v>Reduce Plant Downtime</v>
      </c>
      <c r="K257" s="247" t="str">
        <f>INDEX('Policy Characteristics'!F:F,MATCH(PolicyLevers_EN!$C257,'Policy Characteristics'!$D:$D,0))</f>
        <v>elec reduce plant downtime</v>
      </c>
      <c r="L257" s="248">
        <f>INDEX('Policy Characteristics'!G:G,MATCH(PolicyLevers_EN!$C257,'Policy Characteristics'!$D:$D,0))</f>
        <v>0</v>
      </c>
      <c r="M257" s="248">
        <f>INDEX('Policy Characteristics'!H:H,MATCH(PolicyLevers_EN!$C257,'Policy Characteristics'!$D:$D,0))</f>
        <v>0</v>
      </c>
      <c r="N257" s="248">
        <f>INDEX('Policy Characteristics'!I:I,MATCH(PolicyLevers_EN!$C257,'Policy Characteristics'!$D:$D,0))</f>
        <v>0</v>
      </c>
      <c r="O257" s="262">
        <f>INDEX('Policy Characteristics'!J:J,MATCH(PolicyLevers_EN!$C257,'Policy Characteristics'!$D:$D,0))</f>
        <v>0</v>
      </c>
      <c r="P257" s="247" t="str">
        <f>LEFT(INDEX('Policy Characteristics'!K:K,MATCH(PolicyLevers_EN!$C257,'Policy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7" s="262">
        <f>INDEX('Policy Characteristics'!L:L,MATCH(PolicyLevers_EN!$C257,'Policy Characteristics'!$D:$D,0))</f>
        <v>0</v>
      </c>
      <c r="R257" s="269">
        <f>INDEX('Policy Characteristics'!M:M,MATCH(PolicyLevers_EN!$C257,'Policy Characteristics'!$D:$D,0))</f>
        <v>0</v>
      </c>
      <c r="S257" s="262">
        <f>INDEX('Policy Characteristics'!N:N,MATCH(PolicyLevers_EN!$C257,'Policy Characteristics'!$D:$D,0))</f>
        <v>0</v>
      </c>
      <c r="T257" s="262">
        <f>INDEX('Policy Characteristics'!O:O,MATCH(PolicyLevers_EN!$C257,'Policy Characteristics'!$D:$D,0))</f>
        <v>0</v>
      </c>
      <c r="U257" s="248"/>
      <c r="V257" s="248"/>
      <c r="W257" s="248"/>
      <c r="X257" s="248"/>
      <c r="Y257" s="248"/>
      <c r="Z257" s="248"/>
    </row>
    <row r="258" spans="1:26" ht="15.75" customHeight="1">
      <c r="A258" s="247" t="str">
        <f>INDEX('Policy Characteristics'!B:B,MATCH(PolicyLevers_EN!$C258,'Policy Characteristics'!$D:$D,0))</f>
        <v>Electricity Supply</v>
      </c>
      <c r="B258" s="247" t="str">
        <f>INDEX('Policy Characteristics'!C:C,MATCH(PolicyLevers_EN!$C258,'Policy Characteristics'!$D:$D,0))</f>
        <v>Reduce Plant Downtime</v>
      </c>
      <c r="C258" s="274" t="str">
        <f t="shared" si="14"/>
        <v>Percentage Reduction in Plant Downtime</v>
      </c>
      <c r="D258" s="262" t="s">
        <v>247</v>
      </c>
      <c r="E258" s="262" t="s">
        <v>322</v>
      </c>
      <c r="F258" s="262"/>
      <c r="G258" s="262"/>
      <c r="H258" s="7"/>
      <c r="I258" s="262" t="s">
        <v>76</v>
      </c>
      <c r="J258" s="247" t="str">
        <f>INDEX('Policy Characteristics'!E:E,MATCH(PolicyLevers_EN!$C258,'Policy Characteristics'!$D:$D,0))</f>
        <v>Reduce Plant Downtime</v>
      </c>
      <c r="K258" s="247" t="str">
        <f>INDEX('Policy Characteristics'!F:F,MATCH(PolicyLevers_EN!$C258,'Policy Characteristics'!$D:$D,0))</f>
        <v>elec reduce plant downtime</v>
      </c>
      <c r="L258" s="248">
        <f>INDEX('Policy Characteristics'!G:G,MATCH(PolicyLevers_EN!$C258,'Policy Characteristics'!$D:$D,0))</f>
        <v>0</v>
      </c>
      <c r="M258" s="248">
        <f>INDEX('Policy Characteristics'!H:H,MATCH(PolicyLevers_EN!$C258,'Policy Characteristics'!$D:$D,0))</f>
        <v>0</v>
      </c>
      <c r="N258" s="248">
        <f>INDEX('Policy Characteristics'!I:I,MATCH(PolicyLevers_EN!$C258,'Policy Characteristics'!$D:$D,0))</f>
        <v>0</v>
      </c>
      <c r="O258" s="262">
        <f>INDEX('Policy Characteristics'!J:J,MATCH(PolicyLevers_EN!$C258,'Policy Characteristics'!$D:$D,0))</f>
        <v>0</v>
      </c>
      <c r="P258" s="247" t="str">
        <f>LEFT(INDEX('Policy Characteristics'!K:K,MATCH(PolicyLevers_EN!$C258,'Policy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8" s="262">
        <f>INDEX('Policy Characteristics'!L:L,MATCH(PolicyLevers_EN!$C258,'Policy Characteristics'!$D:$D,0))</f>
        <v>0</v>
      </c>
      <c r="R258" s="269">
        <f>INDEX('Policy Characteristics'!M:M,MATCH(PolicyLevers_EN!$C258,'Policy Characteristics'!$D:$D,0))</f>
        <v>0</v>
      </c>
      <c r="S258" s="262">
        <f>INDEX('Policy Characteristics'!N:N,MATCH(PolicyLevers_EN!$C258,'Policy Characteristics'!$D:$D,0))</f>
        <v>0</v>
      </c>
      <c r="T258" s="262">
        <f>INDEX('Policy Characteristics'!O:O,MATCH(PolicyLevers_EN!$C258,'Policy Characteristics'!$D:$D,0))</f>
        <v>0</v>
      </c>
      <c r="U258" s="248"/>
      <c r="V258" s="248"/>
      <c r="W258" s="248"/>
      <c r="X258" s="248"/>
      <c r="Y258" s="248"/>
      <c r="Z258" s="248"/>
    </row>
    <row r="259" spans="1:26" ht="15.75" customHeight="1">
      <c r="A259" s="247" t="str">
        <f>INDEX('Policy Characteristics'!B:B,MATCH(PolicyLevers_EN!$C259,'Policy Characteristics'!$D:$D,0))</f>
        <v>Electricity Supply</v>
      </c>
      <c r="B259" s="247" t="str">
        <f>INDEX('Policy Characteristics'!C:C,MATCH(PolicyLevers_EN!$C259,'Policy Characteristics'!$D:$D,0))</f>
        <v>Reduce Plant Downtime</v>
      </c>
      <c r="C259" s="274" t="str">
        <f t="shared" si="14"/>
        <v>Percentage Reduction in Plant Downtime</v>
      </c>
      <c r="D259" s="262" t="s">
        <v>247</v>
      </c>
      <c r="E259" s="262" t="s">
        <v>324</v>
      </c>
      <c r="F259" s="262"/>
      <c r="G259" s="262"/>
      <c r="H259" s="7"/>
      <c r="I259" s="262" t="s">
        <v>76</v>
      </c>
      <c r="J259" s="247" t="str">
        <f>INDEX('Policy Characteristics'!E:E,MATCH(PolicyLevers_EN!$C259,'Policy Characteristics'!$D:$D,0))</f>
        <v>Reduce Plant Downtime</v>
      </c>
      <c r="K259" s="247" t="str">
        <f>INDEX('Policy Characteristics'!F:F,MATCH(PolicyLevers_EN!$C259,'Policy Characteristics'!$D:$D,0))</f>
        <v>elec reduce plant downtime</v>
      </c>
      <c r="L259" s="248">
        <f>INDEX('Policy Characteristics'!G:G,MATCH(PolicyLevers_EN!$C259,'Policy Characteristics'!$D:$D,0))</f>
        <v>0</v>
      </c>
      <c r="M259" s="248">
        <f>INDEX('Policy Characteristics'!H:H,MATCH(PolicyLevers_EN!$C259,'Policy Characteristics'!$D:$D,0))</f>
        <v>0</v>
      </c>
      <c r="N259" s="248">
        <f>INDEX('Policy Characteristics'!I:I,MATCH(PolicyLevers_EN!$C259,'Policy Characteristics'!$D:$D,0))</f>
        <v>0</v>
      </c>
      <c r="O259" s="262">
        <f>INDEX('Policy Characteristics'!J:J,MATCH(PolicyLevers_EN!$C259,'Policy Characteristics'!$D:$D,0))</f>
        <v>0</v>
      </c>
      <c r="P259" s="247" t="str">
        <f>LEFT(INDEX('Policy Characteristics'!K:K,MATCH(PolicyLevers_EN!$C259,'Policy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59" s="262">
        <f>INDEX('Policy Characteristics'!L:L,MATCH(PolicyLevers_EN!$C259,'Policy Characteristics'!$D:$D,0))</f>
        <v>0</v>
      </c>
      <c r="R259" s="269">
        <f>INDEX('Policy Characteristics'!M:M,MATCH(PolicyLevers_EN!$C259,'Policy Characteristics'!$D:$D,0))</f>
        <v>0</v>
      </c>
      <c r="S259" s="262">
        <f>INDEX('Policy Characteristics'!N:N,MATCH(PolicyLevers_EN!$C259,'Policy Characteristics'!$D:$D,0))</f>
        <v>0</v>
      </c>
      <c r="T259" s="262">
        <f>INDEX('Policy Characteristics'!O:O,MATCH(PolicyLevers_EN!$C259,'Policy Characteristics'!$D:$D,0))</f>
        <v>0</v>
      </c>
      <c r="U259" s="248"/>
      <c r="V259" s="248"/>
      <c r="W259" s="248"/>
      <c r="X259" s="248"/>
      <c r="Y259" s="248"/>
      <c r="Z259" s="248"/>
    </row>
    <row r="260" spans="1:26" ht="15.75" customHeight="1">
      <c r="A260" s="247" t="str">
        <f>INDEX('Policy Characteristics'!B:B,MATCH(PolicyLevers_EN!$C260,'Policy Characteristics'!$D:$D,0))</f>
        <v>Electricity Supply</v>
      </c>
      <c r="B260" s="247" t="str">
        <f>INDEX('Policy Characteristics'!C:C,MATCH(PolicyLevers_EN!$C260,'Policy Characteristics'!$D:$D,0))</f>
        <v>Reduce Plant Downtime</v>
      </c>
      <c r="C260" s="274" t="str">
        <f t="shared" si="14"/>
        <v>Percentage Reduction in Plant Downtime</v>
      </c>
      <c r="D260" s="262" t="s">
        <v>247</v>
      </c>
      <c r="E260" s="262" t="s">
        <v>325</v>
      </c>
      <c r="F260" s="262"/>
      <c r="G260" s="262"/>
      <c r="H260" s="7"/>
      <c r="I260" s="262" t="s">
        <v>76</v>
      </c>
      <c r="J260" s="247" t="str">
        <f>INDEX('Policy Characteristics'!E:E,MATCH(PolicyLevers_EN!$C260,'Policy Characteristics'!$D:$D,0))</f>
        <v>Reduce Plant Downtime</v>
      </c>
      <c r="K260" s="247" t="str">
        <f>INDEX('Policy Characteristics'!F:F,MATCH(PolicyLevers_EN!$C260,'Policy Characteristics'!$D:$D,0))</f>
        <v>elec reduce plant downtime</v>
      </c>
      <c r="L260" s="248">
        <f>INDEX('Policy Characteristics'!G:G,MATCH(PolicyLevers_EN!$C260,'Policy Characteristics'!$D:$D,0))</f>
        <v>0</v>
      </c>
      <c r="M260" s="248">
        <f>INDEX('Policy Characteristics'!H:H,MATCH(PolicyLevers_EN!$C260,'Policy Characteristics'!$D:$D,0))</f>
        <v>0</v>
      </c>
      <c r="N260" s="248">
        <f>INDEX('Policy Characteristics'!I:I,MATCH(PolicyLevers_EN!$C260,'Policy Characteristics'!$D:$D,0))</f>
        <v>0</v>
      </c>
      <c r="O260" s="262">
        <f>INDEX('Policy Characteristics'!J:J,MATCH(PolicyLevers_EN!$C260,'Policy Characteristics'!$D:$D,0))</f>
        <v>0</v>
      </c>
      <c r="P260" s="247" t="str">
        <f>LEFT(INDEX('Policy Characteristics'!K:K,MATCH(PolicyLevers_EN!$C260,'Policy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0" s="262">
        <f>INDEX('Policy Characteristics'!L:L,MATCH(PolicyLevers_EN!$C260,'Policy Characteristics'!$D:$D,0))</f>
        <v>0</v>
      </c>
      <c r="R260" s="269">
        <f>INDEX('Policy Characteristics'!M:M,MATCH(PolicyLevers_EN!$C260,'Policy Characteristics'!$D:$D,0))</f>
        <v>0</v>
      </c>
      <c r="S260" s="262">
        <f>INDEX('Policy Characteristics'!N:N,MATCH(PolicyLevers_EN!$C260,'Policy Characteristics'!$D:$D,0))</f>
        <v>0</v>
      </c>
      <c r="T260" s="262">
        <f>INDEX('Policy Characteristics'!O:O,MATCH(PolicyLevers_EN!$C260,'Policy Characteristics'!$D:$D,0))</f>
        <v>0</v>
      </c>
      <c r="U260" s="248"/>
      <c r="V260" s="248"/>
      <c r="W260" s="248"/>
      <c r="X260" s="248"/>
      <c r="Y260" s="248"/>
      <c r="Z260" s="248"/>
    </row>
    <row r="261" spans="1:26" ht="15.75" customHeight="1">
      <c r="A261" s="247" t="str">
        <f>INDEX('Policy Characteristics'!B:B,MATCH(PolicyLevers_EN!$C261,'Policy Characteristics'!$D:$D,0))</f>
        <v>Electricity Supply</v>
      </c>
      <c r="B261" s="247" t="str">
        <f>INDEX('Policy Characteristics'!C:C,MATCH(PolicyLevers_EN!$C261,'Policy Characteristics'!$D:$D,0))</f>
        <v>Reduce Plant Downtime</v>
      </c>
      <c r="C261" s="274" t="str">
        <f t="shared" si="14"/>
        <v>Percentage Reduction in Plant Downtime</v>
      </c>
      <c r="D261" s="262" t="s">
        <v>249</v>
      </c>
      <c r="E261" s="262" t="s">
        <v>322</v>
      </c>
      <c r="F261" s="262"/>
      <c r="G261" s="262"/>
      <c r="H261" s="7"/>
      <c r="I261" s="262" t="s">
        <v>76</v>
      </c>
      <c r="J261" s="247" t="str">
        <f>INDEX('Policy Characteristics'!E:E,MATCH(PolicyLevers_EN!$C261,'Policy Characteristics'!$D:$D,0))</f>
        <v>Reduce Plant Downtime</v>
      </c>
      <c r="K261" s="247" t="str">
        <f>INDEX('Policy Characteristics'!F:F,MATCH(PolicyLevers_EN!$C261,'Policy Characteristics'!$D:$D,0))</f>
        <v>elec reduce plant downtime</v>
      </c>
      <c r="L261" s="248">
        <f>INDEX('Policy Characteristics'!G:G,MATCH(PolicyLevers_EN!$C261,'Policy Characteristics'!$D:$D,0))</f>
        <v>0</v>
      </c>
      <c r="M261" s="248">
        <f>INDEX('Policy Characteristics'!H:H,MATCH(PolicyLevers_EN!$C261,'Policy Characteristics'!$D:$D,0))</f>
        <v>0</v>
      </c>
      <c r="N261" s="248">
        <f>INDEX('Policy Characteristics'!I:I,MATCH(PolicyLevers_EN!$C261,'Policy Characteristics'!$D:$D,0))</f>
        <v>0</v>
      </c>
      <c r="O261" s="262">
        <f>INDEX('Policy Characteristics'!J:J,MATCH(PolicyLevers_EN!$C261,'Policy Characteristics'!$D:$D,0))</f>
        <v>0</v>
      </c>
      <c r="P261" s="247" t="str">
        <f>LEFT(INDEX('Policy Characteristics'!K:K,MATCH(PolicyLevers_EN!$C261,'Policy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1" s="262">
        <f>INDEX('Policy Characteristics'!L:L,MATCH(PolicyLevers_EN!$C261,'Policy Characteristics'!$D:$D,0))</f>
        <v>0</v>
      </c>
      <c r="R261" s="269">
        <f>INDEX('Policy Characteristics'!M:M,MATCH(PolicyLevers_EN!$C261,'Policy Characteristics'!$D:$D,0))</f>
        <v>0</v>
      </c>
      <c r="S261" s="262">
        <f>INDEX('Policy Characteristics'!N:N,MATCH(PolicyLevers_EN!$C261,'Policy Characteristics'!$D:$D,0))</f>
        <v>0</v>
      </c>
      <c r="T261" s="262">
        <f>INDEX('Policy Characteristics'!O:O,MATCH(PolicyLevers_EN!$C261,'Policy Characteristics'!$D:$D,0))</f>
        <v>0</v>
      </c>
      <c r="U261" s="248"/>
      <c r="V261" s="248"/>
      <c r="W261" s="248"/>
      <c r="X261" s="248"/>
      <c r="Y261" s="248"/>
      <c r="Z261" s="248"/>
    </row>
    <row r="262" spans="1:26" ht="15.75" customHeight="1">
      <c r="A262" s="247" t="str">
        <f>INDEX('Policy Characteristics'!B:B,MATCH(PolicyLevers_EN!$C262,'Policy Characteristics'!$D:$D,0))</f>
        <v>Electricity Supply</v>
      </c>
      <c r="B262" s="247" t="str">
        <f>INDEX('Policy Characteristics'!C:C,MATCH(PolicyLevers_EN!$C262,'Policy Characteristics'!$D:$D,0))</f>
        <v>Reduce Plant Downtime</v>
      </c>
      <c r="C262" s="274" t="str">
        <f t="shared" si="14"/>
        <v>Percentage Reduction in Plant Downtime</v>
      </c>
      <c r="D262" s="262" t="s">
        <v>249</v>
      </c>
      <c r="E262" s="262" t="s">
        <v>324</v>
      </c>
      <c r="F262" s="262"/>
      <c r="G262" s="262"/>
      <c r="H262" s="7"/>
      <c r="I262" s="262" t="s">
        <v>76</v>
      </c>
      <c r="J262" s="247" t="str">
        <f>INDEX('Policy Characteristics'!E:E,MATCH(PolicyLevers_EN!$C262,'Policy Characteristics'!$D:$D,0))</f>
        <v>Reduce Plant Downtime</v>
      </c>
      <c r="K262" s="247" t="str">
        <f>INDEX('Policy Characteristics'!F:F,MATCH(PolicyLevers_EN!$C262,'Policy Characteristics'!$D:$D,0))</f>
        <v>elec reduce plant downtime</v>
      </c>
      <c r="L262" s="248">
        <f>INDEX('Policy Characteristics'!G:G,MATCH(PolicyLevers_EN!$C262,'Policy Characteristics'!$D:$D,0))</f>
        <v>0</v>
      </c>
      <c r="M262" s="248">
        <f>INDEX('Policy Characteristics'!H:H,MATCH(PolicyLevers_EN!$C262,'Policy Characteristics'!$D:$D,0))</f>
        <v>0</v>
      </c>
      <c r="N262" s="248">
        <f>INDEX('Policy Characteristics'!I:I,MATCH(PolicyLevers_EN!$C262,'Policy Characteristics'!$D:$D,0))</f>
        <v>0</v>
      </c>
      <c r="O262" s="262">
        <f>INDEX('Policy Characteristics'!J:J,MATCH(PolicyLevers_EN!$C262,'Policy Characteristics'!$D:$D,0))</f>
        <v>0</v>
      </c>
      <c r="P262" s="247" t="str">
        <f>LEFT(INDEX('Policy Characteristics'!K:K,MATCH(PolicyLevers_EN!$C262,'Policy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2" s="262">
        <f>INDEX('Policy Characteristics'!L:L,MATCH(PolicyLevers_EN!$C262,'Policy Characteristics'!$D:$D,0))</f>
        <v>0</v>
      </c>
      <c r="R262" s="269">
        <f>INDEX('Policy Characteristics'!M:M,MATCH(PolicyLevers_EN!$C262,'Policy Characteristics'!$D:$D,0))</f>
        <v>0</v>
      </c>
      <c r="S262" s="262">
        <f>INDEX('Policy Characteristics'!N:N,MATCH(PolicyLevers_EN!$C262,'Policy Characteristics'!$D:$D,0))</f>
        <v>0</v>
      </c>
      <c r="T262" s="262">
        <f>INDEX('Policy Characteristics'!O:O,MATCH(PolicyLevers_EN!$C262,'Policy Characteristics'!$D:$D,0))</f>
        <v>0</v>
      </c>
      <c r="U262" s="248"/>
      <c r="V262" s="248"/>
      <c r="W262" s="248"/>
      <c r="X262" s="248"/>
      <c r="Y262" s="248"/>
      <c r="Z262" s="248"/>
    </row>
    <row r="263" spans="1:26" ht="15.75" customHeight="1">
      <c r="A263" s="247" t="str">
        <f>INDEX('Policy Characteristics'!B:B,MATCH(PolicyLevers_EN!$C263,'Policy Characteristics'!$D:$D,0))</f>
        <v>Electricity Supply</v>
      </c>
      <c r="B263" s="247" t="str">
        <f>INDEX('Policy Characteristics'!C:C,MATCH(PolicyLevers_EN!$C263,'Policy Characteristics'!$D:$D,0))</f>
        <v>Reduce Plant Downtime</v>
      </c>
      <c r="C263" s="274" t="str">
        <f t="shared" si="14"/>
        <v>Percentage Reduction in Plant Downtime</v>
      </c>
      <c r="D263" s="262" t="s">
        <v>249</v>
      </c>
      <c r="E263" s="262" t="s">
        <v>325</v>
      </c>
      <c r="F263" s="262"/>
      <c r="G263" s="262"/>
      <c r="H263" s="7"/>
      <c r="I263" s="262" t="s">
        <v>76</v>
      </c>
      <c r="J263" s="247" t="str">
        <f>INDEX('Policy Characteristics'!E:E,MATCH(PolicyLevers_EN!$C263,'Policy Characteristics'!$D:$D,0))</f>
        <v>Reduce Plant Downtime</v>
      </c>
      <c r="K263" s="247" t="str">
        <f>INDEX('Policy Characteristics'!F:F,MATCH(PolicyLevers_EN!$C263,'Policy Characteristics'!$D:$D,0))</f>
        <v>elec reduce plant downtime</v>
      </c>
      <c r="L263" s="248">
        <f>INDEX('Policy Characteristics'!G:G,MATCH(PolicyLevers_EN!$C263,'Policy Characteristics'!$D:$D,0))</f>
        <v>0</v>
      </c>
      <c r="M263" s="248">
        <f>INDEX('Policy Characteristics'!H:H,MATCH(PolicyLevers_EN!$C263,'Policy Characteristics'!$D:$D,0))</f>
        <v>0</v>
      </c>
      <c r="N263" s="248">
        <f>INDEX('Policy Characteristics'!I:I,MATCH(PolicyLevers_EN!$C263,'Policy Characteristics'!$D:$D,0))</f>
        <v>0</v>
      </c>
      <c r="O263" s="262">
        <f>INDEX('Policy Characteristics'!J:J,MATCH(PolicyLevers_EN!$C263,'Policy Characteristics'!$D:$D,0))</f>
        <v>0</v>
      </c>
      <c r="P263" s="247" t="str">
        <f>LEFT(INDEX('Policy Characteristics'!K:K,MATCH(PolicyLevers_EN!$C263,'Policy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3" s="262">
        <f>INDEX('Policy Characteristics'!L:L,MATCH(PolicyLevers_EN!$C263,'Policy Characteristics'!$D:$D,0))</f>
        <v>0</v>
      </c>
      <c r="R263" s="269">
        <f>INDEX('Policy Characteristics'!M:M,MATCH(PolicyLevers_EN!$C263,'Policy Characteristics'!$D:$D,0))</f>
        <v>0</v>
      </c>
      <c r="S263" s="262">
        <f>INDEX('Policy Characteristics'!N:N,MATCH(PolicyLevers_EN!$C263,'Policy Characteristics'!$D:$D,0))</f>
        <v>0</v>
      </c>
      <c r="T263" s="262">
        <f>INDEX('Policy Characteristics'!O:O,MATCH(PolicyLevers_EN!$C263,'Policy Characteristics'!$D:$D,0))</f>
        <v>0</v>
      </c>
      <c r="U263" s="248"/>
      <c r="V263" s="248"/>
      <c r="W263" s="248"/>
      <c r="X263" s="248"/>
      <c r="Y263" s="248"/>
      <c r="Z263" s="248"/>
    </row>
    <row r="264" spans="1:26" ht="15.75" customHeight="1">
      <c r="A264" s="247" t="str">
        <f>INDEX('Policy Characteristics'!B:B,MATCH(PolicyLevers_EN!$C264,'Policy Characteristics'!$D:$D,0))</f>
        <v>Electricity Supply</v>
      </c>
      <c r="B264" s="247" t="str">
        <f>INDEX('Policy Characteristics'!C:C,MATCH(PolicyLevers_EN!$C264,'Policy Characteristics'!$D:$D,0))</f>
        <v>Reduce Plant Downtime</v>
      </c>
      <c r="C264" s="274" t="str">
        <f t="shared" si="14"/>
        <v>Percentage Reduction in Plant Downtime</v>
      </c>
      <c r="D264" s="262" t="s">
        <v>251</v>
      </c>
      <c r="E264" s="262" t="s">
        <v>322</v>
      </c>
      <c r="F264" s="262"/>
      <c r="G264" s="262"/>
      <c r="H264" s="7"/>
      <c r="I264" s="262" t="s">
        <v>76</v>
      </c>
      <c r="J264" s="247" t="str">
        <f>INDEX('Policy Characteristics'!E:E,MATCH(PolicyLevers_EN!$C264,'Policy Characteristics'!$D:$D,0))</f>
        <v>Reduce Plant Downtime</v>
      </c>
      <c r="K264" s="247" t="str">
        <f>INDEX('Policy Characteristics'!F:F,MATCH(PolicyLevers_EN!$C264,'Policy Characteristics'!$D:$D,0))</f>
        <v>elec reduce plant downtime</v>
      </c>
      <c r="L264" s="261">
        <f>INDEX('Policy Characteristics'!G:G,MATCH(PolicyLevers_EN!$C264,'Policy Characteristics'!$D:$D,0))</f>
        <v>0</v>
      </c>
      <c r="M264" s="261">
        <f>INDEX('Policy Characteristics'!H:H,MATCH(PolicyLevers_EN!$C264,'Policy Characteristics'!$D:$D,0))</f>
        <v>0</v>
      </c>
      <c r="N264" s="261">
        <f>INDEX('Policy Characteristics'!I:I,MATCH(PolicyLevers_EN!$C264,'Policy Characteristics'!$D:$D,0))</f>
        <v>0</v>
      </c>
      <c r="O264" s="276">
        <f>INDEX('Policy Characteristics'!J:J,MATCH(PolicyLevers_EN!$C264,'Policy Characteristics'!$D:$D,0))</f>
        <v>0</v>
      </c>
      <c r="P264" s="247" t="str">
        <f>LEFT(INDEX('Policy Characteristics'!K:K,MATCH(PolicyLevers_EN!$C264,'Policy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4" s="262">
        <f>INDEX('Policy Characteristics'!L:L,MATCH(PolicyLevers_EN!$C264,'Policy Characteristics'!$D:$D,0))</f>
        <v>0</v>
      </c>
      <c r="R264" s="269">
        <f>INDEX('Policy Characteristics'!M:M,MATCH(PolicyLevers_EN!$C264,'Policy Characteristics'!$D:$D,0))</f>
        <v>0</v>
      </c>
      <c r="S264" s="262">
        <f>INDEX('Policy Characteristics'!N:N,MATCH(PolicyLevers_EN!$C264,'Policy Characteristics'!$D:$D,0))</f>
        <v>0</v>
      </c>
      <c r="T264" s="262">
        <f>INDEX('Policy Characteristics'!O:O,MATCH(PolicyLevers_EN!$C264,'Policy Characteristics'!$D:$D,0))</f>
        <v>0</v>
      </c>
      <c r="U264" s="248"/>
      <c r="V264" s="248"/>
      <c r="W264" s="248"/>
      <c r="X264" s="248"/>
      <c r="Y264" s="248"/>
      <c r="Z264" s="248"/>
    </row>
    <row r="265" spans="1:26" ht="15.75" customHeight="1">
      <c r="A265" s="247" t="str">
        <f>INDEX('Policy Characteristics'!B:B,MATCH(PolicyLevers_EN!$C265,'Policy Characteristics'!$D:$D,0))</f>
        <v>Electricity Supply</v>
      </c>
      <c r="B265" s="247" t="str">
        <f>INDEX('Policy Characteristics'!C:C,MATCH(PolicyLevers_EN!$C265,'Policy Characteristics'!$D:$D,0))</f>
        <v>Reduce Plant Downtime</v>
      </c>
      <c r="C265" s="274" t="str">
        <f t="shared" si="14"/>
        <v>Percentage Reduction in Plant Downtime</v>
      </c>
      <c r="D265" s="262" t="s">
        <v>251</v>
      </c>
      <c r="E265" s="262" t="s">
        <v>324</v>
      </c>
      <c r="F265" s="262"/>
      <c r="G265" s="262"/>
      <c r="H265" s="7"/>
      <c r="I265" s="262" t="s">
        <v>76</v>
      </c>
      <c r="J265" s="247" t="str">
        <f>INDEX('Policy Characteristics'!E:E,MATCH(PolicyLevers_EN!$C265,'Policy Characteristics'!$D:$D,0))</f>
        <v>Reduce Plant Downtime</v>
      </c>
      <c r="K265" s="247" t="str">
        <f>INDEX('Policy Characteristics'!F:F,MATCH(PolicyLevers_EN!$C265,'Policy Characteristics'!$D:$D,0))</f>
        <v>elec reduce plant downtime</v>
      </c>
      <c r="L265" s="261">
        <f>INDEX('Policy Characteristics'!G:G,MATCH(PolicyLevers_EN!$C265,'Policy Characteristics'!$D:$D,0))</f>
        <v>0</v>
      </c>
      <c r="M265" s="261">
        <f>INDEX('Policy Characteristics'!H:H,MATCH(PolicyLevers_EN!$C265,'Policy Characteristics'!$D:$D,0))</f>
        <v>0</v>
      </c>
      <c r="N265" s="261">
        <f>INDEX('Policy Characteristics'!I:I,MATCH(PolicyLevers_EN!$C265,'Policy Characteristics'!$D:$D,0))</f>
        <v>0</v>
      </c>
      <c r="O265" s="276">
        <f>INDEX('Policy Characteristics'!J:J,MATCH(PolicyLevers_EN!$C265,'Policy Characteristics'!$D:$D,0))</f>
        <v>0</v>
      </c>
      <c r="P265" s="247" t="str">
        <f>LEFT(INDEX('Policy Characteristics'!K:K,MATCH(PolicyLevers_EN!$C265,'Policy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5" s="262">
        <f>INDEX('Policy Characteristics'!L:L,MATCH(PolicyLevers_EN!$C265,'Policy Characteristics'!$D:$D,0))</f>
        <v>0</v>
      </c>
      <c r="R265" s="269">
        <f>INDEX('Policy Characteristics'!M:M,MATCH(PolicyLevers_EN!$C265,'Policy Characteristics'!$D:$D,0))</f>
        <v>0</v>
      </c>
      <c r="S265" s="262">
        <f>INDEX('Policy Characteristics'!N:N,MATCH(PolicyLevers_EN!$C265,'Policy Characteristics'!$D:$D,0))</f>
        <v>0</v>
      </c>
      <c r="T265" s="262">
        <f>INDEX('Policy Characteristics'!O:O,MATCH(PolicyLevers_EN!$C265,'Policy Characteristics'!$D:$D,0))</f>
        <v>0</v>
      </c>
      <c r="U265" s="248"/>
      <c r="V265" s="248"/>
      <c r="W265" s="248"/>
      <c r="X265" s="248"/>
      <c r="Y265" s="248"/>
      <c r="Z265" s="248"/>
    </row>
    <row r="266" spans="1:26" ht="15.75" customHeight="1">
      <c r="A266" s="247" t="str">
        <f>INDEX('Policy Characteristics'!B:B,MATCH(PolicyLevers_EN!$C266,'Policy Characteristics'!$D:$D,0))</f>
        <v>Electricity Supply</v>
      </c>
      <c r="B266" s="247" t="str">
        <f>INDEX('Policy Characteristics'!C:C,MATCH(PolicyLevers_EN!$C266,'Policy Characteristics'!$D:$D,0))</f>
        <v>Reduce Plant Downtime</v>
      </c>
      <c r="C266" s="274" t="str">
        <f t="shared" si="14"/>
        <v>Percentage Reduction in Plant Downtime</v>
      </c>
      <c r="D266" s="262" t="s">
        <v>251</v>
      </c>
      <c r="E266" s="262" t="s">
        <v>325</v>
      </c>
      <c r="F266" s="262"/>
      <c r="G266" s="262"/>
      <c r="H266" s="7"/>
      <c r="I266" s="262" t="s">
        <v>76</v>
      </c>
      <c r="J266" s="247" t="str">
        <f>INDEX('Policy Characteristics'!E:E,MATCH(PolicyLevers_EN!$C266,'Policy Characteristics'!$D:$D,0))</f>
        <v>Reduce Plant Downtime</v>
      </c>
      <c r="K266" s="247" t="str">
        <f>INDEX('Policy Characteristics'!F:F,MATCH(PolicyLevers_EN!$C266,'Policy Characteristics'!$D:$D,0))</f>
        <v>elec reduce plant downtime</v>
      </c>
      <c r="L266" s="261">
        <f>INDEX('Policy Characteristics'!G:G,MATCH(PolicyLevers_EN!$C266,'Policy Characteristics'!$D:$D,0))</f>
        <v>0</v>
      </c>
      <c r="M266" s="261">
        <f>INDEX('Policy Characteristics'!H:H,MATCH(PolicyLevers_EN!$C266,'Policy Characteristics'!$D:$D,0))</f>
        <v>0</v>
      </c>
      <c r="N266" s="261">
        <f>INDEX('Policy Characteristics'!I:I,MATCH(PolicyLevers_EN!$C266,'Policy Characteristics'!$D:$D,0))</f>
        <v>0</v>
      </c>
      <c r="O266" s="276">
        <f>INDEX('Policy Characteristics'!J:J,MATCH(PolicyLevers_EN!$C266,'Policy Characteristics'!$D:$D,0))</f>
        <v>0</v>
      </c>
      <c r="P266" s="247" t="str">
        <f>LEFT(INDEX('Policy Characteristics'!K:K,MATCH(PolicyLevers_EN!$C266,'Policy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6" s="262">
        <f>INDEX('Policy Characteristics'!L:L,MATCH(PolicyLevers_EN!$C266,'Policy Characteristics'!$D:$D,0))</f>
        <v>0</v>
      </c>
      <c r="R266" s="269">
        <f>INDEX('Policy Characteristics'!M:M,MATCH(PolicyLevers_EN!$C266,'Policy Characteristics'!$D:$D,0))</f>
        <v>0</v>
      </c>
      <c r="S266" s="262">
        <f>INDEX('Policy Characteristics'!N:N,MATCH(PolicyLevers_EN!$C266,'Policy Characteristics'!$D:$D,0))</f>
        <v>0</v>
      </c>
      <c r="T266" s="262">
        <f>INDEX('Policy Characteristics'!O:O,MATCH(PolicyLevers_EN!$C266,'Policy Characteristics'!$D:$D,0))</f>
        <v>0</v>
      </c>
      <c r="U266" s="248"/>
      <c r="V266" s="248"/>
      <c r="W266" s="248"/>
      <c r="X266" s="248"/>
      <c r="Y266" s="248"/>
      <c r="Z266" s="248"/>
    </row>
    <row r="267" spans="1:26" ht="15.75" customHeight="1">
      <c r="A267" s="247" t="str">
        <f>INDEX('Policy Characteristics'!B:B,MATCH(PolicyLevers_EN!$C267,'Policy Characteristics'!$D:$D,0))</f>
        <v>Electricity Supply</v>
      </c>
      <c r="B267" s="247" t="str">
        <f>INDEX('Policy Characteristics'!C:C,MATCH(PolicyLevers_EN!$C267,'Policy Characteristics'!$D:$D,0))</f>
        <v>Reduce Plant Downtime</v>
      </c>
      <c r="C267" s="274" t="str">
        <f t="shared" si="14"/>
        <v>Percentage Reduction in Plant Downtime</v>
      </c>
      <c r="D267" s="262" t="s">
        <v>253</v>
      </c>
      <c r="E267" s="262" t="s">
        <v>322</v>
      </c>
      <c r="F267" s="262"/>
      <c r="G267" s="262"/>
      <c r="H267" s="7"/>
      <c r="I267" s="262" t="s">
        <v>76</v>
      </c>
      <c r="J267" s="247" t="str">
        <f>INDEX('Policy Characteristics'!E:E,MATCH(PolicyLevers_EN!$C267,'Policy Characteristics'!$D:$D,0))</f>
        <v>Reduce Plant Downtime</v>
      </c>
      <c r="K267" s="247" t="str">
        <f>INDEX('Policy Characteristics'!F:F,MATCH(PolicyLevers_EN!$C267,'Policy Characteristics'!$D:$D,0))</f>
        <v>elec reduce plant downtime</v>
      </c>
      <c r="L267" s="261">
        <f>INDEX('Policy Characteristics'!G:G,MATCH(PolicyLevers_EN!$C267,'Policy Characteristics'!$D:$D,0))</f>
        <v>0</v>
      </c>
      <c r="M267" s="261">
        <f>INDEX('Policy Characteristics'!H:H,MATCH(PolicyLevers_EN!$C267,'Policy Characteristics'!$D:$D,0))</f>
        <v>0</v>
      </c>
      <c r="N267" s="261">
        <f>INDEX('Policy Characteristics'!I:I,MATCH(PolicyLevers_EN!$C267,'Policy Characteristics'!$D:$D,0))</f>
        <v>0</v>
      </c>
      <c r="O267" s="276">
        <f>INDEX('Policy Characteristics'!J:J,MATCH(PolicyLevers_EN!$C267,'Policy Characteristics'!$D:$D,0))</f>
        <v>0</v>
      </c>
      <c r="P267" s="247" t="str">
        <f>LEFT(INDEX('Policy Characteristics'!K:K,MATCH(PolicyLevers_EN!$C267,'Policy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7" s="262">
        <f>INDEX('Policy Characteristics'!L:L,MATCH(PolicyLevers_EN!$C267,'Policy Characteristics'!$D:$D,0))</f>
        <v>0</v>
      </c>
      <c r="R267" s="269">
        <f>INDEX('Policy Characteristics'!M:M,MATCH(PolicyLevers_EN!$C267,'Policy Characteristics'!$D:$D,0))</f>
        <v>0</v>
      </c>
      <c r="S267" s="262">
        <f>INDEX('Policy Characteristics'!N:N,MATCH(PolicyLevers_EN!$C267,'Policy Characteristics'!$D:$D,0))</f>
        <v>0</v>
      </c>
      <c r="T267" s="262">
        <f>INDEX('Policy Characteristics'!O:O,MATCH(PolicyLevers_EN!$C267,'Policy Characteristics'!$D:$D,0))</f>
        <v>0</v>
      </c>
      <c r="U267" s="248"/>
      <c r="V267" s="248"/>
      <c r="W267" s="248"/>
      <c r="X267" s="248"/>
      <c r="Y267" s="248"/>
      <c r="Z267" s="248"/>
    </row>
    <row r="268" spans="1:26" ht="15.75" customHeight="1">
      <c r="A268" s="247" t="str">
        <f>INDEX('Policy Characteristics'!B:B,MATCH(PolicyLevers_EN!$C268,'Policy Characteristics'!$D:$D,0))</f>
        <v>Electricity Supply</v>
      </c>
      <c r="B268" s="247" t="str">
        <f>INDEX('Policy Characteristics'!C:C,MATCH(PolicyLevers_EN!$C268,'Policy Characteristics'!$D:$D,0))</f>
        <v>Reduce Plant Downtime</v>
      </c>
      <c r="C268" s="274" t="str">
        <f t="shared" si="14"/>
        <v>Percentage Reduction in Plant Downtime</v>
      </c>
      <c r="D268" s="262" t="s">
        <v>253</v>
      </c>
      <c r="E268" s="262" t="s">
        <v>324</v>
      </c>
      <c r="F268" s="262"/>
      <c r="G268" s="262"/>
      <c r="H268" s="7"/>
      <c r="I268" s="262" t="s">
        <v>76</v>
      </c>
      <c r="J268" s="247" t="str">
        <f>INDEX('Policy Characteristics'!E:E,MATCH(PolicyLevers_EN!$C268,'Policy Characteristics'!$D:$D,0))</f>
        <v>Reduce Plant Downtime</v>
      </c>
      <c r="K268" s="247" t="str">
        <f>INDEX('Policy Characteristics'!F:F,MATCH(PolicyLevers_EN!$C268,'Policy Characteristics'!$D:$D,0))</f>
        <v>elec reduce plant downtime</v>
      </c>
      <c r="L268" s="261">
        <f>INDEX('Policy Characteristics'!G:G,MATCH(PolicyLevers_EN!$C268,'Policy Characteristics'!$D:$D,0))</f>
        <v>0</v>
      </c>
      <c r="M268" s="261">
        <f>INDEX('Policy Characteristics'!H:H,MATCH(PolicyLevers_EN!$C268,'Policy Characteristics'!$D:$D,0))</f>
        <v>0</v>
      </c>
      <c r="N268" s="261">
        <f>INDEX('Policy Characteristics'!I:I,MATCH(PolicyLevers_EN!$C268,'Policy Characteristics'!$D:$D,0))</f>
        <v>0</v>
      </c>
      <c r="O268" s="276">
        <f>INDEX('Policy Characteristics'!J:J,MATCH(PolicyLevers_EN!$C268,'Policy Characteristics'!$D:$D,0))</f>
        <v>0</v>
      </c>
      <c r="P268" s="247" t="str">
        <f>LEFT(INDEX('Policy Characteristics'!K:K,MATCH(PolicyLevers_EN!$C268,'Policy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8" s="262">
        <f>INDEX('Policy Characteristics'!L:L,MATCH(PolicyLevers_EN!$C268,'Policy Characteristics'!$D:$D,0))</f>
        <v>0</v>
      </c>
      <c r="R268" s="269">
        <f>INDEX('Policy Characteristics'!M:M,MATCH(PolicyLevers_EN!$C268,'Policy Characteristics'!$D:$D,0))</f>
        <v>0</v>
      </c>
      <c r="S268" s="262">
        <f>INDEX('Policy Characteristics'!N:N,MATCH(PolicyLevers_EN!$C268,'Policy Characteristics'!$D:$D,0))</f>
        <v>0</v>
      </c>
      <c r="T268" s="262">
        <f>INDEX('Policy Characteristics'!O:O,MATCH(PolicyLevers_EN!$C268,'Policy Characteristics'!$D:$D,0))</f>
        <v>0</v>
      </c>
      <c r="U268" s="248"/>
      <c r="V268" s="248"/>
      <c r="W268" s="248"/>
      <c r="X268" s="248"/>
      <c r="Y268" s="248"/>
      <c r="Z268" s="248"/>
    </row>
    <row r="269" spans="1:26" ht="15.75" customHeight="1">
      <c r="A269" s="247" t="str">
        <f>INDEX('Policy Characteristics'!B:B,MATCH(PolicyLevers_EN!$C269,'Policy Characteristics'!$D:$D,0))</f>
        <v>Electricity Supply</v>
      </c>
      <c r="B269" s="247" t="str">
        <f>INDEX('Policy Characteristics'!C:C,MATCH(PolicyLevers_EN!$C269,'Policy Characteristics'!$D:$D,0))</f>
        <v>Reduce Plant Downtime</v>
      </c>
      <c r="C269" s="254" t="str">
        <f t="shared" si="14"/>
        <v>Percentage Reduction in Plant Downtime</v>
      </c>
      <c r="D269" s="257" t="s">
        <v>253</v>
      </c>
      <c r="E269" s="257" t="s">
        <v>325</v>
      </c>
      <c r="F269" s="257" t="s">
        <v>327</v>
      </c>
      <c r="G269" s="257" t="s">
        <v>254</v>
      </c>
      <c r="H269" s="254">
        <v>182</v>
      </c>
      <c r="I269" s="255" t="s">
        <v>63</v>
      </c>
      <c r="J269" s="247" t="str">
        <f>INDEX('Policy Characteristics'!E:E,MATCH(PolicyLevers_EN!$C269,'Policy Characteristics'!$D:$D,0))</f>
        <v>Reduce Plant Downtime</v>
      </c>
      <c r="K269" s="247" t="str">
        <f>INDEX('Policy Characteristics'!F:F,MATCH(PolicyLevers_EN!$C269,'Policy Characteristics'!$D:$D,0))</f>
        <v>elec reduce plant downtime</v>
      </c>
      <c r="L269" s="256">
        <f>INDEX('Policy Characteristics'!G:G,MATCH(PolicyLevers_EN!$C269,'Policy Characteristics'!$D:$D,0))</f>
        <v>0</v>
      </c>
      <c r="M269" s="256">
        <f>INDEX('Policy Characteristics'!H:H,MATCH(PolicyLevers_EN!$C269,'Policy Characteristics'!$D:$D,0))</f>
        <v>0</v>
      </c>
      <c r="N269" s="256">
        <f>INDEX('Policy Characteristics'!I:I,MATCH(PolicyLevers_EN!$C269,'Policy Characteristics'!$D:$D,0))</f>
        <v>0</v>
      </c>
      <c r="O269" s="257">
        <f>INDEX('Policy Characteristics'!J:J,MATCH(PolicyLevers_EN!$C269,'Policy Characteristics'!$D:$D,0))</f>
        <v>0</v>
      </c>
      <c r="P269" s="247" t="str">
        <f>LEFT(INDEX('Policy Characteristics'!K:K,MATCH(PolicyLevers_EN!$C269,'Policy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69" s="257">
        <f>INDEX('Policy Characteristics'!L:L,MATCH(PolicyLevers_EN!$C269,'Policy Characteristics'!$D:$D,0))</f>
        <v>0</v>
      </c>
      <c r="R269" s="265">
        <f>INDEX('Policy Characteristics'!M:M,MATCH(PolicyLevers_EN!$C269,'Policy Characteristics'!$D:$D,0))</f>
        <v>0</v>
      </c>
      <c r="S269" s="257">
        <f>INDEX('Policy Characteristics'!N:N,MATCH(PolicyLevers_EN!$C269,'Policy Characteristics'!$D:$D,0))</f>
        <v>0</v>
      </c>
      <c r="T269" s="257">
        <f>INDEX('Policy Characteristics'!O:O,MATCH(PolicyLevers_EN!$C269,'Policy Characteristics'!$D:$D,0))</f>
        <v>0</v>
      </c>
      <c r="U269" s="248"/>
      <c r="V269" s="248"/>
      <c r="W269" s="248"/>
      <c r="X269" s="248"/>
      <c r="Y269" s="248"/>
      <c r="Z269" s="248"/>
    </row>
    <row r="270" spans="1:26" ht="15.75" customHeight="1">
      <c r="A270" s="247" t="str">
        <f>INDEX('Policy Characteristics'!B:B,MATCH(PolicyLevers_EN!$C270,'Policy Characteristics'!$D:$D,0))</f>
        <v>Electricity Supply</v>
      </c>
      <c r="B270" s="247" t="str">
        <f>INDEX('Policy Characteristics'!C:C,MATCH(PolicyLevers_EN!$C270,'Policy Characteristics'!$D:$D,0))</f>
        <v>Reduce Plant Downtime</v>
      </c>
      <c r="C270" s="274" t="str">
        <f t="shared" si="14"/>
        <v>Percentage Reduction in Plant Downtime</v>
      </c>
      <c r="D270" s="262" t="s">
        <v>255</v>
      </c>
      <c r="E270" s="262" t="s">
        <v>322</v>
      </c>
      <c r="F270" s="248"/>
      <c r="G270" s="262"/>
      <c r="H270" s="7"/>
      <c r="I270" s="262" t="s">
        <v>76</v>
      </c>
      <c r="J270" s="247" t="str">
        <f>INDEX('Policy Characteristics'!E:E,MATCH(PolicyLevers_EN!$C270,'Policy Characteristics'!$D:$D,0))</f>
        <v>Reduce Plant Downtime</v>
      </c>
      <c r="K270" s="247" t="str">
        <f>INDEX('Policy Characteristics'!F:F,MATCH(PolicyLevers_EN!$C270,'Policy Characteristics'!$D:$D,0))</f>
        <v>elec reduce plant downtime</v>
      </c>
      <c r="L270" s="275">
        <f>INDEX('Policy Characteristics'!G:G,MATCH(PolicyLevers_EN!$C270,'Policy Characteristics'!$D:$D,0))</f>
        <v>0</v>
      </c>
      <c r="M270" s="275">
        <f>INDEX('Policy Characteristics'!H:H,MATCH(PolicyLevers_EN!$C270,'Policy Characteristics'!$D:$D,0))</f>
        <v>0</v>
      </c>
      <c r="N270" s="275">
        <f>INDEX('Policy Characteristics'!I:I,MATCH(PolicyLevers_EN!$C270,'Policy Characteristics'!$D:$D,0))</f>
        <v>0</v>
      </c>
      <c r="O270" s="262">
        <f>INDEX('Policy Characteristics'!J:J,MATCH(PolicyLevers_EN!$C270,'Policy Characteristics'!$D:$D,0))</f>
        <v>0</v>
      </c>
      <c r="P270" s="247" t="str">
        <f>LEFT(INDEX('Policy Characteristics'!K:K,MATCH(PolicyLevers_EN!$C270,'Policy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0" s="262">
        <f>INDEX('Policy Characteristics'!L:L,MATCH(PolicyLevers_EN!$C270,'Policy Characteristics'!$D:$D,0))</f>
        <v>0</v>
      </c>
      <c r="R270" s="269">
        <f>INDEX('Policy Characteristics'!M:M,MATCH(PolicyLevers_EN!$C270,'Policy Characteristics'!$D:$D,0))</f>
        <v>0</v>
      </c>
      <c r="S270" s="262">
        <f>INDEX('Policy Characteristics'!N:N,MATCH(PolicyLevers_EN!$C270,'Policy Characteristics'!$D:$D,0))</f>
        <v>0</v>
      </c>
      <c r="T270" s="262">
        <f>INDEX('Policy Characteristics'!O:O,MATCH(PolicyLevers_EN!$C270,'Policy Characteristics'!$D:$D,0))</f>
        <v>0</v>
      </c>
      <c r="U270" s="248"/>
      <c r="V270" s="248"/>
      <c r="W270" s="248"/>
      <c r="X270" s="248"/>
      <c r="Y270" s="248"/>
      <c r="Z270" s="248"/>
    </row>
    <row r="271" spans="1:26" ht="15.75" customHeight="1">
      <c r="A271" s="247" t="str">
        <f>INDEX('Policy Characteristics'!B:B,MATCH(PolicyLevers_EN!$C271,'Policy Characteristics'!$D:$D,0))</f>
        <v>Electricity Supply</v>
      </c>
      <c r="B271" s="247" t="str">
        <f>INDEX('Policy Characteristics'!C:C,MATCH(PolicyLevers_EN!$C271,'Policy Characteristics'!$D:$D,0))</f>
        <v>Reduce Plant Downtime</v>
      </c>
      <c r="C271" s="274" t="str">
        <f t="shared" si="14"/>
        <v>Percentage Reduction in Plant Downtime</v>
      </c>
      <c r="D271" s="262" t="s">
        <v>255</v>
      </c>
      <c r="E271" s="262" t="s">
        <v>324</v>
      </c>
      <c r="F271" s="248"/>
      <c r="G271" s="248"/>
      <c r="H271" s="7"/>
      <c r="I271" s="262" t="s">
        <v>76</v>
      </c>
      <c r="J271" s="247" t="str">
        <f>INDEX('Policy Characteristics'!E:E,MATCH(PolicyLevers_EN!$C271,'Policy Characteristics'!$D:$D,0))</f>
        <v>Reduce Plant Downtime</v>
      </c>
      <c r="K271" s="247" t="str">
        <f>INDEX('Policy Characteristics'!F:F,MATCH(PolicyLevers_EN!$C271,'Policy Characteristics'!$D:$D,0))</f>
        <v>elec reduce plant downtime</v>
      </c>
      <c r="L271" s="275">
        <f>INDEX('Policy Characteristics'!G:G,MATCH(PolicyLevers_EN!$C271,'Policy Characteristics'!$D:$D,0))</f>
        <v>0</v>
      </c>
      <c r="M271" s="275">
        <f>INDEX('Policy Characteristics'!H:H,MATCH(PolicyLevers_EN!$C271,'Policy Characteristics'!$D:$D,0))</f>
        <v>0</v>
      </c>
      <c r="N271" s="275">
        <f>INDEX('Policy Characteristics'!I:I,MATCH(PolicyLevers_EN!$C271,'Policy Characteristics'!$D:$D,0))</f>
        <v>0</v>
      </c>
      <c r="O271" s="262">
        <f>INDEX('Policy Characteristics'!J:J,MATCH(PolicyLevers_EN!$C271,'Policy Characteristics'!$D:$D,0))</f>
        <v>0</v>
      </c>
      <c r="P271" s="247" t="str">
        <f>LEFT(INDEX('Policy Characteristics'!K:K,MATCH(PolicyLevers_EN!$C271,'Policy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1" s="262">
        <f>INDEX('Policy Characteristics'!L:L,MATCH(PolicyLevers_EN!$C271,'Policy Characteristics'!$D:$D,0))</f>
        <v>0</v>
      </c>
      <c r="R271" s="269">
        <f>INDEX('Policy Characteristics'!M:M,MATCH(PolicyLevers_EN!$C271,'Policy Characteristics'!$D:$D,0))</f>
        <v>0</v>
      </c>
      <c r="S271" s="262">
        <f>INDEX('Policy Characteristics'!N:N,MATCH(PolicyLevers_EN!$C271,'Policy Characteristics'!$D:$D,0))</f>
        <v>0</v>
      </c>
      <c r="T271" s="262">
        <f>INDEX('Policy Characteristics'!O:O,MATCH(PolicyLevers_EN!$C271,'Policy Characteristics'!$D:$D,0))</f>
        <v>0</v>
      </c>
      <c r="U271" s="248"/>
      <c r="V271" s="248"/>
      <c r="W271" s="248"/>
      <c r="X271" s="248"/>
      <c r="Y271" s="248"/>
      <c r="Z271" s="248"/>
    </row>
    <row r="272" spans="1:26" ht="15.75" customHeight="1">
      <c r="A272" s="247" t="str">
        <f>INDEX('Policy Characteristics'!B:B,MATCH(PolicyLevers_EN!$C272,'Policy Characteristics'!$D:$D,0))</f>
        <v>Electricity Supply</v>
      </c>
      <c r="B272" s="247" t="str">
        <f>INDEX('Policy Characteristics'!C:C,MATCH(PolicyLevers_EN!$C272,'Policy Characteristics'!$D:$D,0))</f>
        <v>Reduce Plant Downtime</v>
      </c>
      <c r="C272" s="274" t="str">
        <f t="shared" si="14"/>
        <v>Percentage Reduction in Plant Downtime</v>
      </c>
      <c r="D272" s="262" t="s">
        <v>255</v>
      </c>
      <c r="E272" s="262" t="s">
        <v>325</v>
      </c>
      <c r="F272" s="248"/>
      <c r="G272" s="248"/>
      <c r="H272" s="7"/>
      <c r="I272" s="262" t="s">
        <v>76</v>
      </c>
      <c r="J272" s="247" t="str">
        <f>INDEX('Policy Characteristics'!E:E,MATCH(PolicyLevers_EN!$C272,'Policy Characteristics'!$D:$D,0))</f>
        <v>Reduce Plant Downtime</v>
      </c>
      <c r="K272" s="247" t="str">
        <f>INDEX('Policy Characteristics'!F:F,MATCH(PolicyLevers_EN!$C272,'Policy Characteristics'!$D:$D,0))</f>
        <v>elec reduce plant downtime</v>
      </c>
      <c r="L272" s="275">
        <f>INDEX('Policy Characteristics'!G:G,MATCH(PolicyLevers_EN!$C272,'Policy Characteristics'!$D:$D,0))</f>
        <v>0</v>
      </c>
      <c r="M272" s="275">
        <f>INDEX('Policy Characteristics'!H:H,MATCH(PolicyLevers_EN!$C272,'Policy Characteristics'!$D:$D,0))</f>
        <v>0</v>
      </c>
      <c r="N272" s="275">
        <f>INDEX('Policy Characteristics'!I:I,MATCH(PolicyLevers_EN!$C272,'Policy Characteristics'!$D:$D,0))</f>
        <v>0</v>
      </c>
      <c r="O272" s="262">
        <f>INDEX('Policy Characteristics'!J:J,MATCH(PolicyLevers_EN!$C272,'Policy Characteristics'!$D:$D,0))</f>
        <v>0</v>
      </c>
      <c r="P272" s="247" t="str">
        <f>LEFT(INDEX('Policy Characteristics'!K:K,MATCH(PolicyLevers_EN!$C272,'Policy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2" s="262">
        <f>INDEX('Policy Characteristics'!L:L,MATCH(PolicyLevers_EN!$C272,'Policy Characteristics'!$D:$D,0))</f>
        <v>0</v>
      </c>
      <c r="R272" s="269">
        <f>INDEX('Policy Characteristics'!M:M,MATCH(PolicyLevers_EN!$C272,'Policy Characteristics'!$D:$D,0))</f>
        <v>0</v>
      </c>
      <c r="S272" s="262">
        <f>INDEX('Policy Characteristics'!N:N,MATCH(PolicyLevers_EN!$C272,'Policy Characteristics'!$D:$D,0))</f>
        <v>0</v>
      </c>
      <c r="T272" s="262">
        <f>INDEX('Policy Characteristics'!O:O,MATCH(PolicyLevers_EN!$C272,'Policy Characteristics'!$D:$D,0))</f>
        <v>0</v>
      </c>
      <c r="U272" s="248"/>
      <c r="V272" s="248"/>
      <c r="W272" s="248"/>
      <c r="X272" s="248"/>
      <c r="Y272" s="248"/>
      <c r="Z272" s="248"/>
    </row>
    <row r="273" spans="1:26" ht="15.75" customHeight="1">
      <c r="A273" s="247" t="str">
        <f>INDEX('Policy Characteristics'!B:B,MATCH(PolicyLevers_EN!$C273,'Policy Characteristics'!$D:$D,0))</f>
        <v>Electricity Supply</v>
      </c>
      <c r="B273" s="247" t="str">
        <f>INDEX('Policy Characteristics'!C:C,MATCH(PolicyLevers_EN!$C273,'Policy Characteristics'!$D:$D,0))</f>
        <v>Reduce Plant Downtime</v>
      </c>
      <c r="C273" s="274" t="str">
        <f t="shared" si="14"/>
        <v>Percentage Reduction in Plant Downtime</v>
      </c>
      <c r="D273" s="262" t="s">
        <v>257</v>
      </c>
      <c r="E273" s="262" t="s">
        <v>322</v>
      </c>
      <c r="F273" s="248"/>
      <c r="G273" s="262"/>
      <c r="H273" s="7"/>
      <c r="I273" s="262" t="s">
        <v>76</v>
      </c>
      <c r="J273" s="247" t="str">
        <f>INDEX('Policy Characteristics'!E:E,MATCH(PolicyLevers_EN!$C273,'Policy Characteristics'!$D:$D,0))</f>
        <v>Reduce Plant Downtime</v>
      </c>
      <c r="K273" s="247" t="str">
        <f>INDEX('Policy Characteristics'!F:F,MATCH(PolicyLevers_EN!$C273,'Policy Characteristics'!$D:$D,0))</f>
        <v>elec reduce plant downtime</v>
      </c>
      <c r="L273" s="275">
        <f>INDEX('Policy Characteristics'!G:G,MATCH(PolicyLevers_EN!$C273,'Policy Characteristics'!$D:$D,0))</f>
        <v>0</v>
      </c>
      <c r="M273" s="275">
        <f>INDEX('Policy Characteristics'!H:H,MATCH(PolicyLevers_EN!$C273,'Policy Characteristics'!$D:$D,0))</f>
        <v>0</v>
      </c>
      <c r="N273" s="275">
        <f>INDEX('Policy Characteristics'!I:I,MATCH(PolicyLevers_EN!$C273,'Policy Characteristics'!$D:$D,0))</f>
        <v>0</v>
      </c>
      <c r="O273" s="262">
        <f>INDEX('Policy Characteristics'!J:J,MATCH(PolicyLevers_EN!$C273,'Policy Characteristics'!$D:$D,0))</f>
        <v>0</v>
      </c>
      <c r="P273" s="247" t="str">
        <f>LEFT(INDEX('Policy Characteristics'!K:K,MATCH(PolicyLevers_EN!$C273,'Policy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3" s="262">
        <f>INDEX('Policy Characteristics'!L:L,MATCH(PolicyLevers_EN!$C273,'Policy Characteristics'!$D:$D,0))</f>
        <v>0</v>
      </c>
      <c r="R273" s="269">
        <f>INDEX('Policy Characteristics'!M:M,MATCH(PolicyLevers_EN!$C273,'Policy Characteristics'!$D:$D,0))</f>
        <v>0</v>
      </c>
      <c r="S273" s="262">
        <f>INDEX('Policy Characteristics'!N:N,MATCH(PolicyLevers_EN!$C273,'Policy Characteristics'!$D:$D,0))</f>
        <v>0</v>
      </c>
      <c r="T273" s="262">
        <f>INDEX('Policy Characteristics'!O:O,MATCH(PolicyLevers_EN!$C273,'Policy Characteristics'!$D:$D,0))</f>
        <v>0</v>
      </c>
      <c r="U273" s="248"/>
      <c r="V273" s="248"/>
      <c r="W273" s="248"/>
      <c r="X273" s="248"/>
      <c r="Y273" s="248"/>
      <c r="Z273" s="248"/>
    </row>
    <row r="274" spans="1:26" ht="15.75" customHeight="1">
      <c r="A274" s="247" t="str">
        <f>INDEX('Policy Characteristics'!B:B,MATCH(PolicyLevers_EN!$C274,'Policy Characteristics'!$D:$D,0))</f>
        <v>Electricity Supply</v>
      </c>
      <c r="B274" s="247" t="str">
        <f>INDEX('Policy Characteristics'!C:C,MATCH(PolicyLevers_EN!$C274,'Policy Characteristics'!$D:$D,0))</f>
        <v>Reduce Plant Downtime</v>
      </c>
      <c r="C274" s="274" t="str">
        <f t="shared" si="14"/>
        <v>Percentage Reduction in Plant Downtime</v>
      </c>
      <c r="D274" s="262" t="s">
        <v>257</v>
      </c>
      <c r="E274" s="262" t="s">
        <v>324</v>
      </c>
      <c r="F274" s="248"/>
      <c r="G274" s="248"/>
      <c r="H274" s="7"/>
      <c r="I274" s="262" t="s">
        <v>76</v>
      </c>
      <c r="J274" s="247" t="str">
        <f>INDEX('Policy Characteristics'!E:E,MATCH(PolicyLevers_EN!$C274,'Policy Characteristics'!$D:$D,0))</f>
        <v>Reduce Plant Downtime</v>
      </c>
      <c r="K274" s="247" t="str">
        <f>INDEX('Policy Characteristics'!F:F,MATCH(PolicyLevers_EN!$C274,'Policy Characteristics'!$D:$D,0))</f>
        <v>elec reduce plant downtime</v>
      </c>
      <c r="L274" s="275">
        <f>INDEX('Policy Characteristics'!G:G,MATCH(PolicyLevers_EN!$C274,'Policy Characteristics'!$D:$D,0))</f>
        <v>0</v>
      </c>
      <c r="M274" s="275">
        <f>INDEX('Policy Characteristics'!H:H,MATCH(PolicyLevers_EN!$C274,'Policy Characteristics'!$D:$D,0))</f>
        <v>0</v>
      </c>
      <c r="N274" s="275">
        <f>INDEX('Policy Characteristics'!I:I,MATCH(PolicyLevers_EN!$C274,'Policy Characteristics'!$D:$D,0))</f>
        <v>0</v>
      </c>
      <c r="O274" s="262">
        <f>INDEX('Policy Characteristics'!J:J,MATCH(PolicyLevers_EN!$C274,'Policy Characteristics'!$D:$D,0))</f>
        <v>0</v>
      </c>
      <c r="P274" s="247" t="str">
        <f>LEFT(INDEX('Policy Characteristics'!K:K,MATCH(PolicyLevers_EN!$C274,'Policy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4" s="262">
        <f>INDEX('Policy Characteristics'!L:L,MATCH(PolicyLevers_EN!$C274,'Policy Characteristics'!$D:$D,0))</f>
        <v>0</v>
      </c>
      <c r="R274" s="269">
        <f>INDEX('Policy Characteristics'!M:M,MATCH(PolicyLevers_EN!$C274,'Policy Characteristics'!$D:$D,0))</f>
        <v>0</v>
      </c>
      <c r="S274" s="262">
        <f>INDEX('Policy Characteristics'!N:N,MATCH(PolicyLevers_EN!$C274,'Policy Characteristics'!$D:$D,0))</f>
        <v>0</v>
      </c>
      <c r="T274" s="262">
        <f>INDEX('Policy Characteristics'!O:O,MATCH(PolicyLevers_EN!$C274,'Policy Characteristics'!$D:$D,0))</f>
        <v>0</v>
      </c>
      <c r="U274" s="248"/>
      <c r="V274" s="248"/>
      <c r="W274" s="248"/>
      <c r="X274" s="248"/>
      <c r="Y274" s="248"/>
      <c r="Z274" s="248"/>
    </row>
    <row r="275" spans="1:26" ht="15.75" customHeight="1">
      <c r="A275" s="247" t="str">
        <f>INDEX('Policy Characteristics'!B:B,MATCH(PolicyLevers_EN!$C275,'Policy Characteristics'!$D:$D,0))</f>
        <v>Electricity Supply</v>
      </c>
      <c r="B275" s="247" t="str">
        <f>INDEX('Policy Characteristics'!C:C,MATCH(PolicyLevers_EN!$C275,'Policy Characteristics'!$D:$D,0))</f>
        <v>Reduce Plant Downtime</v>
      </c>
      <c r="C275" s="274" t="str">
        <f t="shared" si="14"/>
        <v>Percentage Reduction in Plant Downtime</v>
      </c>
      <c r="D275" s="262" t="s">
        <v>257</v>
      </c>
      <c r="E275" s="262" t="s">
        <v>325</v>
      </c>
      <c r="F275" s="248"/>
      <c r="G275" s="262"/>
      <c r="H275" s="7"/>
      <c r="I275" s="262" t="s">
        <v>76</v>
      </c>
      <c r="J275" s="247" t="str">
        <f>INDEX('Policy Characteristics'!E:E,MATCH(PolicyLevers_EN!$C275,'Policy Characteristics'!$D:$D,0))</f>
        <v>Reduce Plant Downtime</v>
      </c>
      <c r="K275" s="247" t="str">
        <f>INDEX('Policy Characteristics'!F:F,MATCH(PolicyLevers_EN!$C275,'Policy Characteristics'!$D:$D,0))</f>
        <v>elec reduce plant downtime</v>
      </c>
      <c r="L275" s="275">
        <f>INDEX('Policy Characteristics'!G:G,MATCH(PolicyLevers_EN!$C275,'Policy Characteristics'!$D:$D,0))</f>
        <v>0</v>
      </c>
      <c r="M275" s="275">
        <f>INDEX('Policy Characteristics'!H:H,MATCH(PolicyLevers_EN!$C275,'Policy Characteristics'!$D:$D,0))</f>
        <v>0</v>
      </c>
      <c r="N275" s="275">
        <f>INDEX('Policy Characteristics'!I:I,MATCH(PolicyLevers_EN!$C275,'Policy Characteristics'!$D:$D,0))</f>
        <v>0</v>
      </c>
      <c r="O275" s="262">
        <f>INDEX('Policy Characteristics'!J:J,MATCH(PolicyLevers_EN!$C275,'Policy Characteristics'!$D:$D,0))</f>
        <v>0</v>
      </c>
      <c r="P275" s="247" t="str">
        <f>LEFT(INDEX('Policy Characteristics'!K:K,MATCH(PolicyLevers_EN!$C275,'Policy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5" s="262">
        <f>INDEX('Policy Characteristics'!L:L,MATCH(PolicyLevers_EN!$C275,'Policy Characteristics'!$D:$D,0))</f>
        <v>0</v>
      </c>
      <c r="R275" s="269">
        <f>INDEX('Policy Characteristics'!M:M,MATCH(PolicyLevers_EN!$C275,'Policy Characteristics'!$D:$D,0))</f>
        <v>0</v>
      </c>
      <c r="S275" s="262">
        <f>INDEX('Policy Characteristics'!N:N,MATCH(PolicyLevers_EN!$C275,'Policy Characteristics'!$D:$D,0))</f>
        <v>0</v>
      </c>
      <c r="T275" s="262">
        <f>INDEX('Policy Characteristics'!O:O,MATCH(PolicyLevers_EN!$C275,'Policy Characteristics'!$D:$D,0))</f>
        <v>0</v>
      </c>
      <c r="U275" s="248"/>
      <c r="V275" s="248"/>
      <c r="W275" s="248"/>
      <c r="X275" s="248"/>
      <c r="Y275" s="248"/>
      <c r="Z275" s="248"/>
    </row>
    <row r="276" spans="1:26" ht="15.75" customHeight="1">
      <c r="A276" s="247" t="str">
        <f>INDEX('Policy Characteristics'!B:B,MATCH(PolicyLevers_EN!$C276,'Policy Characteristics'!$D:$D,0))</f>
        <v>Electricity Supply</v>
      </c>
      <c r="B276" s="247" t="str">
        <f>INDEX('Policy Characteristics'!C:C,MATCH(PolicyLevers_EN!$C276,'Policy Characteristics'!$D:$D,0))</f>
        <v>Reduce Plant Downtime</v>
      </c>
      <c r="C276" s="274" t="str">
        <f t="shared" si="14"/>
        <v>Percentage Reduction in Plant Downtime</v>
      </c>
      <c r="D276" s="262" t="s">
        <v>259</v>
      </c>
      <c r="E276" s="262" t="s">
        <v>322</v>
      </c>
      <c r="F276" s="248"/>
      <c r="G276" s="262"/>
      <c r="H276" s="7"/>
      <c r="I276" s="262" t="s">
        <v>76</v>
      </c>
      <c r="J276" s="247" t="str">
        <f>INDEX('Policy Characteristics'!E:E,MATCH(PolicyLevers_EN!$C276,'Policy Characteristics'!$D:$D,0))</f>
        <v>Reduce Plant Downtime</v>
      </c>
      <c r="K276" s="247" t="str">
        <f>INDEX('Policy Characteristics'!F:F,MATCH(PolicyLevers_EN!$C276,'Policy Characteristics'!$D:$D,0))</f>
        <v>elec reduce plant downtime</v>
      </c>
      <c r="L276" s="275">
        <f>INDEX('Policy Characteristics'!G:G,MATCH(PolicyLevers_EN!$C276,'Policy Characteristics'!$D:$D,0))</f>
        <v>0</v>
      </c>
      <c r="M276" s="275">
        <f>INDEX('Policy Characteristics'!H:H,MATCH(PolicyLevers_EN!$C276,'Policy Characteristics'!$D:$D,0))</f>
        <v>0</v>
      </c>
      <c r="N276" s="275">
        <f>INDEX('Policy Characteristics'!I:I,MATCH(PolicyLevers_EN!$C276,'Policy Characteristics'!$D:$D,0))</f>
        <v>0</v>
      </c>
      <c r="O276" s="262">
        <f>INDEX('Policy Characteristics'!J:J,MATCH(PolicyLevers_EN!$C276,'Policy Characteristics'!$D:$D,0))</f>
        <v>0</v>
      </c>
      <c r="P276" s="247" t="str">
        <f>LEFT(INDEX('Policy Characteristics'!K:K,MATCH(PolicyLevers_EN!$C276,'Policy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6" s="262">
        <f>INDEX('Policy Characteristics'!L:L,MATCH(PolicyLevers_EN!$C276,'Policy Characteristics'!$D:$D,0))</f>
        <v>0</v>
      </c>
      <c r="R276" s="269">
        <f>INDEX('Policy Characteristics'!M:M,MATCH(PolicyLevers_EN!$C276,'Policy Characteristics'!$D:$D,0))</f>
        <v>0</v>
      </c>
      <c r="S276" s="262">
        <f>INDEX('Policy Characteristics'!N:N,MATCH(PolicyLevers_EN!$C276,'Policy Characteristics'!$D:$D,0))</f>
        <v>0</v>
      </c>
      <c r="T276" s="262">
        <f>INDEX('Policy Characteristics'!O:O,MATCH(PolicyLevers_EN!$C276,'Policy Characteristics'!$D:$D,0))</f>
        <v>0</v>
      </c>
      <c r="U276" s="248"/>
      <c r="V276" s="248"/>
      <c r="W276" s="248"/>
      <c r="X276" s="248"/>
      <c r="Y276" s="248"/>
      <c r="Z276" s="248"/>
    </row>
    <row r="277" spans="1:26" ht="15.75" customHeight="1">
      <c r="A277" s="247" t="str">
        <f>INDEX('Policy Characteristics'!B:B,MATCH(PolicyLevers_EN!$C277,'Policy Characteristics'!$D:$D,0))</f>
        <v>Electricity Supply</v>
      </c>
      <c r="B277" s="247" t="str">
        <f>INDEX('Policy Characteristics'!C:C,MATCH(PolicyLevers_EN!$C277,'Policy Characteristics'!$D:$D,0))</f>
        <v>Reduce Plant Downtime</v>
      </c>
      <c r="C277" s="274" t="str">
        <f t="shared" si="14"/>
        <v>Percentage Reduction in Plant Downtime</v>
      </c>
      <c r="D277" s="262" t="s">
        <v>259</v>
      </c>
      <c r="E277" s="262" t="s">
        <v>324</v>
      </c>
      <c r="F277" s="262"/>
      <c r="G277" s="262"/>
      <c r="H277" s="7"/>
      <c r="I277" s="262" t="s">
        <v>76</v>
      </c>
      <c r="J277" s="247" t="str">
        <f>INDEX('Policy Characteristics'!E:E,MATCH(PolicyLevers_EN!$C277,'Policy Characteristics'!$D:$D,0))</f>
        <v>Reduce Plant Downtime</v>
      </c>
      <c r="K277" s="247" t="str">
        <f>INDEX('Policy Characteristics'!F:F,MATCH(PolicyLevers_EN!$C277,'Policy Characteristics'!$D:$D,0))</f>
        <v>elec reduce plant downtime</v>
      </c>
      <c r="L277" s="275">
        <f>INDEX('Policy Characteristics'!G:G,MATCH(PolicyLevers_EN!$C277,'Policy Characteristics'!$D:$D,0))</f>
        <v>0</v>
      </c>
      <c r="M277" s="275">
        <f>INDEX('Policy Characteristics'!H:H,MATCH(PolicyLevers_EN!$C277,'Policy Characteristics'!$D:$D,0))</f>
        <v>0</v>
      </c>
      <c r="N277" s="275">
        <f>INDEX('Policy Characteristics'!I:I,MATCH(PolicyLevers_EN!$C277,'Policy Characteristics'!$D:$D,0))</f>
        <v>0</v>
      </c>
      <c r="O277" s="262">
        <f>INDEX('Policy Characteristics'!J:J,MATCH(PolicyLevers_EN!$C277,'Policy Characteristics'!$D:$D,0))</f>
        <v>0</v>
      </c>
      <c r="P277" s="247" t="str">
        <f>LEFT(INDEX('Policy Characteristics'!K:K,MATCH(PolicyLevers_EN!$C277,'Policy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7" s="262">
        <f>INDEX('Policy Characteristics'!L:L,MATCH(PolicyLevers_EN!$C277,'Policy Characteristics'!$D:$D,0))</f>
        <v>0</v>
      </c>
      <c r="R277" s="269">
        <f>INDEX('Policy Characteristics'!M:M,MATCH(PolicyLevers_EN!$C277,'Policy Characteristics'!$D:$D,0))</f>
        <v>0</v>
      </c>
      <c r="S277" s="262">
        <f>INDEX('Policy Characteristics'!N:N,MATCH(PolicyLevers_EN!$C277,'Policy Characteristics'!$D:$D,0))</f>
        <v>0</v>
      </c>
      <c r="T277" s="262">
        <f>INDEX('Policy Characteristics'!O:O,MATCH(PolicyLevers_EN!$C277,'Policy Characteristics'!$D:$D,0))</f>
        <v>0</v>
      </c>
      <c r="U277" s="248"/>
      <c r="V277" s="248"/>
      <c r="W277" s="248"/>
      <c r="X277" s="248"/>
      <c r="Y277" s="248"/>
      <c r="Z277" s="248"/>
    </row>
    <row r="278" spans="1:26" ht="15.75" customHeight="1">
      <c r="A278" s="247" t="str">
        <f>INDEX('Policy Characteristics'!B:B,MATCH(PolicyLevers_EN!$C278,'Policy Characteristics'!$D:$D,0))</f>
        <v>Electricity Supply</v>
      </c>
      <c r="B278" s="247" t="str">
        <f>INDEX('Policy Characteristics'!C:C,MATCH(PolicyLevers_EN!$C278,'Policy Characteristics'!$D:$D,0))</f>
        <v>Reduce Plant Downtime</v>
      </c>
      <c r="C278" s="274" t="str">
        <f t="shared" si="14"/>
        <v>Percentage Reduction in Plant Downtime</v>
      </c>
      <c r="D278" s="262" t="s">
        <v>259</v>
      </c>
      <c r="E278" s="262" t="s">
        <v>325</v>
      </c>
      <c r="F278" s="262"/>
      <c r="G278" s="262"/>
      <c r="H278" s="7"/>
      <c r="I278" s="262" t="s">
        <v>76</v>
      </c>
      <c r="J278" s="247" t="str">
        <f>INDEX('Policy Characteristics'!E:E,MATCH(PolicyLevers_EN!$C278,'Policy Characteristics'!$D:$D,0))</f>
        <v>Reduce Plant Downtime</v>
      </c>
      <c r="K278" s="247" t="str">
        <f>INDEX('Policy Characteristics'!F:F,MATCH(PolicyLevers_EN!$C278,'Policy Characteristics'!$D:$D,0))</f>
        <v>elec reduce plant downtime</v>
      </c>
      <c r="L278" s="275">
        <f>INDEX('Policy Characteristics'!G:G,MATCH(PolicyLevers_EN!$C278,'Policy Characteristics'!$D:$D,0))</f>
        <v>0</v>
      </c>
      <c r="M278" s="275">
        <f>INDEX('Policy Characteristics'!H:H,MATCH(PolicyLevers_EN!$C278,'Policy Characteristics'!$D:$D,0))</f>
        <v>0</v>
      </c>
      <c r="N278" s="275">
        <f>INDEX('Policy Characteristics'!I:I,MATCH(PolicyLevers_EN!$C278,'Policy Characteristics'!$D:$D,0))</f>
        <v>0</v>
      </c>
      <c r="O278" s="262">
        <f>INDEX('Policy Characteristics'!J:J,MATCH(PolicyLevers_EN!$C278,'Policy Characteristics'!$D:$D,0))</f>
        <v>0</v>
      </c>
      <c r="P278" s="247" t="str">
        <f>LEFT(INDEX('Policy Characteristics'!K:K,MATCH(PolicyLevers_EN!$C278,'Policy Characteristics'!$D:$D,0)),254)</f>
        <v>**Description:** This policy specifies the reduction in downtime (time spent not generating power) for plants of the selected type(s) that exist at the start of the model run. This policy increases these plants' target capacity factors, but it does not f</v>
      </c>
      <c r="Q278" s="262">
        <f>INDEX('Policy Characteristics'!L:L,MATCH(PolicyLevers_EN!$C278,'Policy Characteristics'!$D:$D,0))</f>
        <v>0</v>
      </c>
      <c r="R278" s="269">
        <f>INDEX('Policy Characteristics'!M:M,MATCH(PolicyLevers_EN!$C278,'Policy Characteristics'!$D:$D,0))</f>
        <v>0</v>
      </c>
      <c r="S278" s="262">
        <f>INDEX('Policy Characteristics'!N:N,MATCH(PolicyLevers_EN!$C278,'Policy Characteristics'!$D:$D,0))</f>
        <v>0</v>
      </c>
      <c r="T278" s="262">
        <f>INDEX('Policy Characteristics'!O:O,MATCH(PolicyLevers_EN!$C278,'Policy Characteristics'!$D:$D,0))</f>
        <v>0</v>
      </c>
      <c r="U278" s="248"/>
      <c r="V278" s="248"/>
      <c r="W278" s="248"/>
      <c r="X278" s="248"/>
      <c r="Y278" s="248"/>
      <c r="Z278" s="248"/>
    </row>
    <row r="279" spans="1:26" ht="15.75" customHeight="1">
      <c r="A279" s="247" t="str">
        <f>INDEX('Policy Characteristics'!B:B,MATCH(PolicyLevers_EN!$C279,'Policy Characteristics'!$D:$D,0))</f>
        <v>Electricity Supply</v>
      </c>
      <c r="B279" s="247" t="str">
        <f>INDEX('Policy Characteristics'!C:C,MATCH(PolicyLevers_EN!$C279,'Policy Characteristics'!$D:$D,0))</f>
        <v>Reduce Soft Costs</v>
      </c>
      <c r="C279" s="7" t="s">
        <v>329</v>
      </c>
      <c r="D279" s="262" t="s">
        <v>237</v>
      </c>
      <c r="E279" s="262"/>
      <c r="F279" s="262" t="s">
        <v>238</v>
      </c>
      <c r="G279" s="262"/>
      <c r="H279" s="7">
        <v>194</v>
      </c>
      <c r="I279" s="260" t="s">
        <v>63</v>
      </c>
      <c r="J279" s="247" t="str">
        <f>INDEX('Policy Characteristics'!E:E,MATCH(PolicyLevers_EN!$C279,'Policy Characteristics'!$D:$D,0))</f>
        <v>Reduce Soft Costs</v>
      </c>
      <c r="K279" s="247" t="str">
        <f>INDEX('Policy Characteristics'!F:F,MATCH(PolicyLevers_EN!$C279,'Policy Characteristics'!$D:$D,0))</f>
        <v>elec reduce soft costs</v>
      </c>
      <c r="L279" s="275">
        <f>INDEX('Policy Characteristics'!G:G,MATCH(PolicyLevers_EN!$C279,'Policy Characteristics'!$D:$D,0))</f>
        <v>0</v>
      </c>
      <c r="M279" s="275">
        <f>INDEX('Policy Characteristics'!H:H,MATCH(PolicyLevers_EN!$C279,'Policy Characteristics'!$D:$D,0))</f>
        <v>0.9</v>
      </c>
      <c r="N279" s="275">
        <f>INDEX('Policy Characteristics'!I:I,MATCH(PolicyLevers_EN!$C279,'Policy Characteristics'!$D:$D,0))</f>
        <v>0.01</v>
      </c>
      <c r="O279" s="262" t="str">
        <f>INDEX('Policy Characteristics'!J:J,MATCH(PolicyLevers_EN!$C279,'Policy Characteristics'!$D:$D,0))</f>
        <v>% reduction in soft costs</v>
      </c>
      <c r="P279" s="247" t="str">
        <f>LEFT(INDEX('Policy Characteristics'!K:K,MATCH(PolicyLevers_EN!$C279,'Policy Characteristics'!$D:$D,0)),254)</f>
        <v>**Description:** This policy specifies a reduction in soft costs (costs for things other than capital equipment) for new plants of the selected type(s), such as the costs of permitting, financing, project management, assembly, etc. // **Guidance for sett</v>
      </c>
      <c r="Q279" s="262" t="str">
        <f>INDEX('Policy Characteristics'!L:L,MATCH(PolicyLevers_EN!$C279,'Policy Characteristics'!$D:$D,0))</f>
        <v>endogenous-learning.html#red-soft-costs</v>
      </c>
      <c r="R279" s="269" t="str">
        <f>INDEX('Policy Characteristics'!M:M,MATCH(PolicyLevers_EN!$C279,'Policy Characteristics'!$D:$D,0))</f>
        <v>reduce-soft-costs.html</v>
      </c>
      <c r="S279" s="262">
        <f>INDEX('Policy Characteristics'!N:N,MATCH(PolicyLevers_EN!$C279,'Policy Characteristics'!$D:$D,0))</f>
        <v>0</v>
      </c>
      <c r="T279" s="262">
        <f>INDEX('Policy Characteristics'!O:O,MATCH(PolicyLevers_EN!$C279,'Policy Characteristics'!$D:$D,0))</f>
        <v>0</v>
      </c>
      <c r="U279" s="248"/>
      <c r="V279" s="248"/>
      <c r="W279" s="248"/>
      <c r="X279" s="248"/>
      <c r="Y279" s="248"/>
      <c r="Z279" s="248"/>
    </row>
    <row r="280" spans="1:26" ht="15.75" customHeight="1">
      <c r="A280" s="247" t="str">
        <f>INDEX('Policy Characteristics'!B:B,MATCH(PolicyLevers_EN!$C280,'Policy Characteristics'!$D:$D,0))</f>
        <v>Electricity Supply</v>
      </c>
      <c r="B280" s="247" t="str">
        <f>INDEX('Policy Characteristics'!C:C,MATCH(PolicyLevers_EN!$C280,'Policy Characteristics'!$D:$D,0))</f>
        <v>Reduce Soft Costs</v>
      </c>
      <c r="C280" s="274" t="str">
        <f t="shared" ref="C280:C281" si="15">C$279</f>
        <v>Percent Reduction in Soft Costs of Capacity Construction</v>
      </c>
      <c r="D280" s="262" t="s">
        <v>239</v>
      </c>
      <c r="E280" s="262"/>
      <c r="F280" s="262" t="s">
        <v>240</v>
      </c>
      <c r="G280" s="262"/>
      <c r="H280" s="7">
        <v>195</v>
      </c>
      <c r="I280" s="260" t="s">
        <v>63</v>
      </c>
      <c r="J280" s="247" t="str">
        <f>INDEX('Policy Characteristics'!E:E,MATCH(PolicyLevers_EN!$C280,'Policy Characteristics'!$D:$D,0))</f>
        <v>Reduce Soft Costs</v>
      </c>
      <c r="K280" s="247" t="str">
        <f>INDEX('Policy Characteristics'!F:F,MATCH(PolicyLevers_EN!$C280,'Policy Characteristics'!$D:$D,0))</f>
        <v>elec reduce soft costs</v>
      </c>
      <c r="L280" s="288">
        <f>INDEX('Policy Characteristics'!G:G,MATCH(PolicyLevers_EN!$C280,'Policy Characteristics'!$D:$D,0))</f>
        <v>0</v>
      </c>
      <c r="M280" s="288">
        <f>INDEX('Policy Characteristics'!H:H,MATCH(PolicyLevers_EN!$C280,'Policy Characteristics'!$D:$D,0))</f>
        <v>0.9</v>
      </c>
      <c r="N280" s="288">
        <f>INDEX('Policy Characteristics'!I:I,MATCH(PolicyLevers_EN!$C280,'Policy Characteristics'!$D:$D,0))</f>
        <v>0.01</v>
      </c>
      <c r="O280" s="287" t="str">
        <f>INDEX('Policy Characteristics'!J:J,MATCH(PolicyLevers_EN!$C280,'Policy Characteristics'!$D:$D,0))</f>
        <v>% reduction in soft costs</v>
      </c>
      <c r="P280" s="247" t="str">
        <f>LEFT(INDEX('Policy Characteristics'!K:K,MATCH(PolicyLevers_EN!$C280,'Policy Characteristics'!$D:$D,0)),254)</f>
        <v>**Description:** This policy specifies a reduction in soft costs (costs for things other than capital equipment) for new plants of the selected type(s), such as the costs of permitting, financing, project management, assembly, etc. // **Guidance for sett</v>
      </c>
      <c r="Q280" s="287" t="str">
        <f>INDEX('Policy Characteristics'!L:L,MATCH(PolicyLevers_EN!$C280,'Policy Characteristics'!$D:$D,0))</f>
        <v>endogenous-learning.html#red-soft-costs</v>
      </c>
      <c r="R280" s="289" t="str">
        <f>INDEX('Policy Characteristics'!M:M,MATCH(PolicyLevers_EN!$C280,'Policy Characteristics'!$D:$D,0))</f>
        <v>reduce-soft-costs.html</v>
      </c>
      <c r="S280" s="262">
        <f>INDEX('Policy Characteristics'!N:N,MATCH(PolicyLevers_EN!$C280,'Policy Characteristics'!$D:$D,0))</f>
        <v>0</v>
      </c>
      <c r="T280" s="262">
        <f>INDEX('Policy Characteristics'!O:O,MATCH(PolicyLevers_EN!$C280,'Policy Characteristics'!$D:$D,0))</f>
        <v>0</v>
      </c>
      <c r="U280" s="248"/>
      <c r="V280" s="248"/>
      <c r="W280" s="248"/>
      <c r="X280" s="248"/>
      <c r="Y280" s="248"/>
      <c r="Z280" s="248"/>
    </row>
    <row r="281" spans="1:26" ht="15.75" customHeight="1">
      <c r="A281" s="247" t="str">
        <f>INDEX('Policy Characteristics'!B:B,MATCH(PolicyLevers_EN!$C281,'Policy Characteristics'!$D:$D,0))</f>
        <v>Electricity Supply</v>
      </c>
      <c r="B281" s="247" t="str">
        <f>INDEX('Policy Characteristics'!C:C,MATCH(PolicyLevers_EN!$C281,'Policy Characteristics'!$D:$D,0))</f>
        <v>Reduce Soft Costs</v>
      </c>
      <c r="C281" s="274" t="str">
        <f t="shared" si="15"/>
        <v>Percent Reduction in Soft Costs of Capacity Construction</v>
      </c>
      <c r="D281" s="262" t="s">
        <v>253</v>
      </c>
      <c r="E281" s="262"/>
      <c r="F281" s="262" t="s">
        <v>254</v>
      </c>
      <c r="G281" s="262"/>
      <c r="H281" s="7">
        <v>196</v>
      </c>
      <c r="I281" s="260" t="s">
        <v>63</v>
      </c>
      <c r="J281" s="247" t="str">
        <f>INDEX('Policy Characteristics'!E:E,MATCH(PolicyLevers_EN!$C281,'Policy Characteristics'!$D:$D,0))</f>
        <v>Reduce Soft Costs</v>
      </c>
      <c r="K281" s="247" t="str">
        <f>INDEX('Policy Characteristics'!F:F,MATCH(PolicyLevers_EN!$C281,'Policy Characteristics'!$D:$D,0))</f>
        <v>elec reduce soft costs</v>
      </c>
      <c r="L281" s="288">
        <f>INDEX('Policy Characteristics'!G:G,MATCH(PolicyLevers_EN!$C281,'Policy Characteristics'!$D:$D,0))</f>
        <v>0</v>
      </c>
      <c r="M281" s="288">
        <f>INDEX('Policy Characteristics'!H:H,MATCH(PolicyLevers_EN!$C281,'Policy Characteristics'!$D:$D,0))</f>
        <v>0.9</v>
      </c>
      <c r="N281" s="288">
        <f>INDEX('Policy Characteristics'!I:I,MATCH(PolicyLevers_EN!$C281,'Policy Characteristics'!$D:$D,0))</f>
        <v>0.01</v>
      </c>
      <c r="O281" s="287" t="str">
        <f>INDEX('Policy Characteristics'!J:J,MATCH(PolicyLevers_EN!$C281,'Policy Characteristics'!$D:$D,0))</f>
        <v>% reduction in soft costs</v>
      </c>
      <c r="P281" s="247" t="str">
        <f>LEFT(INDEX('Policy Characteristics'!K:K,MATCH(PolicyLevers_EN!$C281,'Policy Characteristics'!$D:$D,0)),254)</f>
        <v>**Description:** This policy specifies a reduction in soft costs (costs for things other than capital equipment) for new plants of the selected type(s), such as the costs of permitting, financing, project management, assembly, etc. // **Guidance for sett</v>
      </c>
      <c r="Q281" s="287" t="str">
        <f>INDEX('Policy Characteristics'!L:L,MATCH(PolicyLevers_EN!$C281,'Policy Characteristics'!$D:$D,0))</f>
        <v>endogenous-learning.html#red-soft-costs</v>
      </c>
      <c r="R281" s="289" t="str">
        <f>INDEX('Policy Characteristics'!M:M,MATCH(PolicyLevers_EN!$C281,'Policy Characteristics'!$D:$D,0))</f>
        <v>reduce-soft-costs.html</v>
      </c>
      <c r="S281" s="262">
        <f>INDEX('Policy Characteristics'!N:N,MATCH(PolicyLevers_EN!$C281,'Policy Characteristics'!$D:$D,0))</f>
        <v>0</v>
      </c>
      <c r="T281" s="262">
        <f>INDEX('Policy Characteristics'!O:O,MATCH(PolicyLevers_EN!$C281,'Policy Characteristics'!$D:$D,0))</f>
        <v>0</v>
      </c>
      <c r="U281" s="248"/>
      <c r="V281" s="248"/>
      <c r="W281" s="248"/>
      <c r="X281" s="248"/>
      <c r="Y281" s="248"/>
      <c r="Z281" s="248"/>
    </row>
    <row r="282" spans="1:26" ht="15.75" customHeight="1">
      <c r="A282" s="247" t="str">
        <f>INDEX('Policy Characteristics'!B:B,MATCH(PolicyLevers_EN!$C282,'Policy Characteristics'!$D:$D,0))</f>
        <v>Electricity Supply</v>
      </c>
      <c r="B282" s="247" t="str">
        <f>INDEX('Policy Characteristics'!C:C,MATCH(PolicyLevers_EN!$C282,'Policy Characteristics'!$D:$D,0))</f>
        <v>Reduce Transmission &amp; Distribution Losses</v>
      </c>
      <c r="C282" s="247" t="s">
        <v>335</v>
      </c>
      <c r="D282" s="257"/>
      <c r="E282" s="257"/>
      <c r="F282" s="257"/>
      <c r="G282" s="257"/>
      <c r="H282" s="254">
        <v>145</v>
      </c>
      <c r="I282" s="255" t="s">
        <v>63</v>
      </c>
      <c r="J282" s="247" t="str">
        <f>INDEX('Policy Characteristics'!E:E,MATCH(PolicyLevers_EN!$C282,'Policy Characteristics'!$D:$D,0))</f>
        <v>Reduce T&amp;D Losses</v>
      </c>
      <c r="K282" s="247" t="str">
        <f>INDEX('Policy Characteristics'!F:F,MATCH(PolicyLevers_EN!$C282,'Policy Characteristics'!$D:$D,0))</f>
        <v>elec avoid TND loss</v>
      </c>
      <c r="L282" s="256">
        <f>INDEX('Policy Characteristics'!G:G,MATCH(PolicyLevers_EN!$C282,'Policy Characteristics'!$D:$D,0))</f>
        <v>0</v>
      </c>
      <c r="M282" s="256">
        <f>INDEX('Policy Characteristics'!H:H,MATCH(PolicyLevers_EN!$C282,'Policy Characteristics'!$D:$D,0))</f>
        <v>0.4</v>
      </c>
      <c r="N282" s="256">
        <f>INDEX('Policy Characteristics'!I:I,MATCH(PolicyLevers_EN!$C282,'Policy Characteristics'!$D:$D,0))</f>
        <v>0.01</v>
      </c>
      <c r="O282" s="257" t="str">
        <f>INDEX('Policy Characteristics'!J:J,MATCH(PolicyLevers_EN!$C282,'Policy Characteristics'!$D:$D,0))</f>
        <v>% of losses avoided</v>
      </c>
      <c r="P282" s="247" t="str">
        <f>LEFT(INDEX('Policy Characteristics'!K:K,MATCH(PolicyLevers_EN!$C282,'Policy Characteristics'!$D:$D,0)),254)</f>
        <v>**Description:** This policy specifies the reduction in transmission and distribution losses that will be achieved by 2050. // **Guidance for setting values: ** The total losses of the transmission and distribution system is approximately 19.5% of the en</v>
      </c>
      <c r="Q282" s="257" t="str">
        <f>INDEX('Policy Characteristics'!L:L,MATCH(PolicyLevers_EN!$C282,'Policy Characteristics'!$D:$D,0))</f>
        <v>electricity-sector-main.html#red-tnd-losses</v>
      </c>
      <c r="R282" s="265" t="str">
        <f>INDEX('Policy Characteristics'!M:M,MATCH(PolicyLevers_EN!$C282,'Policy Characteristics'!$D:$D,0))</f>
        <v>reduce-tnd-losses.html</v>
      </c>
      <c r="S282" s="257" t="str">
        <f>INDEX('Policy Characteristics'!N:N,MATCH(PolicyLevers_EN!$C282,'Policy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Characteristics'!O:O,MATCH(PolicyLevers_EN!$C282,'Policy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c r="A283" s="247" t="str">
        <f>INDEX('Policy Characteristics'!B:B,MATCH(PolicyLevers_EN!$C283,'Policy Characteristics'!$D:$D,0))</f>
        <v>Electricity Supply</v>
      </c>
      <c r="B283" s="247" t="str">
        <f>INDEX('Policy Characteristics'!C:C,MATCH(PolicyLevers_EN!$C283,'Policy Characteristics'!$D:$D,0))</f>
        <v>Subsidy for Capacity Construction</v>
      </c>
      <c r="C283" s="248" t="s">
        <v>342</v>
      </c>
      <c r="D283" s="262" t="s">
        <v>226</v>
      </c>
      <c r="E283" s="262"/>
      <c r="F283" s="262" t="s">
        <v>227</v>
      </c>
      <c r="G283" s="262"/>
      <c r="H283" s="7"/>
      <c r="I283" s="262" t="s">
        <v>76</v>
      </c>
      <c r="J283" s="247" t="str">
        <f>INDEX('Policy Characteristics'!E:E,MATCH(PolicyLevers_EN!$C283,'Policy Characteristics'!$D:$D,0))</f>
        <v>Subsidy for Capacity Construction</v>
      </c>
      <c r="K283" s="247" t="str">
        <f>INDEX('Policy Characteristics'!F:F,MATCH(PolicyLevers_EN!$C283,'Policy Characteristics'!$D:$D,0))</f>
        <v>elec capacity construction subsidy</v>
      </c>
      <c r="L283" s="275">
        <f>INDEX('Policy Characteristics'!G:G,MATCH(PolicyLevers_EN!$C283,'Policy Characteristics'!$D:$D,0))</f>
        <v>0</v>
      </c>
      <c r="M283" s="275">
        <f>INDEX('Policy Characteristics'!H:H,MATCH(PolicyLevers_EN!$C283,'Policy Characteristics'!$D:$D,0))</f>
        <v>0.95</v>
      </c>
      <c r="N283" s="275">
        <f>INDEX('Policy Characteristics'!I:I,MATCH(PolicyLevers_EN!$C283,'Policy Characteristics'!$D:$D,0))</f>
        <v>0.01</v>
      </c>
      <c r="O283" s="262" t="str">
        <f>INDEX('Policy Characteristics'!J:J,MATCH(PolicyLevers_EN!$C283,'Policy Characteristics'!$D:$D,0))</f>
        <v>% of construction cost</v>
      </c>
      <c r="P283" s="247" t="str">
        <f>LEFT(INDEX('Policy Characteristics'!K:K,MATCH(PolicyLevers_EN!$C283,'Policy Characteristics'!$D:$D,0)),254)</f>
        <v>**Description:** This policy is a subsidy paid by the government to electricity suppliers per unit of new capacity constructed.  This only applies to utilities, not distributed systems (such as rooftop solar). // **Guidance for setting values: **//**Onsh</v>
      </c>
      <c r="Q283" s="262" t="str">
        <f>INDEX('Policy Characteristics'!L:L,MATCH(PolicyLevers_EN!$C283,'Policy Characteristics'!$D:$D,0))</f>
        <v>electricity-sector-main.html#subsidies</v>
      </c>
      <c r="R283" s="269">
        <f>INDEX('Policy Characteristics'!M:M,MATCH(PolicyLevers_EN!$C283,'Policy Characteristics'!$D:$D,0))</f>
        <v>0</v>
      </c>
      <c r="S283" s="262">
        <f>INDEX('Policy Characteristics'!N:N,MATCH(PolicyLevers_EN!$C283,'Policy Characteristics'!$D:$D,0))</f>
        <v>0</v>
      </c>
      <c r="T283" s="262">
        <f>INDEX('Policy Characteristics'!O:O,MATCH(PolicyLevers_EN!$C283,'Policy Characteristics'!$D:$D,0))</f>
        <v>0</v>
      </c>
      <c r="U283" s="248"/>
      <c r="V283" s="248"/>
      <c r="W283" s="248"/>
      <c r="X283" s="248"/>
      <c r="Y283" s="248"/>
      <c r="Z283" s="248"/>
    </row>
    <row r="284" spans="1:26" ht="15.75" customHeight="1">
      <c r="A284" s="247" t="str">
        <f>INDEX('Policy Characteristics'!B:B,MATCH(PolicyLevers_EN!$C284,'Policy Characteristics'!$D:$D,0))</f>
        <v>Electricity Supply</v>
      </c>
      <c r="B284" s="247" t="str">
        <f>INDEX('Policy Characteristics'!C:C,MATCH(PolicyLevers_EN!$C284,'Policy Characteristics'!$D:$D,0))</f>
        <v>Subsidy for Capacity Construction</v>
      </c>
      <c r="C284" s="274" t="str">
        <f t="shared" ref="C284:C295" si="16">C$283</f>
        <v>Perc Subsidy for Elec Capacity Construction</v>
      </c>
      <c r="D284" s="262" t="s">
        <v>346</v>
      </c>
      <c r="E284" s="276"/>
      <c r="F284" s="262" t="s">
        <v>347</v>
      </c>
      <c r="G284" s="262"/>
      <c r="H284" s="7"/>
      <c r="I284" s="262" t="s">
        <v>76</v>
      </c>
      <c r="J284" s="247" t="str">
        <f>INDEX('Policy Characteristics'!E:E,MATCH(PolicyLevers_EN!$C284,'Policy Characteristics'!$D:$D,0))</f>
        <v>Subsidy for Capacity Construction</v>
      </c>
      <c r="K284" s="247" t="str">
        <f>INDEX('Policy Characteristics'!F:F,MATCH(PolicyLevers_EN!$C284,'Policy Characteristics'!$D:$D,0))</f>
        <v>elec capacity construction subsidy</v>
      </c>
      <c r="L284" s="261">
        <f>INDEX('Policy Characteristics'!G:G,MATCH(PolicyLevers_EN!$C284,'Policy Characteristics'!$D:$D,0))</f>
        <v>0</v>
      </c>
      <c r="M284" s="261">
        <f>INDEX('Policy Characteristics'!H:H,MATCH(PolicyLevers_EN!$C284,'Policy Characteristics'!$D:$D,0))</f>
        <v>0.95</v>
      </c>
      <c r="N284" s="261">
        <f>INDEX('Policy Characteristics'!I:I,MATCH(PolicyLevers_EN!$C284,'Policy Characteristics'!$D:$D,0))</f>
        <v>0.01</v>
      </c>
      <c r="O284" s="287" t="str">
        <f>INDEX('Policy Characteristics'!J:J,MATCH(PolicyLevers_EN!$C284,'Policy Characteristics'!$D:$D,0))</f>
        <v>% of construction cost</v>
      </c>
      <c r="P284" s="247" t="str">
        <f>LEFT(INDEX('Policy Characteristics'!K:K,MATCH(PolicyLevers_EN!$C284,'Policy Characteristics'!$D:$D,0)),254)</f>
        <v>**Description:** This policy is a subsidy paid by the government to electricity suppliers per unit of new capacity constructed.  This only applies to utilities, not distributed systems (such as rooftop solar). // **Guidance for setting values: **//**Onsh</v>
      </c>
      <c r="Q284" s="287" t="str">
        <f>INDEX('Policy Characteristics'!L:L,MATCH(PolicyLevers_EN!$C284,'Policy Characteristics'!$D:$D,0))</f>
        <v>electricity-sector-main.html#subsidies</v>
      </c>
      <c r="R284" s="269">
        <f>INDEX('Policy Characteristics'!M:M,MATCH(PolicyLevers_EN!$C284,'Policy Characteristics'!$D:$D,0))</f>
        <v>0</v>
      </c>
      <c r="S284" s="262">
        <f>INDEX('Policy Characteristics'!N:N,MATCH(PolicyLevers_EN!$C284,'Policy Characteristics'!$D:$D,0))</f>
        <v>0</v>
      </c>
      <c r="T284" s="262">
        <f>INDEX('Policy Characteristics'!O:O,MATCH(PolicyLevers_EN!$C284,'Policy Characteristics'!$D:$D,0))</f>
        <v>0</v>
      </c>
      <c r="U284" s="248"/>
      <c r="V284" s="248"/>
      <c r="W284" s="248"/>
      <c r="X284" s="248"/>
      <c r="Y284" s="248"/>
      <c r="Z284" s="248"/>
    </row>
    <row r="285" spans="1:26" ht="81.599999999999994" customHeight="1">
      <c r="A285" s="247" t="str">
        <f>INDEX('Policy Characteristics'!B:B,MATCH(PolicyLevers_EN!$C285,'Policy Characteristics'!$D:$D,0))</f>
        <v>Electricity Supply</v>
      </c>
      <c r="B285" s="247" t="str">
        <f>INDEX('Policy Characteristics'!C:C,MATCH(PolicyLevers_EN!$C285,'Policy Characteristics'!$D:$D,0))</f>
        <v>Subsidy for Capacity Construction</v>
      </c>
      <c r="C285" s="254" t="str">
        <f t="shared" si="16"/>
        <v>Perc Subsidy for Elec Capacity Construction</v>
      </c>
      <c r="D285" s="257" t="s">
        <v>233</v>
      </c>
      <c r="E285" s="257"/>
      <c r="F285" s="257" t="s">
        <v>234</v>
      </c>
      <c r="G285" s="257"/>
      <c r="H285" s="254">
        <v>517</v>
      </c>
      <c r="I285" s="257" t="s">
        <v>76</v>
      </c>
      <c r="J285" s="247" t="str">
        <f>INDEX('Policy Characteristics'!E:E,MATCH(PolicyLevers_EN!$C285,'Policy Characteristics'!$D:$D,0))</f>
        <v>Subsidy for Capacity Construction</v>
      </c>
      <c r="K285" s="247" t="str">
        <f>INDEX('Policy Characteristics'!F:F,MATCH(PolicyLevers_EN!$C285,'Policy Characteristics'!$D:$D,0))</f>
        <v>elec capacity construction subsidy</v>
      </c>
      <c r="L285" s="256">
        <f>INDEX('Policy Characteristics'!G:G,MATCH(PolicyLevers_EN!$C285,'Policy Characteristics'!$D:$D,0))</f>
        <v>0</v>
      </c>
      <c r="M285" s="256">
        <f>INDEX('Policy Characteristics'!H:H,MATCH(PolicyLevers_EN!$C285,'Policy Characteristics'!$D:$D,0))</f>
        <v>0.95</v>
      </c>
      <c r="N285" s="256">
        <f>INDEX('Policy Characteristics'!I:I,MATCH(PolicyLevers_EN!$C285,'Policy Characteristics'!$D:$D,0))</f>
        <v>0.01</v>
      </c>
      <c r="O285" s="290" t="str">
        <f>INDEX('Policy Characteristics'!J:J,MATCH(PolicyLevers_EN!$C285,'Policy Characteristics'!$D:$D,0))</f>
        <v>% of construction cost</v>
      </c>
      <c r="P285" s="247" t="str">
        <f>LEFT(INDEX('Policy Characteristics'!K:K,MATCH(PolicyLevers_EN!$C285,'Policy Characteristics'!$D:$D,0)),254)</f>
        <v>**Description:** This policy is a subsidy paid by the government to electricity suppliers per unit of new capacity constructed.  This only applies to utilities, not distributed systems (such as rooftop solar). // **Guidance for setting values: **//**Onsh</v>
      </c>
      <c r="Q285" s="290" t="str">
        <f>INDEX('Policy Characteristics'!L:L,MATCH(PolicyLevers_EN!$C285,'Policy Characteristics'!$D:$D,0))</f>
        <v>electricity-sector-main.html#subsidies</v>
      </c>
      <c r="R285" s="265">
        <f>INDEX('Policy Characteristics'!M:M,MATCH(PolicyLevers_EN!$C285,'Policy Characteristics'!$D:$D,0))</f>
        <v>0</v>
      </c>
      <c r="S285" s="278">
        <f>INDEX('Policy Characteristics'!N:N,MATCH(PolicyLevers_EN!$C285,'Policy Characteristics'!$D:$D,0))</f>
        <v>0</v>
      </c>
      <c r="T285" s="257">
        <f>INDEX('Policy Characteristics'!O:O,MATCH(PolicyLevers_EN!$C285,'Policy Characteristics'!$D:$D,0))</f>
        <v>0</v>
      </c>
      <c r="U285" s="248"/>
      <c r="V285" s="248"/>
      <c r="W285" s="248"/>
      <c r="X285" s="248"/>
      <c r="Y285" s="248"/>
      <c r="Z285" s="248"/>
    </row>
    <row r="286" spans="1:26" ht="15.75" customHeight="1">
      <c r="A286" s="247" t="str">
        <f>INDEX('Policy Characteristics'!B:B,MATCH(PolicyLevers_EN!$C286,'Policy Characteristics'!$D:$D,0))</f>
        <v>Electricity Supply</v>
      </c>
      <c r="B286" s="247" t="str">
        <f>INDEX('Policy Characteristics'!C:C,MATCH(PolicyLevers_EN!$C286,'Policy Characteristics'!$D:$D,0))</f>
        <v>Subsidy for Capacity Construction</v>
      </c>
      <c r="C286" s="274" t="str">
        <f t="shared" si="16"/>
        <v>Perc Subsidy for Elec Capacity Construction</v>
      </c>
      <c r="D286" s="262" t="s">
        <v>235</v>
      </c>
      <c r="E286" s="276"/>
      <c r="F286" s="262" t="s">
        <v>236</v>
      </c>
      <c r="G286" s="262"/>
      <c r="H286" s="7"/>
      <c r="I286" s="262" t="s">
        <v>76</v>
      </c>
      <c r="J286" s="247" t="str">
        <f>INDEX('Policy Characteristics'!E:E,MATCH(PolicyLevers_EN!$C286,'Policy Characteristics'!$D:$D,0))</f>
        <v>Subsidy for Capacity Construction</v>
      </c>
      <c r="K286" s="247" t="str">
        <f>INDEX('Policy Characteristics'!F:F,MATCH(PolicyLevers_EN!$C286,'Policy Characteristics'!$D:$D,0))</f>
        <v>elec capacity construction subsidy</v>
      </c>
      <c r="L286" s="261">
        <f>INDEX('Policy Characteristics'!G:G,MATCH(PolicyLevers_EN!$C286,'Policy Characteristics'!$D:$D,0))</f>
        <v>0</v>
      </c>
      <c r="M286" s="261">
        <f>INDEX('Policy Characteristics'!H:H,MATCH(PolicyLevers_EN!$C286,'Policy Characteristics'!$D:$D,0))</f>
        <v>0.95</v>
      </c>
      <c r="N286" s="261">
        <f>INDEX('Policy Characteristics'!I:I,MATCH(PolicyLevers_EN!$C286,'Policy Characteristics'!$D:$D,0))</f>
        <v>0.01</v>
      </c>
      <c r="O286" s="287" t="str">
        <f>INDEX('Policy Characteristics'!J:J,MATCH(PolicyLevers_EN!$C286,'Policy Characteristics'!$D:$D,0))</f>
        <v>% of construction cost</v>
      </c>
      <c r="P286" s="247" t="str">
        <f>LEFT(INDEX('Policy Characteristics'!K:K,MATCH(PolicyLevers_EN!$C286,'Policy Characteristics'!$D:$D,0)),254)</f>
        <v>**Description:** This policy is a subsidy paid by the government to electricity suppliers per unit of new capacity constructed.  This only applies to utilities, not distributed systems (such as rooftop solar). // **Guidance for setting values: **//**Onsh</v>
      </c>
      <c r="Q286" s="287" t="str">
        <f>INDEX('Policy Characteristics'!L:L,MATCH(PolicyLevers_EN!$C286,'Policy Characteristics'!$D:$D,0))</f>
        <v>electricity-sector-main.html#subsidies</v>
      </c>
      <c r="R286" s="269">
        <f>INDEX('Policy Characteristics'!M:M,MATCH(PolicyLevers_EN!$C286,'Policy Characteristics'!$D:$D,0))</f>
        <v>0</v>
      </c>
      <c r="S286" s="262">
        <f>INDEX('Policy Characteristics'!N:N,MATCH(PolicyLevers_EN!$C286,'Policy Characteristics'!$D:$D,0))</f>
        <v>0</v>
      </c>
      <c r="T286" s="262">
        <f>INDEX('Policy Characteristics'!O:O,MATCH(PolicyLevers_EN!$C286,'Policy Characteristics'!$D:$D,0))</f>
        <v>0</v>
      </c>
      <c r="U286" s="248"/>
      <c r="V286" s="248"/>
      <c r="W286" s="248"/>
      <c r="X286" s="248"/>
      <c r="Y286" s="248"/>
      <c r="Z286" s="248"/>
    </row>
    <row r="287" spans="1:26" ht="15.75" customHeight="1">
      <c r="A287" s="247" t="str">
        <f>INDEX('Policy Characteristics'!B:B,MATCH(PolicyLevers_EN!$C287,'Policy Characteristics'!$D:$D,0))</f>
        <v>Electricity Supply</v>
      </c>
      <c r="B287" s="247" t="str">
        <f>INDEX('Policy Characteristics'!C:C,MATCH(PolicyLevers_EN!$C287,'Policy Characteristics'!$D:$D,0))</f>
        <v>Subsidy for Capacity Construction</v>
      </c>
      <c r="C287" s="254" t="str">
        <f t="shared" si="16"/>
        <v>Perc Subsidy for Elec Capacity Construction</v>
      </c>
      <c r="D287" s="257" t="s">
        <v>237</v>
      </c>
      <c r="E287" s="257"/>
      <c r="F287" s="257" t="s">
        <v>238</v>
      </c>
      <c r="G287" s="257"/>
      <c r="H287" s="254">
        <v>518</v>
      </c>
      <c r="I287" s="255" t="s">
        <v>63</v>
      </c>
      <c r="J287" s="247" t="str">
        <f>INDEX('Policy Characteristics'!E:E,MATCH(PolicyLevers_EN!$C287,'Policy Characteristics'!$D:$D,0))</f>
        <v>Subsidy for Capacity Construction</v>
      </c>
      <c r="K287" s="247" t="str">
        <f>INDEX('Policy Characteristics'!F:F,MATCH(PolicyLevers_EN!$C287,'Policy Characteristics'!$D:$D,0))</f>
        <v>elec capacity construction subsidy</v>
      </c>
      <c r="L287" s="256">
        <f>INDEX('Policy Characteristics'!G:G,MATCH(PolicyLevers_EN!$C287,'Policy Characteristics'!$D:$D,0))</f>
        <v>0</v>
      </c>
      <c r="M287" s="256">
        <f>INDEX('Policy Characteristics'!H:H,MATCH(PolicyLevers_EN!$C287,'Policy Characteristics'!$D:$D,0))</f>
        <v>0.95</v>
      </c>
      <c r="N287" s="256">
        <f>INDEX('Policy Characteristics'!I:I,MATCH(PolicyLevers_EN!$C287,'Policy Characteristics'!$D:$D,0))</f>
        <v>0.01</v>
      </c>
      <c r="O287" s="290" t="str">
        <f>INDEX('Policy Characteristics'!J:J,MATCH(PolicyLevers_EN!$C287,'Policy Characteristics'!$D:$D,0))</f>
        <v>% of construction cost</v>
      </c>
      <c r="P287" s="247" t="str">
        <f>LEFT(INDEX('Policy Characteristics'!K:K,MATCH(PolicyLevers_EN!$C287,'Policy Characteristics'!$D:$D,0)),254)</f>
        <v>**Description:** This policy is a subsidy paid by the government to electricity suppliers per unit of new capacity constructed.  This only applies to utilities, not distributed systems (such as rooftop solar). // **Guidance for setting values: **//**Onsh</v>
      </c>
      <c r="Q287" s="290" t="str">
        <f>INDEX('Policy Characteristics'!L:L,MATCH(PolicyLevers_EN!$C287,'Policy Characteristics'!$D:$D,0))</f>
        <v>electricity-sector-main.html#subsidies</v>
      </c>
      <c r="R287" s="265">
        <f>INDEX('Policy Characteristics'!M:M,MATCH(PolicyLevers_EN!$C287,'Policy Characteristics'!$D:$D,0))</f>
        <v>0</v>
      </c>
      <c r="S287" s="272">
        <f>INDEX('Policy Characteristics'!N:N,MATCH(PolicyLevers_EN!$C287,'Policy Characteristics'!$D:$D,0))</f>
        <v>0</v>
      </c>
      <c r="T287" s="272">
        <f>INDEX('Policy Characteristics'!O:O,MATCH(PolicyLevers_EN!$C287,'Policy Characteristics'!$D:$D,0))</f>
        <v>0</v>
      </c>
      <c r="U287" s="248"/>
      <c r="V287" s="248"/>
      <c r="W287" s="248"/>
      <c r="X287" s="248"/>
      <c r="Y287" s="248"/>
      <c r="Z287" s="248"/>
    </row>
    <row r="288" spans="1:26" ht="15.75" customHeight="1">
      <c r="A288" s="247" t="str">
        <f>INDEX('Policy Characteristics'!B:B,MATCH(PolicyLevers_EN!$C288,'Policy Characteristics'!$D:$D,0))</f>
        <v>Electricity Supply</v>
      </c>
      <c r="B288" s="247" t="str">
        <f>INDEX('Policy Characteristics'!C:C,MATCH(PolicyLevers_EN!$C288,'Policy Characteristics'!$D:$D,0))</f>
        <v>Subsidy for Capacity Construction</v>
      </c>
      <c r="C288" s="254" t="str">
        <f t="shared" si="16"/>
        <v>Perc Subsidy for Elec Capacity Construction</v>
      </c>
      <c r="D288" s="257" t="s">
        <v>239</v>
      </c>
      <c r="E288" s="257"/>
      <c r="F288" s="257" t="s">
        <v>240</v>
      </c>
      <c r="G288" s="257"/>
      <c r="H288" s="254">
        <v>519</v>
      </c>
      <c r="I288" s="255" t="s">
        <v>63</v>
      </c>
      <c r="J288" s="247" t="str">
        <f>INDEX('Policy Characteristics'!E:E,MATCH(PolicyLevers_EN!$C288,'Policy Characteristics'!$D:$D,0))</f>
        <v>Subsidy for Capacity Construction</v>
      </c>
      <c r="K288" s="247" t="str">
        <f>INDEX('Policy Characteristics'!F:F,MATCH(PolicyLevers_EN!$C288,'Policy Characteristics'!$D:$D,0))</f>
        <v>elec capacity construction subsidy</v>
      </c>
      <c r="L288" s="256">
        <f>INDEX('Policy Characteristics'!G:G,MATCH(PolicyLevers_EN!$C288,'Policy Characteristics'!$D:$D,0))</f>
        <v>0</v>
      </c>
      <c r="M288" s="256">
        <f>INDEX('Policy Characteristics'!H:H,MATCH(PolicyLevers_EN!$C288,'Policy Characteristics'!$D:$D,0))</f>
        <v>0.95</v>
      </c>
      <c r="N288" s="256">
        <f>INDEX('Policy Characteristics'!I:I,MATCH(PolicyLevers_EN!$C288,'Policy Characteristics'!$D:$D,0))</f>
        <v>0.01</v>
      </c>
      <c r="O288" s="290" t="str">
        <f>INDEX('Policy Characteristics'!J:J,MATCH(PolicyLevers_EN!$C288,'Policy Characteristics'!$D:$D,0))</f>
        <v>% of construction cost</v>
      </c>
      <c r="P288" s="247" t="str">
        <f>LEFT(INDEX('Policy Characteristics'!K:K,MATCH(PolicyLevers_EN!$C288,'Policy Characteristics'!$D:$D,0)),254)</f>
        <v>**Description:** This policy is a subsidy paid by the government to electricity suppliers per unit of new capacity constructed.  This only applies to utilities, not distributed systems (such as rooftop solar). // **Guidance for setting values: **//**Onsh</v>
      </c>
      <c r="Q288" s="290" t="str">
        <f>INDEX('Policy Characteristics'!L:L,MATCH(PolicyLevers_EN!$C288,'Policy Characteristics'!$D:$D,0))</f>
        <v>electricity-sector-main.html#subsidies</v>
      </c>
      <c r="R288" s="265">
        <f>INDEX('Policy Characteristics'!M:M,MATCH(PolicyLevers_EN!$C288,'Policy Characteristics'!$D:$D,0))</f>
        <v>0</v>
      </c>
      <c r="S288" s="272">
        <f>INDEX('Policy Characteristics'!N:N,MATCH(PolicyLevers_EN!$C288,'Policy Characteristics'!$D:$D,0))</f>
        <v>0</v>
      </c>
      <c r="T288" s="272">
        <f>INDEX('Policy Characteristics'!O:O,MATCH(PolicyLevers_EN!$C288,'Policy Characteristics'!$D:$D,0))</f>
        <v>0</v>
      </c>
      <c r="U288" s="248"/>
      <c r="V288" s="248"/>
      <c r="W288" s="248"/>
      <c r="X288" s="248"/>
      <c r="Y288" s="248"/>
      <c r="Z288" s="248"/>
    </row>
    <row r="289" spans="1:26" ht="15.75" customHeight="1">
      <c r="A289" s="247" t="str">
        <f>INDEX('Policy Characteristics'!B:B,MATCH(PolicyLevers_EN!$C289,'Policy Characteristics'!$D:$D,0))</f>
        <v>Electricity Supply</v>
      </c>
      <c r="B289" s="247" t="str">
        <f>INDEX('Policy Characteristics'!C:C,MATCH(PolicyLevers_EN!$C289,'Policy Characteristics'!$D:$D,0))</f>
        <v>Subsidy for Capacity Construction</v>
      </c>
      <c r="C289" s="274" t="str">
        <f t="shared" si="16"/>
        <v>Perc Subsidy for Elec Capacity Construction</v>
      </c>
      <c r="D289" s="262" t="s">
        <v>241</v>
      </c>
      <c r="E289" s="276"/>
      <c r="F289" s="262" t="s">
        <v>242</v>
      </c>
      <c r="G289" s="262"/>
      <c r="H289" s="7">
        <v>520</v>
      </c>
      <c r="I289" s="260" t="s">
        <v>63</v>
      </c>
      <c r="J289" s="247" t="str">
        <f>INDEX('Policy Characteristics'!E:E,MATCH(PolicyLevers_EN!$C289,'Policy Characteristics'!$D:$D,0))</f>
        <v>Subsidy for Capacity Construction</v>
      </c>
      <c r="K289" s="247" t="str">
        <f>INDEX('Policy Characteristics'!F:F,MATCH(PolicyLevers_EN!$C289,'Policy Characteristics'!$D:$D,0))</f>
        <v>elec capacity construction subsidy</v>
      </c>
      <c r="L289" s="261">
        <f>INDEX('Policy Characteristics'!G:G,MATCH(PolicyLevers_EN!$C289,'Policy Characteristics'!$D:$D,0))</f>
        <v>0</v>
      </c>
      <c r="M289" s="261">
        <f>INDEX('Policy Characteristics'!H:H,MATCH(PolicyLevers_EN!$C289,'Policy Characteristics'!$D:$D,0))</f>
        <v>0.95</v>
      </c>
      <c r="N289" s="261">
        <f>INDEX('Policy Characteristics'!I:I,MATCH(PolicyLevers_EN!$C289,'Policy Characteristics'!$D:$D,0))</f>
        <v>0.01</v>
      </c>
      <c r="O289" s="287" t="str">
        <f>INDEX('Policy Characteristics'!J:J,MATCH(PolicyLevers_EN!$C289,'Policy Characteristics'!$D:$D,0))</f>
        <v>% of construction cost</v>
      </c>
      <c r="P289" s="247" t="str">
        <f>LEFT(INDEX('Policy Characteristics'!K:K,MATCH(PolicyLevers_EN!$C289,'Policy Characteristics'!$D:$D,0)),254)</f>
        <v>**Description:** This policy is a subsidy paid by the government to electricity suppliers per unit of new capacity constructed.  This only applies to utilities, not distributed systems (such as rooftop solar). // **Guidance for setting values: **//**Onsh</v>
      </c>
      <c r="Q289" s="287" t="str">
        <f>INDEX('Policy Characteristics'!L:L,MATCH(PolicyLevers_EN!$C289,'Policy Characteristics'!$D:$D,0))</f>
        <v>electricity-sector-main.html#subsidies</v>
      </c>
      <c r="R289" s="269">
        <f>INDEX('Policy Characteristics'!M:M,MATCH(PolicyLevers_EN!$C289,'Policy Characteristics'!$D:$D,0))</f>
        <v>0</v>
      </c>
      <c r="S289" s="291">
        <f>INDEX('Policy Characteristics'!N:N,MATCH(PolicyLevers_EN!$C289,'Policy Characteristics'!$D:$D,0))</f>
        <v>0</v>
      </c>
      <c r="T289" s="291">
        <f>INDEX('Policy Characteristics'!O:O,MATCH(PolicyLevers_EN!$C289,'Policy Characteristics'!$D:$D,0))</f>
        <v>0</v>
      </c>
      <c r="U289" s="248"/>
      <c r="V289" s="248"/>
      <c r="W289" s="248"/>
      <c r="X289" s="248"/>
      <c r="Y289" s="248"/>
      <c r="Z289" s="248"/>
    </row>
    <row r="290" spans="1:26" ht="15.75" customHeight="1">
      <c r="A290" s="247" t="str">
        <f>INDEX('Policy Characteristics'!B:B,MATCH(PolicyLevers_EN!$C290,'Policy Characteristics'!$D:$D,0))</f>
        <v>Electricity Supply</v>
      </c>
      <c r="B290" s="247" t="str">
        <f>INDEX('Policy Characteristics'!C:C,MATCH(PolicyLevers_EN!$C290,'Policy Characteristics'!$D:$D,0))</f>
        <v>Subsidy for Capacity Construction</v>
      </c>
      <c r="C290" s="254" t="str">
        <f t="shared" si="16"/>
        <v>Perc Subsidy for Elec Capacity Construction</v>
      </c>
      <c r="D290" s="257" t="s">
        <v>243</v>
      </c>
      <c r="E290" s="257"/>
      <c r="F290" s="257" t="s">
        <v>244</v>
      </c>
      <c r="G290" s="257"/>
      <c r="H290" s="254">
        <v>521</v>
      </c>
      <c r="I290" s="255" t="s">
        <v>63</v>
      </c>
      <c r="J290" s="247" t="str">
        <f>INDEX('Policy Characteristics'!E:E,MATCH(PolicyLevers_EN!$C290,'Policy Characteristics'!$D:$D,0))</f>
        <v>Subsidy for Capacity Construction</v>
      </c>
      <c r="K290" s="247" t="str">
        <f>INDEX('Policy Characteristics'!F:F,MATCH(PolicyLevers_EN!$C290,'Policy Characteristics'!$D:$D,0))</f>
        <v>elec capacity construction subsidy</v>
      </c>
      <c r="L290" s="256">
        <f>INDEX('Policy Characteristics'!G:G,MATCH(PolicyLevers_EN!$C290,'Policy Characteristics'!$D:$D,0))</f>
        <v>0</v>
      </c>
      <c r="M290" s="256">
        <f>INDEX('Policy Characteristics'!H:H,MATCH(PolicyLevers_EN!$C290,'Policy Characteristics'!$D:$D,0))</f>
        <v>0.95</v>
      </c>
      <c r="N290" s="256">
        <f>INDEX('Policy Characteristics'!I:I,MATCH(PolicyLevers_EN!$C290,'Policy Characteristics'!$D:$D,0))</f>
        <v>0.01</v>
      </c>
      <c r="O290" s="290" t="str">
        <f>INDEX('Policy Characteristics'!J:J,MATCH(PolicyLevers_EN!$C290,'Policy Characteristics'!$D:$D,0))</f>
        <v>% of construction cost</v>
      </c>
      <c r="P290" s="247" t="str">
        <f>LEFT(INDEX('Policy Characteristics'!K:K,MATCH(PolicyLevers_EN!$C290,'Policy Characteristics'!$D:$D,0)),254)</f>
        <v>**Description:** This policy is a subsidy paid by the government to electricity suppliers per unit of new capacity constructed.  This only applies to utilities, not distributed systems (such as rooftop solar). // **Guidance for setting values: **//**Onsh</v>
      </c>
      <c r="Q290" s="290" t="str">
        <f>INDEX('Policy Characteristics'!L:L,MATCH(PolicyLevers_EN!$C290,'Policy Characteristics'!$D:$D,0))</f>
        <v>electricity-sector-main.html#subsidies</v>
      </c>
      <c r="R290" s="265">
        <f>INDEX('Policy Characteristics'!M:M,MATCH(PolicyLevers_EN!$C290,'Policy Characteristics'!$D:$D,0))</f>
        <v>0</v>
      </c>
      <c r="S290" s="292">
        <f>INDEX('Policy Characteristics'!N:N,MATCH(PolicyLevers_EN!$C290,'Policy Characteristics'!$D:$D,0))</f>
        <v>0</v>
      </c>
      <c r="T290" s="292">
        <f>INDEX('Policy Characteristics'!O:O,MATCH(PolicyLevers_EN!$C290,'Policy Characteristics'!$D:$D,0))</f>
        <v>0</v>
      </c>
      <c r="U290" s="248"/>
      <c r="V290" s="248"/>
      <c r="W290" s="248"/>
      <c r="X290" s="248"/>
      <c r="Y290" s="248"/>
      <c r="Z290" s="248"/>
    </row>
    <row r="291" spans="1:26" ht="15.75" customHeight="1">
      <c r="A291" s="247" t="str">
        <f>INDEX('Policy Characteristics'!B:B,MATCH(PolicyLevers_EN!$C291,'Policy Characteristics'!$D:$D,0))</f>
        <v>Electricity Supply</v>
      </c>
      <c r="B291" s="247" t="str">
        <f>INDEX('Policy Characteristics'!C:C,MATCH(PolicyLevers_EN!$C291,'Policy Characteristics'!$D:$D,0))</f>
        <v>Subsidy for Capacity Construction</v>
      </c>
      <c r="C291" s="274" t="str">
        <f t="shared" si="16"/>
        <v>Perc Subsidy for Elec Capacity Construction</v>
      </c>
      <c r="D291" s="262" t="s">
        <v>251</v>
      </c>
      <c r="E291" s="276"/>
      <c r="F291" s="262" t="s">
        <v>252</v>
      </c>
      <c r="G291" s="262"/>
      <c r="H291" s="7"/>
      <c r="I291" s="262" t="s">
        <v>76</v>
      </c>
      <c r="J291" s="247" t="str">
        <f>INDEX('Policy Characteristics'!E:E,MATCH(PolicyLevers_EN!$C291,'Policy Characteristics'!$D:$D,0))</f>
        <v>Subsidy for Capacity Construction</v>
      </c>
      <c r="K291" s="247" t="str">
        <f>INDEX('Policy Characteristics'!F:F,MATCH(PolicyLevers_EN!$C291,'Policy Characteristics'!$D:$D,0))</f>
        <v>elec capacity construction subsidy</v>
      </c>
      <c r="L291" s="261">
        <f>INDEX('Policy Characteristics'!G:G,MATCH(PolicyLevers_EN!$C291,'Policy Characteristics'!$D:$D,0))</f>
        <v>0</v>
      </c>
      <c r="M291" s="261">
        <f>INDEX('Policy Characteristics'!H:H,MATCH(PolicyLevers_EN!$C291,'Policy Characteristics'!$D:$D,0))</f>
        <v>0.95</v>
      </c>
      <c r="N291" s="261">
        <f>INDEX('Policy Characteristics'!I:I,MATCH(PolicyLevers_EN!$C291,'Policy Characteristics'!$D:$D,0))</f>
        <v>0.01</v>
      </c>
      <c r="O291" s="287" t="str">
        <f>INDEX('Policy Characteristics'!J:J,MATCH(PolicyLevers_EN!$C291,'Policy Characteristics'!$D:$D,0))</f>
        <v>% of construction cost</v>
      </c>
      <c r="P291" s="247" t="str">
        <f>LEFT(INDEX('Policy Characteristics'!K:K,MATCH(PolicyLevers_EN!$C291,'Policy Characteristics'!$D:$D,0)),254)</f>
        <v>**Description:** This policy is a subsidy paid by the government to electricity suppliers per unit of new capacity constructed.  This only applies to utilities, not distributed systems (such as rooftop solar). // **Guidance for setting values: **//**Onsh</v>
      </c>
      <c r="Q291" s="287" t="str">
        <f>INDEX('Policy Characteristics'!L:L,MATCH(PolicyLevers_EN!$C291,'Policy Characteristics'!$D:$D,0))</f>
        <v>electricity-sector-main.html#subsidies</v>
      </c>
      <c r="R291" s="269">
        <f>INDEX('Policy Characteristics'!M:M,MATCH(PolicyLevers_EN!$C291,'Policy Characteristics'!$D:$D,0))</f>
        <v>0</v>
      </c>
      <c r="S291" s="262">
        <f>INDEX('Policy Characteristics'!N:N,MATCH(PolicyLevers_EN!$C291,'Policy Characteristics'!$D:$D,0))</f>
        <v>0</v>
      </c>
      <c r="T291" s="262">
        <f>INDEX('Policy Characteristics'!O:O,MATCH(PolicyLevers_EN!$C291,'Policy Characteristics'!$D:$D,0))</f>
        <v>0</v>
      </c>
      <c r="U291" s="248"/>
      <c r="V291" s="248"/>
      <c r="W291" s="248"/>
      <c r="X291" s="248"/>
      <c r="Y291" s="248"/>
      <c r="Z291" s="248"/>
    </row>
    <row r="292" spans="1:26" ht="15.75" customHeight="1">
      <c r="A292" s="247" t="str">
        <f>INDEX('Policy Characteristics'!B:B,MATCH(PolicyLevers_EN!$C292,'Policy Characteristics'!$D:$D,0))</f>
        <v>Electricity Supply</v>
      </c>
      <c r="B292" s="247" t="str">
        <f>INDEX('Policy Characteristics'!C:C,MATCH(PolicyLevers_EN!$C292,'Policy Characteristics'!$D:$D,0))</f>
        <v>Subsidy for Capacity Construction</v>
      </c>
      <c r="C292" s="254" t="str">
        <f t="shared" si="16"/>
        <v>Perc Subsidy for Elec Capacity Construction</v>
      </c>
      <c r="D292" s="257" t="s">
        <v>253</v>
      </c>
      <c r="E292" s="257"/>
      <c r="F292" s="257" t="s">
        <v>254</v>
      </c>
      <c r="G292" s="257"/>
      <c r="H292" s="254">
        <v>522</v>
      </c>
      <c r="I292" s="255" t="s">
        <v>63</v>
      </c>
      <c r="J292" s="247" t="str">
        <f>INDEX('Policy Characteristics'!E:E,MATCH(PolicyLevers_EN!$C292,'Policy Characteristics'!$D:$D,0))</f>
        <v>Subsidy for Capacity Construction</v>
      </c>
      <c r="K292" s="247" t="str">
        <f>INDEX('Policy Characteristics'!F:F,MATCH(PolicyLevers_EN!$C292,'Policy Characteristics'!$D:$D,0))</f>
        <v>elec capacity construction subsidy</v>
      </c>
      <c r="L292" s="256">
        <f>INDEX('Policy Characteristics'!G:G,MATCH(PolicyLevers_EN!$C292,'Policy Characteristics'!$D:$D,0))</f>
        <v>0</v>
      </c>
      <c r="M292" s="256">
        <f>INDEX('Policy Characteristics'!H:H,MATCH(PolicyLevers_EN!$C292,'Policy Characteristics'!$D:$D,0))</f>
        <v>0.95</v>
      </c>
      <c r="N292" s="256">
        <f>INDEX('Policy Characteristics'!I:I,MATCH(PolicyLevers_EN!$C292,'Policy Characteristics'!$D:$D,0))</f>
        <v>0.01</v>
      </c>
      <c r="O292" s="290" t="str">
        <f>INDEX('Policy Characteristics'!J:J,MATCH(PolicyLevers_EN!$C292,'Policy Characteristics'!$D:$D,0))</f>
        <v>% of construction cost</v>
      </c>
      <c r="P292" s="247" t="str">
        <f>LEFT(INDEX('Policy Characteristics'!K:K,MATCH(PolicyLevers_EN!$C292,'Policy Characteristics'!$D:$D,0)),254)</f>
        <v>**Description:** This policy is a subsidy paid by the government to electricity suppliers per unit of new capacity constructed.  This only applies to utilities, not distributed systems (such as rooftop solar). // **Guidance for setting values: **//**Onsh</v>
      </c>
      <c r="Q292" s="290" t="str">
        <f>INDEX('Policy Characteristics'!L:L,MATCH(PolicyLevers_EN!$C292,'Policy Characteristics'!$D:$D,0))</f>
        <v>electricity-sector-main.html#subsidies</v>
      </c>
      <c r="R292" s="265">
        <f>INDEX('Policy Characteristics'!M:M,MATCH(PolicyLevers_EN!$C292,'Policy Characteristics'!$D:$D,0))</f>
        <v>0</v>
      </c>
      <c r="S292" s="272">
        <f>INDEX('Policy Characteristics'!N:N,MATCH(PolicyLevers_EN!$C292,'Policy Characteristics'!$D:$D,0))</f>
        <v>0</v>
      </c>
      <c r="T292" s="272">
        <f>INDEX('Policy Characteristics'!O:O,MATCH(PolicyLevers_EN!$C292,'Policy Characteristics'!$D:$D,0))</f>
        <v>0</v>
      </c>
      <c r="U292" s="248"/>
      <c r="V292" s="248"/>
      <c r="W292" s="248"/>
      <c r="X292" s="248"/>
      <c r="Y292" s="248"/>
      <c r="Z292" s="248"/>
    </row>
    <row r="293" spans="1:26" ht="15.75" customHeight="1">
      <c r="A293" s="247" t="str">
        <f>INDEX('Policy Characteristics'!B:B,MATCH(PolicyLevers_EN!$C293,'Policy Characteristics'!$D:$D,0))</f>
        <v>Electricity Supply</v>
      </c>
      <c r="B293" s="247" t="str">
        <f>INDEX('Policy Characteristics'!C:C,MATCH(PolicyLevers_EN!$C293,'Policy Characteristics'!$D:$D,0))</f>
        <v>Subsidy for Capacity Construction</v>
      </c>
      <c r="C293" s="274" t="str">
        <f t="shared" si="16"/>
        <v>Perc Subsidy for Elec Capacity Construction</v>
      </c>
      <c r="D293" s="262" t="s">
        <v>255</v>
      </c>
      <c r="E293" s="262"/>
      <c r="F293" s="262" t="s">
        <v>256</v>
      </c>
      <c r="G293" s="262"/>
      <c r="H293" s="7"/>
      <c r="I293" s="260" t="s">
        <v>76</v>
      </c>
      <c r="J293" s="247" t="str">
        <f>INDEX('Policy Characteristics'!E:E,MATCH(PolicyLevers_EN!$C293,'Policy Characteristics'!$D:$D,0))</f>
        <v>Subsidy for Capacity Construction</v>
      </c>
      <c r="K293" s="247" t="str">
        <f>INDEX('Policy Characteristics'!F:F,MATCH(PolicyLevers_EN!$C293,'Policy Characteristics'!$D:$D,0))</f>
        <v>elec capacity construction subsidy</v>
      </c>
      <c r="L293" s="261">
        <f>INDEX('Policy Characteristics'!G:G,MATCH(PolicyLevers_EN!$C293,'Policy Characteristics'!$D:$D,0))</f>
        <v>0</v>
      </c>
      <c r="M293" s="261">
        <f>INDEX('Policy Characteristics'!H:H,MATCH(PolicyLevers_EN!$C293,'Policy Characteristics'!$D:$D,0))</f>
        <v>0.95</v>
      </c>
      <c r="N293" s="261">
        <f>INDEX('Policy Characteristics'!I:I,MATCH(PolicyLevers_EN!$C293,'Policy Characteristics'!$D:$D,0))</f>
        <v>0.01</v>
      </c>
      <c r="O293" s="287" t="str">
        <f>INDEX('Policy Characteristics'!J:J,MATCH(PolicyLevers_EN!$C293,'Policy Characteristics'!$D:$D,0))</f>
        <v>% of construction cost</v>
      </c>
      <c r="P293" s="247" t="str">
        <f>LEFT(INDEX('Policy Characteristics'!K:K,MATCH(PolicyLevers_EN!$C293,'Policy Characteristics'!$D:$D,0)),254)</f>
        <v>**Description:** This policy is a subsidy paid by the government to electricity suppliers per unit of new capacity constructed.  This only applies to utilities, not distributed systems (such as rooftop solar). // **Guidance for setting values: **//**Onsh</v>
      </c>
      <c r="Q293" s="287" t="str">
        <f>INDEX('Policy Characteristics'!L:L,MATCH(PolicyLevers_EN!$C293,'Policy Characteristics'!$D:$D,0))</f>
        <v>electricity-sector-main.html#subsidies</v>
      </c>
      <c r="R293" s="269">
        <f>INDEX('Policy Characteristics'!M:M,MATCH(PolicyLevers_EN!$C293,'Policy Characteristics'!$D:$D,0))</f>
        <v>0</v>
      </c>
      <c r="S293" s="262">
        <f>INDEX('Policy Characteristics'!N:N,MATCH(PolicyLevers_EN!$C293,'Policy Characteristics'!$D:$D,0))</f>
        <v>0</v>
      </c>
      <c r="T293" s="262">
        <f>INDEX('Policy Characteristics'!O:O,MATCH(PolicyLevers_EN!$C293,'Policy Characteristics'!$D:$D,0))</f>
        <v>0</v>
      </c>
      <c r="U293" s="248"/>
      <c r="V293" s="248"/>
      <c r="W293" s="248"/>
      <c r="X293" s="248"/>
      <c r="Y293" s="248"/>
      <c r="Z293" s="248"/>
    </row>
    <row r="294" spans="1:26" ht="15.75" customHeight="1">
      <c r="A294" s="247" t="str">
        <f>INDEX('Policy Characteristics'!B:B,MATCH(PolicyLevers_EN!$C294,'Policy Characteristics'!$D:$D,0))</f>
        <v>Electricity Supply</v>
      </c>
      <c r="B294" s="247" t="str">
        <f>INDEX('Policy Characteristics'!C:C,MATCH(PolicyLevers_EN!$C294,'Policy Characteristics'!$D:$D,0))</f>
        <v>Subsidy for Capacity Construction</v>
      </c>
      <c r="C294" s="274" t="str">
        <f t="shared" si="16"/>
        <v>Perc Subsidy for Elec Capacity Construction</v>
      </c>
      <c r="D294" s="262" t="s">
        <v>257</v>
      </c>
      <c r="E294" s="262"/>
      <c r="F294" s="262" t="s">
        <v>258</v>
      </c>
      <c r="G294" s="262"/>
      <c r="H294" s="7"/>
      <c r="I294" s="260" t="s">
        <v>76</v>
      </c>
      <c r="J294" s="247" t="str">
        <f>INDEX('Policy Characteristics'!E:E,MATCH(PolicyLevers_EN!$C294,'Policy Characteristics'!$D:$D,0))</f>
        <v>Subsidy for Capacity Construction</v>
      </c>
      <c r="K294" s="247" t="str">
        <f>INDEX('Policy Characteristics'!F:F,MATCH(PolicyLevers_EN!$C294,'Policy Characteristics'!$D:$D,0))</f>
        <v>elec capacity construction subsidy</v>
      </c>
      <c r="L294" s="261">
        <f>INDEX('Policy Characteristics'!G:G,MATCH(PolicyLevers_EN!$C294,'Policy Characteristics'!$D:$D,0))</f>
        <v>0</v>
      </c>
      <c r="M294" s="261">
        <f>INDEX('Policy Characteristics'!H:H,MATCH(PolicyLevers_EN!$C294,'Policy Characteristics'!$D:$D,0))</f>
        <v>0.95</v>
      </c>
      <c r="N294" s="261">
        <f>INDEX('Policy Characteristics'!I:I,MATCH(PolicyLevers_EN!$C294,'Policy Characteristics'!$D:$D,0))</f>
        <v>0.01</v>
      </c>
      <c r="O294" s="287" t="str">
        <f>INDEX('Policy Characteristics'!J:J,MATCH(PolicyLevers_EN!$C294,'Policy Characteristics'!$D:$D,0))</f>
        <v>% of construction cost</v>
      </c>
      <c r="P294" s="247" t="str">
        <f>LEFT(INDEX('Policy Characteristics'!K:K,MATCH(PolicyLevers_EN!$C294,'Policy Characteristics'!$D:$D,0)),254)</f>
        <v>**Description:** This policy is a subsidy paid by the government to electricity suppliers per unit of new capacity constructed.  This only applies to utilities, not distributed systems (such as rooftop solar). // **Guidance for setting values: **//**Onsh</v>
      </c>
      <c r="Q294" s="287" t="str">
        <f>INDEX('Policy Characteristics'!L:L,MATCH(PolicyLevers_EN!$C294,'Policy Characteristics'!$D:$D,0))</f>
        <v>electricity-sector-main.html#subsidies</v>
      </c>
      <c r="R294" s="269">
        <f>INDEX('Policy Characteristics'!M:M,MATCH(PolicyLevers_EN!$C294,'Policy Characteristics'!$D:$D,0))</f>
        <v>0</v>
      </c>
      <c r="S294" s="262">
        <f>INDEX('Policy Characteristics'!N:N,MATCH(PolicyLevers_EN!$C294,'Policy Characteristics'!$D:$D,0))</f>
        <v>0</v>
      </c>
      <c r="T294" s="262">
        <f>INDEX('Policy Characteristics'!O:O,MATCH(PolicyLevers_EN!$C294,'Policy Characteristics'!$D:$D,0))</f>
        <v>0</v>
      </c>
      <c r="U294" s="248"/>
      <c r="V294" s="248"/>
      <c r="W294" s="248"/>
      <c r="X294" s="248"/>
      <c r="Y294" s="248"/>
      <c r="Z294" s="248"/>
    </row>
    <row r="295" spans="1:26" ht="15.75" customHeight="1">
      <c r="A295" s="247" t="str">
        <f>INDEX('Policy Characteristics'!B:B,MATCH(PolicyLevers_EN!$C295,'Policy Characteristics'!$D:$D,0))</f>
        <v>Electricity Supply</v>
      </c>
      <c r="B295" s="247" t="str">
        <f>INDEX('Policy Characteristics'!C:C,MATCH(PolicyLevers_EN!$C295,'Policy Characteristics'!$D:$D,0))</f>
        <v>Subsidy for Capacity Construction</v>
      </c>
      <c r="C295" s="274" t="str">
        <f t="shared" si="16"/>
        <v>Perc Subsidy for Elec Capacity Construction</v>
      </c>
      <c r="D295" s="262" t="s">
        <v>259</v>
      </c>
      <c r="E295" s="262"/>
      <c r="F295" s="262" t="s">
        <v>260</v>
      </c>
      <c r="G295" s="262"/>
      <c r="H295" s="7"/>
      <c r="I295" s="260" t="s">
        <v>76</v>
      </c>
      <c r="J295" s="247" t="str">
        <f>INDEX('Policy Characteristics'!E:E,MATCH(PolicyLevers_EN!$C295,'Policy Characteristics'!$D:$D,0))</f>
        <v>Subsidy for Capacity Construction</v>
      </c>
      <c r="K295" s="247" t="str">
        <f>INDEX('Policy Characteristics'!F:F,MATCH(PolicyLevers_EN!$C295,'Policy Characteristics'!$D:$D,0))</f>
        <v>elec capacity construction subsidy</v>
      </c>
      <c r="L295" s="261">
        <f>INDEX('Policy Characteristics'!G:G,MATCH(PolicyLevers_EN!$C295,'Policy Characteristics'!$D:$D,0))</f>
        <v>0</v>
      </c>
      <c r="M295" s="261">
        <f>INDEX('Policy Characteristics'!H:H,MATCH(PolicyLevers_EN!$C295,'Policy Characteristics'!$D:$D,0))</f>
        <v>0.95</v>
      </c>
      <c r="N295" s="261">
        <f>INDEX('Policy Characteristics'!I:I,MATCH(PolicyLevers_EN!$C295,'Policy Characteristics'!$D:$D,0))</f>
        <v>0.01</v>
      </c>
      <c r="O295" s="287" t="str">
        <f>INDEX('Policy Characteristics'!J:J,MATCH(PolicyLevers_EN!$C295,'Policy Characteristics'!$D:$D,0))</f>
        <v>% of construction cost</v>
      </c>
      <c r="P295" s="247" t="str">
        <f>LEFT(INDEX('Policy Characteristics'!K:K,MATCH(PolicyLevers_EN!$C295,'Policy Characteristics'!$D:$D,0)),254)</f>
        <v>**Description:** This policy is a subsidy paid by the government to electricity suppliers per unit of new capacity constructed.  This only applies to utilities, not distributed systems (such as rooftop solar). // **Guidance for setting values: **//**Onsh</v>
      </c>
      <c r="Q295" s="287" t="str">
        <f>INDEX('Policy Characteristics'!L:L,MATCH(PolicyLevers_EN!$C295,'Policy Characteristics'!$D:$D,0))</f>
        <v>electricity-sector-main.html#subsidies</v>
      </c>
      <c r="R295" s="269">
        <f>INDEX('Policy Characteristics'!M:M,MATCH(PolicyLevers_EN!$C295,'Policy Characteristics'!$D:$D,0))</f>
        <v>0</v>
      </c>
      <c r="S295" s="262">
        <f>INDEX('Policy Characteristics'!N:N,MATCH(PolicyLevers_EN!$C295,'Policy Characteristics'!$D:$D,0))</f>
        <v>0</v>
      </c>
      <c r="T295" s="262">
        <f>INDEX('Policy Characteristics'!O:O,MATCH(PolicyLevers_EN!$C295,'Policy Characteristics'!$D:$D,0))</f>
        <v>0</v>
      </c>
      <c r="U295" s="248"/>
      <c r="V295" s="248"/>
      <c r="W295" s="248"/>
      <c r="X295" s="248"/>
      <c r="Y295" s="248"/>
      <c r="Z295" s="248"/>
    </row>
    <row r="296" spans="1:26" ht="15.75" customHeight="1">
      <c r="A296" s="247" t="str">
        <f>INDEX('Policy Characteristics'!B:B,MATCH(PolicyLevers_EN!$C296,'Policy Characteristics'!$D:$D,0))</f>
        <v>Electricity Supply</v>
      </c>
      <c r="B296" s="247" t="str">
        <f>INDEX('Policy Characteristics'!C:C,MATCH(PolicyLevers_EN!$C296,'Policy Characteristics'!$D:$D,0))</f>
        <v>Subsidy for Electricity Production</v>
      </c>
      <c r="C296" s="248" t="s">
        <v>349</v>
      </c>
      <c r="D296" s="262" t="s">
        <v>226</v>
      </c>
      <c r="E296" s="262"/>
      <c r="F296" s="262" t="s">
        <v>227</v>
      </c>
      <c r="G296" s="262"/>
      <c r="H296" s="7" t="s">
        <v>222</v>
      </c>
      <c r="I296" s="262" t="s">
        <v>76</v>
      </c>
      <c r="J296" s="247" t="str">
        <f>INDEX('Policy Characteristics'!E:E,MATCH(PolicyLevers_EN!$C296,'Policy Characteristics'!$D:$D,0))</f>
        <v>Subsidy for Electricity Production</v>
      </c>
      <c r="K296" s="247" t="str">
        <f>INDEX('Policy Characteristics'!F:F,MATCH(PolicyLevers_EN!$C296,'Policy Characteristics'!$D:$D,0))</f>
        <v>elec generation subsidy</v>
      </c>
      <c r="L296" s="248">
        <f>INDEX('Policy Characteristics'!G:G,MATCH(PolicyLevers_EN!$C296,'Policy Characteristics'!$D:$D,0))</f>
        <v>0</v>
      </c>
      <c r="M296" s="248">
        <f>INDEX('Policy Characteristics'!H:H,MATCH(PolicyLevers_EN!$C296,'Policy Characteristics'!$D:$D,0))</f>
        <v>0</v>
      </c>
      <c r="N296" s="248">
        <f>INDEX('Policy Characteristics'!I:I,MATCH(PolicyLevers_EN!$C296,'Policy Characteristics'!$D:$D,0))</f>
        <v>0</v>
      </c>
      <c r="O296" s="262">
        <f>INDEX('Policy Characteristics'!J:J,MATCH(PolicyLevers_EN!$C296,'Policy Characteristics'!$D:$D,0))</f>
        <v>0</v>
      </c>
      <c r="P296" s="247" t="str">
        <f>LEFT(INDEX('Policy Characteristics'!K:K,MATCH(PolicyLevers_EN!$C296,'Policy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296" s="276">
        <f>INDEX('Policy Characteristics'!L:L,MATCH(PolicyLevers_EN!$C296,'Policy Characteristics'!$D:$D,0))</f>
        <v>0</v>
      </c>
      <c r="R296" s="269">
        <f>INDEX('Policy Characteristics'!M:M,MATCH(PolicyLevers_EN!$C296,'Policy Characteristics'!$D:$D,0))</f>
        <v>0</v>
      </c>
      <c r="S296" s="262">
        <f>INDEX('Policy Characteristics'!N:N,MATCH(PolicyLevers_EN!$C296,'Policy Characteristics'!$D:$D,0))</f>
        <v>0</v>
      </c>
      <c r="T296" s="276">
        <f>INDEX('Policy Characteristics'!O:O,MATCH(PolicyLevers_EN!$C296,'Policy Characteristics'!$D:$D,0))</f>
        <v>0</v>
      </c>
      <c r="U296" s="12"/>
      <c r="V296" s="12"/>
      <c r="W296" s="12"/>
      <c r="X296" s="12"/>
      <c r="Y296" s="12"/>
      <c r="Z296" s="12"/>
    </row>
    <row r="297" spans="1:26" ht="15.75" customHeight="1">
      <c r="A297" s="247" t="str">
        <f>INDEX('Policy Characteristics'!B:B,MATCH(PolicyLevers_EN!$C297,'Policy Characteristics'!$D:$D,0))</f>
        <v>Electricity Supply</v>
      </c>
      <c r="B297" s="247" t="str">
        <f>INDEX('Policy Characteristics'!C:C,MATCH(PolicyLevers_EN!$C297,'Policy Characteristics'!$D:$D,0))</f>
        <v>Subsidy for Electricity Production</v>
      </c>
      <c r="C297" s="12" t="str">
        <f t="shared" ref="C297:C308" si="17">C$296</f>
        <v>Subsidy for Elec Production by Fuel</v>
      </c>
      <c r="D297" s="262" t="s">
        <v>346</v>
      </c>
      <c r="E297" s="276"/>
      <c r="F297" s="262" t="s">
        <v>347</v>
      </c>
      <c r="G297" s="276"/>
      <c r="H297" s="7" t="s">
        <v>222</v>
      </c>
      <c r="I297" s="262" t="s">
        <v>76</v>
      </c>
      <c r="J297" s="247" t="str">
        <f>INDEX('Policy Characteristics'!E:E,MATCH(PolicyLevers_EN!$C297,'Policy Characteristics'!$D:$D,0))</f>
        <v>Subsidy for Electricity Production</v>
      </c>
      <c r="K297" s="247" t="str">
        <f>INDEX('Policy Characteristics'!F:F,MATCH(PolicyLevers_EN!$C297,'Policy Characteristics'!$D:$D,0))</f>
        <v>elec generation subsidy</v>
      </c>
      <c r="L297" s="12">
        <f>INDEX('Policy Characteristics'!G:G,MATCH(PolicyLevers_EN!$C297,'Policy Characteristics'!$D:$D,0))</f>
        <v>0</v>
      </c>
      <c r="M297" s="12">
        <f>INDEX('Policy Characteristics'!H:H,MATCH(PolicyLevers_EN!$C297,'Policy Characteristics'!$D:$D,0))</f>
        <v>0</v>
      </c>
      <c r="N297" s="12">
        <f>INDEX('Policy Characteristics'!I:I,MATCH(PolicyLevers_EN!$C297,'Policy Characteristics'!$D:$D,0))</f>
        <v>0</v>
      </c>
      <c r="O297" s="276">
        <f>INDEX('Policy Characteristics'!J:J,MATCH(PolicyLevers_EN!$C297,'Policy Characteristics'!$D:$D,0))</f>
        <v>0</v>
      </c>
      <c r="P297" s="247" t="str">
        <f>LEFT(INDEX('Policy Characteristics'!K:K,MATCH(PolicyLevers_EN!$C297,'Policy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297" s="276">
        <f>INDEX('Policy Characteristics'!L:L,MATCH(PolicyLevers_EN!$C297,'Policy Characteristics'!$D:$D,0))</f>
        <v>0</v>
      </c>
      <c r="R297" s="269">
        <f>INDEX('Policy Characteristics'!M:M,MATCH(PolicyLevers_EN!$C297,'Policy Characteristics'!$D:$D,0))</f>
        <v>0</v>
      </c>
      <c r="S297" s="262">
        <f>INDEX('Policy Characteristics'!N:N,MATCH(PolicyLevers_EN!$C297,'Policy Characteristics'!$D:$D,0))</f>
        <v>0</v>
      </c>
      <c r="T297" s="276">
        <f>INDEX('Policy Characteristics'!O:O,MATCH(PolicyLevers_EN!$C297,'Policy Characteristics'!$D:$D,0))</f>
        <v>0</v>
      </c>
      <c r="U297" s="12"/>
      <c r="V297" s="12"/>
      <c r="W297" s="12"/>
      <c r="X297" s="12"/>
      <c r="Y297" s="12"/>
      <c r="Z297" s="12"/>
    </row>
    <row r="298" spans="1:26" ht="15.75" customHeight="1">
      <c r="A298" s="247" t="str">
        <f>INDEX('Policy Characteristics'!B:B,MATCH(PolicyLevers_EN!$C298,'Policy Characteristics'!$D:$D,0))</f>
        <v>Electricity Supply</v>
      </c>
      <c r="B298" s="247" t="str">
        <f>INDEX('Policy Characteristics'!C:C,MATCH(PolicyLevers_EN!$C298,'Policy Characteristics'!$D:$D,0))</f>
        <v>Subsidy for Electricity Production</v>
      </c>
      <c r="C298" s="247" t="str">
        <f t="shared" si="17"/>
        <v>Subsidy for Elec Production by Fuel</v>
      </c>
      <c r="D298" s="257" t="s">
        <v>233</v>
      </c>
      <c r="E298" s="257"/>
      <c r="F298" s="257" t="s">
        <v>234</v>
      </c>
      <c r="G298" s="257"/>
      <c r="H298" s="254">
        <v>37</v>
      </c>
      <c r="I298" s="257" t="s">
        <v>351</v>
      </c>
      <c r="J298" s="247" t="str">
        <f>INDEX('Policy Characteristics'!E:E,MATCH(PolicyLevers_EN!$C298,'Policy Characteristics'!$D:$D,0))</f>
        <v>Subsidy for Electricity Production</v>
      </c>
      <c r="K298" s="247" t="str">
        <f>INDEX('Policy Characteristics'!F:F,MATCH(PolicyLevers_EN!$C298,'Policy Characteristics'!$D:$D,0))</f>
        <v>elec generation subsidy</v>
      </c>
      <c r="L298" s="247">
        <f>INDEX('Policy Characteristics'!G:G,MATCH(PolicyLevers_EN!$C298,'Policy Characteristics'!$D:$D,0))</f>
        <v>0</v>
      </c>
      <c r="M298" s="247">
        <f>INDEX('Policy Characteristics'!H:H,MATCH(PolicyLevers_EN!$C298,'Policy Characteristics'!$D:$D,0))</f>
        <v>0</v>
      </c>
      <c r="N298" s="247">
        <f>INDEX('Policy Characteristics'!I:I,MATCH(PolicyLevers_EN!$C298,'Policy Characteristics'!$D:$D,0))</f>
        <v>0</v>
      </c>
      <c r="O298" s="285">
        <f>INDEX('Policy Characteristics'!J:J,MATCH(PolicyLevers_EN!$C298,'Policy Characteristics'!$D:$D,0))</f>
        <v>0</v>
      </c>
      <c r="P298" s="247" t="str">
        <f>LEFT(INDEX('Policy Characteristics'!K:K,MATCH(PolicyLevers_EN!$C298,'Policy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298" s="257">
        <f>INDEX('Policy Characteristics'!L:L,MATCH(PolicyLevers_EN!$C298,'Policy Characteristics'!$D:$D,0))</f>
        <v>0</v>
      </c>
      <c r="R298" s="265">
        <f>INDEX('Policy Characteristics'!M:M,MATCH(PolicyLevers_EN!$C298,'Policy Characteristics'!$D:$D,0))</f>
        <v>0</v>
      </c>
      <c r="S298" s="257">
        <f>INDEX('Policy Characteristics'!N:N,MATCH(PolicyLevers_EN!$C298,'Policy Characteristics'!$D:$D,0))</f>
        <v>0</v>
      </c>
      <c r="T298" s="257">
        <f>INDEX('Policy Characteristics'!O:O,MATCH(PolicyLevers_EN!$C298,'Policy Characteristics'!$D:$D,0))</f>
        <v>0</v>
      </c>
      <c r="U298" s="12"/>
      <c r="V298" s="12"/>
      <c r="W298" s="12"/>
      <c r="X298" s="12"/>
      <c r="Y298" s="12"/>
      <c r="Z298" s="12"/>
    </row>
    <row r="299" spans="1:26" ht="15.75" customHeight="1">
      <c r="A299" s="247" t="str">
        <f>INDEX('Policy Characteristics'!B:B,MATCH(PolicyLevers_EN!$C299,'Policy Characteristics'!$D:$D,0))</f>
        <v>Electricity Supply</v>
      </c>
      <c r="B299" s="247" t="str">
        <f>INDEX('Policy Characteristics'!C:C,MATCH(PolicyLevers_EN!$C299,'Policy Characteristics'!$D:$D,0))</f>
        <v>Subsidy for Electricity Production</v>
      </c>
      <c r="C299" s="12" t="str">
        <f t="shared" si="17"/>
        <v>Subsidy for Elec Production by Fuel</v>
      </c>
      <c r="D299" s="262" t="s">
        <v>235</v>
      </c>
      <c r="E299" s="276"/>
      <c r="F299" s="262" t="s">
        <v>236</v>
      </c>
      <c r="G299" s="276"/>
      <c r="H299" s="7"/>
      <c r="I299" s="262" t="s">
        <v>76</v>
      </c>
      <c r="J299" s="247" t="str">
        <f>INDEX('Policy Characteristics'!E:E,MATCH(PolicyLevers_EN!$C299,'Policy Characteristics'!$D:$D,0))</f>
        <v>Subsidy for Electricity Production</v>
      </c>
      <c r="K299" s="247" t="str">
        <f>INDEX('Policy Characteristics'!F:F,MATCH(PolicyLevers_EN!$C299,'Policy Characteristics'!$D:$D,0))</f>
        <v>elec generation subsidy</v>
      </c>
      <c r="L299" s="12">
        <f>INDEX('Policy Characteristics'!G:G,MATCH(PolicyLevers_EN!$C299,'Policy Characteristics'!$D:$D,0))</f>
        <v>0</v>
      </c>
      <c r="M299" s="12">
        <f>INDEX('Policy Characteristics'!H:H,MATCH(PolicyLevers_EN!$C299,'Policy Characteristics'!$D:$D,0))</f>
        <v>0</v>
      </c>
      <c r="N299" s="12">
        <f>INDEX('Policy Characteristics'!I:I,MATCH(PolicyLevers_EN!$C299,'Policy Characteristics'!$D:$D,0))</f>
        <v>0</v>
      </c>
      <c r="O299" s="276">
        <f>INDEX('Policy Characteristics'!J:J,MATCH(PolicyLevers_EN!$C299,'Policy Characteristics'!$D:$D,0))</f>
        <v>0</v>
      </c>
      <c r="P299" s="247" t="str">
        <f>LEFT(INDEX('Policy Characteristics'!K:K,MATCH(PolicyLevers_EN!$C299,'Policy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299" s="276">
        <f>INDEX('Policy Characteristics'!L:L,MATCH(PolicyLevers_EN!$C299,'Policy Characteristics'!$D:$D,0))</f>
        <v>0</v>
      </c>
      <c r="R299" s="269">
        <f>INDEX('Policy Characteristics'!M:M,MATCH(PolicyLevers_EN!$C299,'Policy Characteristics'!$D:$D,0))</f>
        <v>0</v>
      </c>
      <c r="S299" s="276">
        <f>INDEX('Policy Characteristics'!N:N,MATCH(PolicyLevers_EN!$C299,'Policy Characteristics'!$D:$D,0))</f>
        <v>0</v>
      </c>
      <c r="T299" s="276">
        <f>INDEX('Policy Characteristics'!O:O,MATCH(PolicyLevers_EN!$C299,'Policy Characteristics'!$D:$D,0))</f>
        <v>0</v>
      </c>
      <c r="U299" s="12"/>
      <c r="V299" s="12"/>
      <c r="W299" s="12"/>
      <c r="X299" s="12"/>
      <c r="Y299" s="12"/>
      <c r="Z299" s="12"/>
    </row>
    <row r="300" spans="1:26" ht="15.75" customHeight="1">
      <c r="A300" s="247" t="str">
        <f>INDEX('Policy Characteristics'!B:B,MATCH(PolicyLevers_EN!$C300,'Policy Characteristics'!$D:$D,0))</f>
        <v>Electricity Supply</v>
      </c>
      <c r="B300" s="247" t="str">
        <f>INDEX('Policy Characteristics'!C:C,MATCH(PolicyLevers_EN!$C300,'Policy Characteristics'!$D:$D,0))</f>
        <v>Subsidy for Electricity Production</v>
      </c>
      <c r="C300" s="247" t="str">
        <f t="shared" si="17"/>
        <v>Subsidy for Elec Production by Fuel</v>
      </c>
      <c r="D300" s="257" t="s">
        <v>237</v>
      </c>
      <c r="E300" s="257"/>
      <c r="F300" s="257" t="s">
        <v>238</v>
      </c>
      <c r="G300" s="257"/>
      <c r="H300" s="254">
        <v>39</v>
      </c>
      <c r="I300" s="255" t="s">
        <v>63</v>
      </c>
      <c r="J300" s="247" t="str">
        <f>INDEX('Policy Characteristics'!E:E,MATCH(PolicyLevers_EN!$C300,'Policy Characteristics'!$D:$D,0))</f>
        <v>Subsidy for Electricity Production</v>
      </c>
      <c r="K300" s="247" t="str">
        <f>INDEX('Policy Characteristics'!F:F,MATCH(PolicyLevers_EN!$C300,'Policy Characteristics'!$D:$D,0))</f>
        <v>elec generation subsidy</v>
      </c>
      <c r="L300" s="247">
        <f>INDEX('Policy Characteristics'!G:G,MATCH(PolicyLevers_EN!$C300,'Policy Characteristics'!$D:$D,0))</f>
        <v>0</v>
      </c>
      <c r="M300" s="247">
        <f>INDEX('Policy Characteristics'!H:H,MATCH(PolicyLevers_EN!$C300,'Policy Characteristics'!$D:$D,0))</f>
        <v>0</v>
      </c>
      <c r="N300" s="247">
        <f>INDEX('Policy Characteristics'!I:I,MATCH(PolicyLevers_EN!$C300,'Policy Characteristics'!$D:$D,0))</f>
        <v>0</v>
      </c>
      <c r="O300" s="257">
        <f>INDEX('Policy Characteristics'!J:J,MATCH(PolicyLevers_EN!$C300,'Policy Characteristics'!$D:$D,0))</f>
        <v>0</v>
      </c>
      <c r="P300" s="247" t="str">
        <f>LEFT(INDEX('Policy Characteristics'!K:K,MATCH(PolicyLevers_EN!$C300,'Policy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0" s="257">
        <f>INDEX('Policy Characteristics'!L:L,MATCH(PolicyLevers_EN!$C300,'Policy Characteristics'!$D:$D,0))</f>
        <v>0</v>
      </c>
      <c r="R300" s="265">
        <f>INDEX('Policy Characteristics'!M:M,MATCH(PolicyLevers_EN!$C300,'Policy Characteristics'!$D:$D,0))</f>
        <v>0</v>
      </c>
      <c r="S300" s="257">
        <f>INDEX('Policy Characteristics'!N:N,MATCH(PolicyLevers_EN!$C300,'Policy Characteristics'!$D:$D,0))</f>
        <v>0</v>
      </c>
      <c r="T300" s="257">
        <f>INDEX('Policy Characteristics'!O:O,MATCH(PolicyLevers_EN!$C300,'Policy Characteristics'!$D:$D,0))</f>
        <v>0</v>
      </c>
      <c r="U300" s="248"/>
      <c r="V300" s="248"/>
      <c r="W300" s="248"/>
      <c r="X300" s="248"/>
      <c r="Y300" s="248"/>
      <c r="Z300" s="248"/>
    </row>
    <row r="301" spans="1:26" ht="15.75" customHeight="1">
      <c r="A301" s="247" t="str">
        <f>INDEX('Policy Characteristics'!B:B,MATCH(PolicyLevers_EN!$C301,'Policy Characteristics'!$D:$D,0))</f>
        <v>Electricity Supply</v>
      </c>
      <c r="B301" s="247" t="str">
        <f>INDEX('Policy Characteristics'!C:C,MATCH(PolicyLevers_EN!$C301,'Policy Characteristics'!$D:$D,0))</f>
        <v>Subsidy for Electricity Production</v>
      </c>
      <c r="C301" s="247" t="str">
        <f t="shared" si="17"/>
        <v>Subsidy for Elec Production by Fuel</v>
      </c>
      <c r="D301" s="257" t="s">
        <v>239</v>
      </c>
      <c r="E301" s="257"/>
      <c r="F301" s="257" t="s">
        <v>240</v>
      </c>
      <c r="G301" s="257"/>
      <c r="H301" s="254">
        <v>40</v>
      </c>
      <c r="I301" s="255" t="s">
        <v>63</v>
      </c>
      <c r="J301" s="247" t="str">
        <f>INDEX('Policy Characteristics'!E:E,MATCH(PolicyLevers_EN!$C301,'Policy Characteristics'!$D:$D,0))</f>
        <v>Subsidy for Electricity Production</v>
      </c>
      <c r="K301" s="247" t="str">
        <f>INDEX('Policy Characteristics'!F:F,MATCH(PolicyLevers_EN!$C301,'Policy Characteristics'!$D:$D,0))</f>
        <v>elec generation subsidy</v>
      </c>
      <c r="L301" s="247">
        <f>INDEX('Policy Characteristics'!G:G,MATCH(PolicyLevers_EN!$C301,'Policy Characteristics'!$D:$D,0))</f>
        <v>0</v>
      </c>
      <c r="M301" s="247">
        <f>INDEX('Policy Characteristics'!H:H,MATCH(PolicyLevers_EN!$C301,'Policy Characteristics'!$D:$D,0))</f>
        <v>0</v>
      </c>
      <c r="N301" s="247">
        <f>INDEX('Policy Characteristics'!I:I,MATCH(PolicyLevers_EN!$C301,'Policy Characteristics'!$D:$D,0))</f>
        <v>0</v>
      </c>
      <c r="O301" s="257">
        <f>INDEX('Policy Characteristics'!J:J,MATCH(PolicyLevers_EN!$C301,'Policy Characteristics'!$D:$D,0))</f>
        <v>0</v>
      </c>
      <c r="P301" s="247" t="str">
        <f>LEFT(INDEX('Policy Characteristics'!K:K,MATCH(PolicyLevers_EN!$C301,'Policy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1" s="257">
        <f>INDEX('Policy Characteristics'!L:L,MATCH(PolicyLevers_EN!$C301,'Policy Characteristics'!$D:$D,0))</f>
        <v>0</v>
      </c>
      <c r="R301" s="265">
        <f>INDEX('Policy Characteristics'!M:M,MATCH(PolicyLevers_EN!$C301,'Policy Characteristics'!$D:$D,0))</f>
        <v>0</v>
      </c>
      <c r="S301" s="257">
        <f>INDEX('Policy Characteristics'!N:N,MATCH(PolicyLevers_EN!$C301,'Policy Characteristics'!$D:$D,0))</f>
        <v>0</v>
      </c>
      <c r="T301" s="257">
        <f>INDEX('Policy Characteristics'!O:O,MATCH(PolicyLevers_EN!$C301,'Policy Characteristics'!$D:$D,0))</f>
        <v>0</v>
      </c>
      <c r="U301" s="248"/>
      <c r="V301" s="248"/>
      <c r="W301" s="248"/>
      <c r="X301" s="248"/>
      <c r="Y301" s="248"/>
      <c r="Z301" s="248"/>
    </row>
    <row r="302" spans="1:26" ht="15.75" customHeight="1">
      <c r="A302" s="247" t="str">
        <f>INDEX('Policy Characteristics'!B:B,MATCH(PolicyLevers_EN!$C302,'Policy Characteristics'!$D:$D,0))</f>
        <v>Electricity Supply</v>
      </c>
      <c r="B302" s="247" t="str">
        <f>INDEX('Policy Characteristics'!C:C,MATCH(PolicyLevers_EN!$C302,'Policy Characteristics'!$D:$D,0))</f>
        <v>Subsidy for Electricity Production</v>
      </c>
      <c r="C302" s="247" t="str">
        <f t="shared" si="17"/>
        <v>Subsidy for Elec Production by Fuel</v>
      </c>
      <c r="D302" s="257" t="s">
        <v>241</v>
      </c>
      <c r="E302" s="257"/>
      <c r="F302" s="257" t="s">
        <v>242</v>
      </c>
      <c r="G302" s="257"/>
      <c r="H302" s="254">
        <v>41</v>
      </c>
      <c r="I302" s="255" t="s">
        <v>63</v>
      </c>
      <c r="J302" s="247" t="str">
        <f>INDEX('Policy Characteristics'!E:E,MATCH(PolicyLevers_EN!$C302,'Policy Characteristics'!$D:$D,0))</f>
        <v>Subsidy for Electricity Production</v>
      </c>
      <c r="K302" s="247" t="str">
        <f>INDEX('Policy Characteristics'!F:F,MATCH(PolicyLevers_EN!$C302,'Policy Characteristics'!$D:$D,0))</f>
        <v>elec generation subsidy</v>
      </c>
      <c r="L302" s="247">
        <f>INDEX('Policy Characteristics'!G:G,MATCH(PolicyLevers_EN!$C302,'Policy Characteristics'!$D:$D,0))</f>
        <v>0</v>
      </c>
      <c r="M302" s="247">
        <f>INDEX('Policy Characteristics'!H:H,MATCH(PolicyLevers_EN!$C302,'Policy Characteristics'!$D:$D,0))</f>
        <v>0</v>
      </c>
      <c r="N302" s="247">
        <f>INDEX('Policy Characteristics'!I:I,MATCH(PolicyLevers_EN!$C302,'Policy Characteristics'!$D:$D,0))</f>
        <v>0</v>
      </c>
      <c r="O302" s="257">
        <f>INDEX('Policy Characteristics'!J:J,MATCH(PolicyLevers_EN!$C302,'Policy Characteristics'!$D:$D,0))</f>
        <v>0</v>
      </c>
      <c r="P302" s="247" t="str">
        <f>LEFT(INDEX('Policy Characteristics'!K:K,MATCH(PolicyLevers_EN!$C302,'Policy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2" s="257">
        <f>INDEX('Policy Characteristics'!L:L,MATCH(PolicyLevers_EN!$C302,'Policy Characteristics'!$D:$D,0))</f>
        <v>0</v>
      </c>
      <c r="R302" s="265">
        <f>INDEX('Policy Characteristics'!M:M,MATCH(PolicyLevers_EN!$C302,'Policy Characteristics'!$D:$D,0))</f>
        <v>0</v>
      </c>
      <c r="S302" s="257">
        <f>INDEX('Policy Characteristics'!N:N,MATCH(PolicyLevers_EN!$C302,'Policy Characteristics'!$D:$D,0))</f>
        <v>0</v>
      </c>
      <c r="T302" s="257">
        <f>INDEX('Policy Characteristics'!O:O,MATCH(PolicyLevers_EN!$C302,'Policy Characteristics'!$D:$D,0))</f>
        <v>0</v>
      </c>
      <c r="U302" s="248"/>
      <c r="V302" s="248"/>
      <c r="W302" s="248"/>
      <c r="X302" s="248"/>
      <c r="Y302" s="248"/>
      <c r="Z302" s="248"/>
    </row>
    <row r="303" spans="1:26" ht="15.75" customHeight="1">
      <c r="A303" s="247" t="str">
        <f>INDEX('Policy Characteristics'!B:B,MATCH(PolicyLevers_EN!$C303,'Policy Characteristics'!$D:$D,0))</f>
        <v>Electricity Supply</v>
      </c>
      <c r="B303" s="247" t="str">
        <f>INDEX('Policy Characteristics'!C:C,MATCH(PolicyLevers_EN!$C303,'Policy Characteristics'!$D:$D,0))</f>
        <v>Subsidy for Electricity Production</v>
      </c>
      <c r="C303" s="247" t="str">
        <f t="shared" si="17"/>
        <v>Subsidy for Elec Production by Fuel</v>
      </c>
      <c r="D303" s="257" t="s">
        <v>243</v>
      </c>
      <c r="E303" s="257"/>
      <c r="F303" s="257" t="s">
        <v>244</v>
      </c>
      <c r="G303" s="257"/>
      <c r="H303" s="254">
        <v>42</v>
      </c>
      <c r="I303" s="255" t="s">
        <v>63</v>
      </c>
      <c r="J303" s="247" t="str">
        <f>INDEX('Policy Characteristics'!E:E,MATCH(PolicyLevers_EN!$C303,'Policy Characteristics'!$D:$D,0))</f>
        <v>Subsidy for Electricity Production</v>
      </c>
      <c r="K303" s="247" t="str">
        <f>INDEX('Policy Characteristics'!F:F,MATCH(PolicyLevers_EN!$C303,'Policy Characteristics'!$D:$D,0))</f>
        <v>elec generation subsidy</v>
      </c>
      <c r="L303" s="247">
        <f>INDEX('Policy Characteristics'!G:G,MATCH(PolicyLevers_EN!$C303,'Policy Characteristics'!$D:$D,0))</f>
        <v>0</v>
      </c>
      <c r="M303" s="247">
        <f>INDEX('Policy Characteristics'!H:H,MATCH(PolicyLevers_EN!$C303,'Policy Characteristics'!$D:$D,0))</f>
        <v>0</v>
      </c>
      <c r="N303" s="247">
        <f>INDEX('Policy Characteristics'!I:I,MATCH(PolicyLevers_EN!$C303,'Policy Characteristics'!$D:$D,0))</f>
        <v>0</v>
      </c>
      <c r="O303" s="257">
        <f>INDEX('Policy Characteristics'!J:J,MATCH(PolicyLevers_EN!$C303,'Policy Characteristics'!$D:$D,0))</f>
        <v>0</v>
      </c>
      <c r="P303" s="247" t="str">
        <f>LEFT(INDEX('Policy Characteristics'!K:K,MATCH(PolicyLevers_EN!$C303,'Policy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3" s="257">
        <f>INDEX('Policy Characteristics'!L:L,MATCH(PolicyLevers_EN!$C303,'Policy Characteristics'!$D:$D,0))</f>
        <v>0</v>
      </c>
      <c r="R303" s="265">
        <f>INDEX('Policy Characteristics'!M:M,MATCH(PolicyLevers_EN!$C303,'Policy Characteristics'!$D:$D,0))</f>
        <v>0</v>
      </c>
      <c r="S303" s="257">
        <f>INDEX('Policy Characteristics'!N:N,MATCH(PolicyLevers_EN!$C303,'Policy Characteristics'!$D:$D,0))</f>
        <v>0</v>
      </c>
      <c r="T303" s="257">
        <f>INDEX('Policy Characteristics'!O:O,MATCH(PolicyLevers_EN!$C303,'Policy Characteristics'!$D:$D,0))</f>
        <v>0</v>
      </c>
      <c r="U303" s="248"/>
      <c r="V303" s="248"/>
      <c r="W303" s="248"/>
      <c r="X303" s="248"/>
      <c r="Y303" s="248"/>
      <c r="Z303" s="248"/>
    </row>
    <row r="304" spans="1:26" ht="15.75" customHeight="1">
      <c r="A304" s="247" t="str">
        <f>INDEX('Policy Characteristics'!B:B,MATCH(PolicyLevers_EN!$C304,'Policy Characteristics'!$D:$D,0))</f>
        <v>Electricity Supply</v>
      </c>
      <c r="B304" s="247" t="str">
        <f>INDEX('Policy Characteristics'!C:C,MATCH(PolicyLevers_EN!$C304,'Policy Characteristics'!$D:$D,0))</f>
        <v>Subsidy for Electricity Production</v>
      </c>
      <c r="C304" s="12" t="str">
        <f t="shared" si="17"/>
        <v>Subsidy for Elec Production by Fuel</v>
      </c>
      <c r="D304" s="262" t="s">
        <v>251</v>
      </c>
      <c r="E304" s="276"/>
      <c r="F304" s="262" t="s">
        <v>252</v>
      </c>
      <c r="G304" s="276"/>
      <c r="H304" s="7"/>
      <c r="I304" s="262" t="s">
        <v>76</v>
      </c>
      <c r="J304" s="247" t="str">
        <f>INDEX('Policy Characteristics'!E:E,MATCH(PolicyLevers_EN!$C304,'Policy Characteristics'!$D:$D,0))</f>
        <v>Subsidy for Electricity Production</v>
      </c>
      <c r="K304" s="247" t="str">
        <f>INDEX('Policy Characteristics'!F:F,MATCH(PolicyLevers_EN!$C304,'Policy Characteristics'!$D:$D,0))</f>
        <v>elec generation subsidy</v>
      </c>
      <c r="L304" s="261">
        <f>INDEX('Policy Characteristics'!G:G,MATCH(PolicyLevers_EN!$C304,'Policy Characteristics'!$D:$D,0))</f>
        <v>0</v>
      </c>
      <c r="M304" s="261">
        <f>INDEX('Policy Characteristics'!H:H,MATCH(PolicyLevers_EN!$C304,'Policy Characteristics'!$D:$D,0))</f>
        <v>0</v>
      </c>
      <c r="N304" s="261">
        <f>INDEX('Policy Characteristics'!I:I,MATCH(PolicyLevers_EN!$C304,'Policy Characteristics'!$D:$D,0))</f>
        <v>0</v>
      </c>
      <c r="O304" s="276">
        <f>INDEX('Policy Characteristics'!J:J,MATCH(PolicyLevers_EN!$C304,'Policy Characteristics'!$D:$D,0))</f>
        <v>0</v>
      </c>
      <c r="P304" s="247" t="str">
        <f>LEFT(INDEX('Policy Characteristics'!K:K,MATCH(PolicyLevers_EN!$C304,'Policy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4" s="262">
        <f>INDEX('Policy Characteristics'!L:L,MATCH(PolicyLevers_EN!$C304,'Policy Characteristics'!$D:$D,0))</f>
        <v>0</v>
      </c>
      <c r="R304" s="269">
        <f>INDEX('Policy Characteristics'!M:M,MATCH(PolicyLevers_EN!$C304,'Policy Characteristics'!$D:$D,0))</f>
        <v>0</v>
      </c>
      <c r="S304" s="276">
        <f>INDEX('Policy Characteristics'!N:N,MATCH(PolicyLevers_EN!$C304,'Policy Characteristics'!$D:$D,0))</f>
        <v>0</v>
      </c>
      <c r="T304" s="262">
        <f>INDEX('Policy Characteristics'!O:O,MATCH(PolicyLevers_EN!$C304,'Policy Characteristics'!$D:$D,0))</f>
        <v>0</v>
      </c>
      <c r="U304" s="248"/>
      <c r="V304" s="248"/>
      <c r="W304" s="248"/>
      <c r="X304" s="248"/>
      <c r="Y304" s="248"/>
      <c r="Z304" s="248"/>
    </row>
    <row r="305" spans="1:26" ht="15.75" customHeight="1">
      <c r="A305" s="247" t="str">
        <f>INDEX('Policy Characteristics'!B:B,MATCH(PolicyLevers_EN!$C305,'Policy Characteristics'!$D:$D,0))</f>
        <v>Electricity Supply</v>
      </c>
      <c r="B305" s="247" t="str">
        <f>INDEX('Policy Characteristics'!C:C,MATCH(PolicyLevers_EN!$C305,'Policy Characteristics'!$D:$D,0))</f>
        <v>Subsidy for Electricity Production</v>
      </c>
      <c r="C305" s="247" t="str">
        <f t="shared" si="17"/>
        <v>Subsidy for Elec Production by Fuel</v>
      </c>
      <c r="D305" s="257" t="s">
        <v>253</v>
      </c>
      <c r="E305" s="257"/>
      <c r="F305" s="257" t="s">
        <v>254</v>
      </c>
      <c r="G305" s="257"/>
      <c r="H305" s="254">
        <v>184</v>
      </c>
      <c r="I305" s="255" t="s">
        <v>76</v>
      </c>
      <c r="J305" s="247" t="str">
        <f>INDEX('Policy Characteristics'!E:E,MATCH(PolicyLevers_EN!$C305,'Policy Characteristics'!$D:$D,0))</f>
        <v>Subsidy for Electricity Production</v>
      </c>
      <c r="K305" s="247" t="str">
        <f>INDEX('Policy Characteristics'!F:F,MATCH(PolicyLevers_EN!$C305,'Policy Characteristics'!$D:$D,0))</f>
        <v>elec generation subsidy</v>
      </c>
      <c r="L305" s="247">
        <f>INDEX('Policy Characteristics'!G:G,MATCH(PolicyLevers_EN!$C305,'Policy Characteristics'!$D:$D,0))</f>
        <v>0</v>
      </c>
      <c r="M305" s="247">
        <f>INDEX('Policy Characteristics'!H:H,MATCH(PolicyLevers_EN!$C305,'Policy Characteristics'!$D:$D,0))</f>
        <v>0</v>
      </c>
      <c r="N305" s="247">
        <f>INDEX('Policy Characteristics'!I:I,MATCH(PolicyLevers_EN!$C305,'Policy Characteristics'!$D:$D,0))</f>
        <v>0</v>
      </c>
      <c r="O305" s="257">
        <f>INDEX('Policy Characteristics'!J:J,MATCH(PolicyLevers_EN!$C305,'Policy Characteristics'!$D:$D,0))</f>
        <v>0</v>
      </c>
      <c r="P305" s="247" t="str">
        <f>LEFT(INDEX('Policy Characteristics'!K:K,MATCH(PolicyLevers_EN!$C305,'Policy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5" s="257">
        <f>INDEX('Policy Characteristics'!L:L,MATCH(PolicyLevers_EN!$C305,'Policy Characteristics'!$D:$D,0))</f>
        <v>0</v>
      </c>
      <c r="R305" s="265">
        <f>INDEX('Policy Characteristics'!M:M,MATCH(PolicyLevers_EN!$C305,'Policy Characteristics'!$D:$D,0))</f>
        <v>0</v>
      </c>
      <c r="S305" s="257">
        <f>INDEX('Policy Characteristics'!N:N,MATCH(PolicyLevers_EN!$C305,'Policy Characteristics'!$D:$D,0))</f>
        <v>0</v>
      </c>
      <c r="T305" s="257">
        <f>INDEX('Policy Characteristics'!O:O,MATCH(PolicyLevers_EN!$C305,'Policy Characteristics'!$D:$D,0))</f>
        <v>0</v>
      </c>
      <c r="U305" s="248"/>
      <c r="V305" s="248"/>
      <c r="W305" s="248"/>
      <c r="X305" s="248"/>
      <c r="Y305" s="248"/>
      <c r="Z305" s="248"/>
    </row>
    <row r="306" spans="1:26" ht="15.75" customHeight="1">
      <c r="A306" s="247" t="str">
        <f>INDEX('Policy Characteristics'!B:B,MATCH(PolicyLevers_EN!$C306,'Policy Characteristics'!$D:$D,0))</f>
        <v>Electricity Supply</v>
      </c>
      <c r="B306" s="247" t="str">
        <f>INDEX('Policy Characteristics'!C:C,MATCH(PolicyLevers_EN!$C306,'Policy Characteristics'!$D:$D,0))</f>
        <v>Subsidy for Electricity Production</v>
      </c>
      <c r="C306" s="12" t="str">
        <f t="shared" si="17"/>
        <v>Subsidy for Elec Production by Fuel</v>
      </c>
      <c r="D306" s="262" t="s">
        <v>255</v>
      </c>
      <c r="E306" s="262"/>
      <c r="F306" s="262" t="s">
        <v>256</v>
      </c>
      <c r="G306" s="276"/>
      <c r="H306" s="7"/>
      <c r="I306" s="260" t="s">
        <v>76</v>
      </c>
      <c r="J306" s="247" t="str">
        <f>INDEX('Policy Characteristics'!E:E,MATCH(PolicyLevers_EN!$C306,'Policy Characteristics'!$D:$D,0))</f>
        <v>Subsidy for Electricity Production</v>
      </c>
      <c r="K306" s="247" t="str">
        <f>INDEX('Policy Characteristics'!F:F,MATCH(PolicyLevers_EN!$C306,'Policy Characteristics'!$D:$D,0))</f>
        <v>elec generation subsidy</v>
      </c>
      <c r="L306" s="12">
        <f>INDEX('Policy Characteristics'!G:G,MATCH(PolicyLevers_EN!$C306,'Policy Characteristics'!$D:$D,0))</f>
        <v>0</v>
      </c>
      <c r="M306" s="12">
        <f>INDEX('Policy Characteristics'!H:H,MATCH(PolicyLevers_EN!$C306,'Policy Characteristics'!$D:$D,0))</f>
        <v>0</v>
      </c>
      <c r="N306" s="12">
        <f>INDEX('Policy Characteristics'!I:I,MATCH(PolicyLevers_EN!$C306,'Policy Characteristics'!$D:$D,0))</f>
        <v>0</v>
      </c>
      <c r="O306" s="276">
        <f>INDEX('Policy Characteristics'!J:J,MATCH(PolicyLevers_EN!$C306,'Policy Characteristics'!$D:$D,0))</f>
        <v>0</v>
      </c>
      <c r="P306" s="247" t="str">
        <f>LEFT(INDEX('Policy Characteristics'!K:K,MATCH(PolicyLevers_EN!$C306,'Policy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6" s="262">
        <f>INDEX('Policy Characteristics'!L:L,MATCH(PolicyLevers_EN!$C306,'Policy Characteristics'!$D:$D,0))</f>
        <v>0</v>
      </c>
      <c r="R306" s="269">
        <f>INDEX('Policy Characteristics'!M:M,MATCH(PolicyLevers_EN!$C306,'Policy Characteristics'!$D:$D,0))</f>
        <v>0</v>
      </c>
      <c r="S306" s="276">
        <f>INDEX('Policy Characteristics'!N:N,MATCH(PolicyLevers_EN!$C306,'Policy Characteristics'!$D:$D,0))</f>
        <v>0</v>
      </c>
      <c r="T306" s="262">
        <f>INDEX('Policy Characteristics'!O:O,MATCH(PolicyLevers_EN!$C306,'Policy Characteristics'!$D:$D,0))</f>
        <v>0</v>
      </c>
      <c r="U306" s="248"/>
      <c r="V306" s="248"/>
      <c r="W306" s="248"/>
      <c r="X306" s="248"/>
      <c r="Y306" s="248"/>
      <c r="Z306" s="248"/>
    </row>
    <row r="307" spans="1:26" ht="15.75" customHeight="1">
      <c r="A307" s="247" t="str">
        <f>INDEX('Policy Characteristics'!B:B,MATCH(PolicyLevers_EN!$C307,'Policy Characteristics'!$D:$D,0))</f>
        <v>Electricity Supply</v>
      </c>
      <c r="B307" s="247" t="str">
        <f>INDEX('Policy Characteristics'!C:C,MATCH(PolicyLevers_EN!$C307,'Policy Characteristics'!$D:$D,0))</f>
        <v>Subsidy for Electricity Production</v>
      </c>
      <c r="C307" s="12" t="str">
        <f t="shared" si="17"/>
        <v>Subsidy for Elec Production by Fuel</v>
      </c>
      <c r="D307" s="262" t="s">
        <v>257</v>
      </c>
      <c r="E307" s="262"/>
      <c r="F307" s="262" t="s">
        <v>258</v>
      </c>
      <c r="G307" s="276"/>
      <c r="H307" s="7"/>
      <c r="I307" s="260" t="s">
        <v>76</v>
      </c>
      <c r="J307" s="247" t="str">
        <f>INDEX('Policy Characteristics'!E:E,MATCH(PolicyLevers_EN!$C307,'Policy Characteristics'!$D:$D,0))</f>
        <v>Subsidy for Electricity Production</v>
      </c>
      <c r="K307" s="247" t="str">
        <f>INDEX('Policy Characteristics'!F:F,MATCH(PolicyLevers_EN!$C307,'Policy Characteristics'!$D:$D,0))</f>
        <v>elec generation subsidy</v>
      </c>
      <c r="L307" s="12">
        <f>INDEX('Policy Characteristics'!G:G,MATCH(PolicyLevers_EN!$C307,'Policy Characteristics'!$D:$D,0))</f>
        <v>0</v>
      </c>
      <c r="M307" s="12">
        <f>INDEX('Policy Characteristics'!H:H,MATCH(PolicyLevers_EN!$C307,'Policy Characteristics'!$D:$D,0))</f>
        <v>0</v>
      </c>
      <c r="N307" s="12">
        <f>INDEX('Policy Characteristics'!I:I,MATCH(PolicyLevers_EN!$C307,'Policy Characteristics'!$D:$D,0))</f>
        <v>0</v>
      </c>
      <c r="O307" s="276">
        <f>INDEX('Policy Characteristics'!J:J,MATCH(PolicyLevers_EN!$C307,'Policy Characteristics'!$D:$D,0))</f>
        <v>0</v>
      </c>
      <c r="P307" s="247" t="str">
        <f>LEFT(INDEX('Policy Characteristics'!K:K,MATCH(PolicyLevers_EN!$C307,'Policy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7" s="262">
        <f>INDEX('Policy Characteristics'!L:L,MATCH(PolicyLevers_EN!$C307,'Policy Characteristics'!$D:$D,0))</f>
        <v>0</v>
      </c>
      <c r="R307" s="269">
        <f>INDEX('Policy Characteristics'!M:M,MATCH(PolicyLevers_EN!$C307,'Policy Characteristics'!$D:$D,0))</f>
        <v>0</v>
      </c>
      <c r="S307" s="276">
        <f>INDEX('Policy Characteristics'!N:N,MATCH(PolicyLevers_EN!$C307,'Policy Characteristics'!$D:$D,0))</f>
        <v>0</v>
      </c>
      <c r="T307" s="262">
        <f>INDEX('Policy Characteristics'!O:O,MATCH(PolicyLevers_EN!$C307,'Policy Characteristics'!$D:$D,0))</f>
        <v>0</v>
      </c>
      <c r="U307" s="248"/>
      <c r="V307" s="248"/>
      <c r="W307" s="248"/>
      <c r="X307" s="248"/>
      <c r="Y307" s="248"/>
      <c r="Z307" s="248"/>
    </row>
    <row r="308" spans="1:26" ht="15.75" customHeight="1">
      <c r="A308" s="247" t="str">
        <f>INDEX('Policy Characteristics'!B:B,MATCH(PolicyLevers_EN!$C308,'Policy Characteristics'!$D:$D,0))</f>
        <v>Electricity Supply</v>
      </c>
      <c r="B308" s="247" t="str">
        <f>INDEX('Policy Characteristics'!C:C,MATCH(PolicyLevers_EN!$C308,'Policy Characteristics'!$D:$D,0))</f>
        <v>Subsidy for Electricity Production</v>
      </c>
      <c r="C308" s="12" t="str">
        <f t="shared" si="17"/>
        <v>Subsidy for Elec Production by Fuel</v>
      </c>
      <c r="D308" s="262" t="s">
        <v>259</v>
      </c>
      <c r="E308" s="262"/>
      <c r="F308" s="262" t="s">
        <v>260</v>
      </c>
      <c r="G308" s="276"/>
      <c r="H308" s="7"/>
      <c r="I308" s="260" t="s">
        <v>76</v>
      </c>
      <c r="J308" s="247" t="str">
        <f>INDEX('Policy Characteristics'!E:E,MATCH(PolicyLevers_EN!$C308,'Policy Characteristics'!$D:$D,0))</f>
        <v>Subsidy for Electricity Production</v>
      </c>
      <c r="K308" s="247" t="str">
        <f>INDEX('Policy Characteristics'!F:F,MATCH(PolicyLevers_EN!$C308,'Policy Characteristics'!$D:$D,0))</f>
        <v>elec generation subsidy</v>
      </c>
      <c r="L308" s="12">
        <f>INDEX('Policy Characteristics'!G:G,MATCH(PolicyLevers_EN!$C308,'Policy Characteristics'!$D:$D,0))</f>
        <v>0</v>
      </c>
      <c r="M308" s="12">
        <f>INDEX('Policy Characteristics'!H:H,MATCH(PolicyLevers_EN!$C308,'Policy Characteristics'!$D:$D,0))</f>
        <v>0</v>
      </c>
      <c r="N308" s="12">
        <f>INDEX('Policy Characteristics'!I:I,MATCH(PolicyLevers_EN!$C308,'Policy Characteristics'!$D:$D,0))</f>
        <v>0</v>
      </c>
      <c r="O308" s="276">
        <f>INDEX('Policy Characteristics'!J:J,MATCH(PolicyLevers_EN!$C308,'Policy Characteristics'!$D:$D,0))</f>
        <v>0</v>
      </c>
      <c r="P308" s="247" t="str">
        <f>LEFT(INDEX('Policy Characteristics'!K:K,MATCH(PolicyLevers_EN!$C308,'Policy Characteristics'!$D:$D,0)),254)</f>
        <v xml:space="preserve">**Description:** This policy is a subsidy paid by the government to suppliers of electricity per unit of electricity generated from the selected plant type(s). // **Guidance for setting values: **//**Onshore Wind : ** Feed-in-Tariff: it allows a user to </v>
      </c>
      <c r="Q308" s="262">
        <f>INDEX('Policy Characteristics'!L:L,MATCH(PolicyLevers_EN!$C308,'Policy Characteristics'!$D:$D,0))</f>
        <v>0</v>
      </c>
      <c r="R308" s="269">
        <f>INDEX('Policy Characteristics'!M:M,MATCH(PolicyLevers_EN!$C308,'Policy Characteristics'!$D:$D,0))</f>
        <v>0</v>
      </c>
      <c r="S308" s="276">
        <f>INDEX('Policy Characteristics'!N:N,MATCH(PolicyLevers_EN!$C308,'Policy Characteristics'!$D:$D,0))</f>
        <v>0</v>
      </c>
      <c r="T308" s="262">
        <f>INDEX('Policy Characteristics'!O:O,MATCH(PolicyLevers_EN!$C308,'Policy Characteristics'!$D:$D,0))</f>
        <v>0</v>
      </c>
      <c r="U308" s="248"/>
      <c r="V308" s="248"/>
      <c r="W308" s="248"/>
      <c r="X308" s="248"/>
      <c r="Y308" s="248"/>
      <c r="Z308" s="248"/>
    </row>
    <row r="309" spans="1:26" ht="15.75" customHeight="1">
      <c r="A309" s="247" t="str">
        <f>INDEX('Policy Characteristics'!B:B,MATCH(PolicyLevers_EN!$C309,'Policy Characteristics'!$D:$D,0))</f>
        <v>Industry</v>
      </c>
      <c r="B309" s="247" t="str">
        <f>INDEX('Policy Characteristics'!C:C,MATCH(PolicyLevers_EN!$C309,'Policy Characteristics'!$D:$D,0))</f>
        <v>Cement Clinker Substitution</v>
      </c>
      <c r="C309" s="247" t="s">
        <v>354</v>
      </c>
      <c r="D309" s="257"/>
      <c r="E309" s="257"/>
      <c r="F309" s="257"/>
      <c r="G309" s="257"/>
      <c r="H309" s="254">
        <v>43</v>
      </c>
      <c r="I309" s="255" t="s">
        <v>63</v>
      </c>
      <c r="J309" s="247" t="str">
        <f>INDEX('Policy Characteristics'!E:E,MATCH(PolicyLevers_EN!$C309,'Policy Characteristics'!$D:$D,0))</f>
        <v>Cement Clinker Substitution</v>
      </c>
      <c r="K309" s="247" t="str">
        <f>INDEX('Policy Characteristics'!F:F,MATCH(PolicyLevers_EN!$C309,'Policy Characteristics'!$D:$D,0))</f>
        <v>indst cement measures</v>
      </c>
      <c r="L309" s="293">
        <f>INDEX('Policy Characteristics'!G:G,MATCH(PolicyLevers_EN!$C309,'Policy Characteristics'!$D:$D,0))</f>
        <v>0</v>
      </c>
      <c r="M309" s="293">
        <f>INDEX('Policy Characteristics'!H:H,MATCH(PolicyLevers_EN!$C309,'Policy Characteristics'!$D:$D,0))</f>
        <v>1</v>
      </c>
      <c r="N309" s="293">
        <f>INDEX('Policy Characteristics'!I:I,MATCH(PolicyLevers_EN!$C309,'Policy Characteristics'!$D:$D,0))</f>
        <v>0.01</v>
      </c>
      <c r="O309" s="281" t="str">
        <f>INDEX('Policy Characteristics'!J:J,MATCH(PolicyLevers_EN!$C309,'Policy Characteristics'!$D:$D,0))</f>
        <v>% of potential achieved</v>
      </c>
      <c r="P309" s="247" t="str">
        <f>LEFT(INDEX('Policy Characteristics'!K:K,MATCH(PolicyLevers_EN!$C309,'Policy Characteristics'!$D:$D,0)),254)</f>
        <v>**Description:** This policy reduces CO2 emissions from the cement industry by substituting other inputs, such as fly ash, for a portion of the clinker in cement. // **Guidance for setting values: **  If this policy is fully implemented, the share of cli</v>
      </c>
      <c r="Q309" s="257" t="str">
        <f>INDEX('Policy Characteristics'!L:L,MATCH(PolicyLevers_EN!$C309,'Policy Characteristics'!$D:$D,0))</f>
        <v>industry-ag-main.html#clinker</v>
      </c>
      <c r="R309" s="265" t="str">
        <f>INDEX('Policy Characteristics'!M:M,MATCH(PolicyLevers_EN!$C309,'Policy Characteristics'!$D:$D,0))</f>
        <v>cement-clinker-substitution.html</v>
      </c>
      <c r="S309" s="294" t="str">
        <f>INDEX('Policy Characteristics'!N:N,MATCH(PolicyLevers_EN!$C309,'Policy Characteristics'!$D:$D,0))</f>
        <v>Modelagem setorial de opções de baixo carbono para o setor de cimento - MCTI, ONU Meio Ambiente, 2017.</v>
      </c>
      <c r="T309" s="294" t="str">
        <f>INDEX('Policy Characteristics'!O:O,MATCH(PolicyLevers_EN!$C309,'Policy Characteristics'!$D:$D,0))</f>
        <v>Modelagem setorial de opções de baixo carbono para o setor de cimento - MCTI, ONU Meio Ambiente, 2017., p. 55, 58</v>
      </c>
      <c r="U309" s="248"/>
      <c r="V309" s="248"/>
      <c r="W309" s="248"/>
      <c r="X309" s="248"/>
      <c r="Y309" s="248"/>
      <c r="Z309" s="248"/>
    </row>
    <row r="310" spans="1:26" ht="15.75" customHeight="1">
      <c r="A310" s="247" t="str">
        <f>INDEX('Policy Characteristics'!B:B,MATCH(PolicyLevers_EN!$C310,'Policy Characteristics'!$D:$D,0))</f>
        <v>Industry</v>
      </c>
      <c r="B310" s="247" t="str">
        <f>INDEX('Policy Characteristics'!C:C,MATCH(PolicyLevers_EN!$C310,'Policy Characteristics'!$D:$D,0))</f>
        <v>Cogeneration and Waste Heat Recovery</v>
      </c>
      <c r="C310" s="247" t="s">
        <v>359</v>
      </c>
      <c r="D310" s="257"/>
      <c r="E310" s="257"/>
      <c r="F310" s="257"/>
      <c r="G310" s="257"/>
      <c r="H310" s="254">
        <v>44</v>
      </c>
      <c r="I310" s="255" t="s">
        <v>63</v>
      </c>
      <c r="J310" s="247" t="str">
        <f>INDEX('Policy Characteristics'!E:E,MATCH(PolicyLevers_EN!$C310,'Policy Characteristics'!$D:$D,0))</f>
        <v>Cogeneration and Waste Heat Recovery</v>
      </c>
      <c r="K310" s="247" t="str">
        <f>INDEX('Policy Characteristics'!F:F,MATCH(PolicyLevers_EN!$C310,'Policy Characteristics'!$D:$D,0))</f>
        <v>indst CHP</v>
      </c>
      <c r="L310" s="293">
        <f>INDEX('Policy Characteristics'!G:G,MATCH(PolicyLevers_EN!$C310,'Policy Characteristics'!$D:$D,0))</f>
        <v>0</v>
      </c>
      <c r="M310" s="293">
        <f>INDEX('Policy Characteristics'!H:H,MATCH(PolicyLevers_EN!$C310,'Policy Characteristics'!$D:$D,0))</f>
        <v>1</v>
      </c>
      <c r="N310" s="293">
        <f>INDEX('Policy Characteristics'!I:I,MATCH(PolicyLevers_EN!$C310,'Policy Characteristics'!$D:$D,0))</f>
        <v>0.01</v>
      </c>
      <c r="O310" s="281" t="str">
        <f>INDEX('Policy Characteristics'!J:J,MATCH(PolicyLevers_EN!$C310,'Policy Characteristics'!$D:$D,0))</f>
        <v>% of potential achieved</v>
      </c>
      <c r="P310" s="247" t="str">
        <f>LEFT(INDEX('Policy Characteristics'!K:K,MATCH(PolicyLevers_EN!$C310,'Policy Characteristics'!$D:$D,0)),254)</f>
        <v>**Description:** This policy reduces fuel consumption in the industry sector by increasing the use of cogeneration (also known as combined heat and power) and recovery of waste heat (to perform useful work). // **Guidance for setting values: ** If this p</v>
      </c>
      <c r="Q310" s="257" t="str">
        <f>INDEX('Policy Characteristics'!L:L,MATCH(PolicyLevers_EN!$C310,'Policy Characteristics'!$D:$D,0))</f>
        <v>industry-ag-main.html#cogen</v>
      </c>
      <c r="R310" s="265" t="str">
        <f>INDEX('Policy Characteristics'!M:M,MATCH(PolicyLevers_EN!$C310,'Policy Characteristics'!$D:$D,0))</f>
        <v>cogeneration-and-waste-heat-recovery.html</v>
      </c>
      <c r="S310" s="281" t="str">
        <f>INDEX('Policy Characteristics'!N:N,MATCH(PolicyLevers_EN!$C310,'Policy Characteristics'!$D:$D,0))</f>
        <v>Calculated from model data; see the relevant variable(s) in the InputData folder for source information.</v>
      </c>
      <c r="T310" s="281">
        <f>INDEX('Policy Characteristics'!O:O,MATCH(PolicyLevers_EN!$C310,'Policy Characteristics'!$D:$D,0))</f>
        <v>0</v>
      </c>
      <c r="U310" s="12"/>
      <c r="V310" s="12"/>
      <c r="W310" s="12"/>
      <c r="X310" s="12"/>
      <c r="Y310" s="12"/>
      <c r="Z310" s="12"/>
    </row>
    <row r="311" spans="1:26" ht="15.75" customHeight="1">
      <c r="A311" s="247" t="str">
        <f>INDEX('Policy Characteristics'!B:B,MATCH(PolicyLevers_EN!$C311,'Policy Characteristics'!$D:$D,0))</f>
        <v>Industry</v>
      </c>
      <c r="B311" s="247" t="str">
        <f>INDEX('Policy Characteristics'!C:C,MATCH(PolicyLevers_EN!$C311,'Policy Characteristics'!$D:$D,0))</f>
        <v>Early Retirement of Industrial Facilities</v>
      </c>
      <c r="C311" s="247" t="s">
        <v>364</v>
      </c>
      <c r="D311" s="257"/>
      <c r="E311" s="257"/>
      <c r="F311" s="257"/>
      <c r="G311" s="257"/>
      <c r="H311" s="254">
        <v>45</v>
      </c>
      <c r="I311" s="257" t="s">
        <v>76</v>
      </c>
      <c r="J311" s="247" t="str">
        <f>INDEX('Policy Characteristics'!E:E,MATCH(PolicyLevers_EN!$C311,'Policy Characteristics'!$D:$D,0))</f>
        <v>Early Retirement of Industrial Facilities</v>
      </c>
      <c r="K311" s="247" t="str">
        <f>INDEX('Policy Characteristics'!F:F,MATCH(PolicyLevers_EN!$C311,'Policy Characteristics'!$D:$D,0))</f>
        <v>indst early retirement</v>
      </c>
      <c r="L311" s="256">
        <f>INDEX('Policy Characteristics'!G:G,MATCH(PolicyLevers_EN!$C311,'Policy Characteristics'!$D:$D,0))</f>
        <v>0</v>
      </c>
      <c r="M311" s="256">
        <f>INDEX('Policy Characteristics'!H:H,MATCH(PolicyLevers_EN!$C311,'Policy Characteristics'!$D:$D,0))</f>
        <v>1</v>
      </c>
      <c r="N311" s="256">
        <f>INDEX('Policy Characteristics'!I:I,MATCH(PolicyLevers_EN!$C311,'Policy Characteristics'!$D:$D,0))</f>
        <v>0.01</v>
      </c>
      <c r="O311" s="257" t="str">
        <f>INDEX('Policy Characteristics'!J:J,MATCH(PolicyLevers_EN!$C311,'Policy Characteristics'!$D:$D,0))</f>
        <v>% of potential achieved</v>
      </c>
      <c r="P311" s="247" t="str">
        <f>LEFT(INDEX('Policy Characteristics'!K:K,MATCH(PolicyLevers_EN!$C311,'Policy Characteristics'!$D:$D,0)),254)</f>
        <v xml:space="preserve">**Description:** This policy reduces fuel consumption in the industry sector by retiring older, inefficient industrial facilities sooner than they otherwise would retire.  This policy does not affect demand for industrial products, so it is assumed that </v>
      </c>
      <c r="Q311" s="257" t="str">
        <f>INDEX('Policy Characteristics'!L:L,MATCH(PolicyLevers_EN!$C311,'Policy Characteristics'!$D:$D,0))</f>
        <v>industry-ag-main.html#early-ret</v>
      </c>
      <c r="R311" s="265" t="str">
        <f>INDEX('Policy Characteristics'!M:M,MATCH(PolicyLevers_EN!$C311,'Policy Characteristics'!$D:$D,0))</f>
        <v>early-retirement-of-industrial-facilities.html</v>
      </c>
      <c r="S311" s="257" t="str">
        <f>INDEX('Policy Characteristics'!N:N,MATCH(PolicyLevers_EN!$C311,'Policy Characteristics'!$D:$D,0))</f>
        <v>Calculated from model data; see the relevant variable(s) in the InputData folder for source information.</v>
      </c>
      <c r="T311" s="257">
        <f>INDEX('Policy Characteristics'!O:O,MATCH(PolicyLevers_EN!$C311,'Policy Characteristics'!$D:$D,0))</f>
        <v>0</v>
      </c>
      <c r="U311" s="12"/>
      <c r="V311" s="12"/>
      <c r="W311" s="12"/>
      <c r="X311" s="12"/>
      <c r="Y311" s="12"/>
      <c r="Z311" s="12"/>
    </row>
    <row r="312" spans="1:26" ht="15.75" customHeight="1">
      <c r="A312" s="247" t="str">
        <f>INDEX('Policy Characteristics'!B:B,MATCH(PolicyLevers_EN!$C312,'Policy Characteristics'!$D:$D,0))</f>
        <v>Industry</v>
      </c>
      <c r="B312" s="247" t="str">
        <f>INDEX('Policy Characteristics'!C:C,MATCH(PolicyLevers_EN!$C312,'Policy Characteristics'!$D:$D,0))</f>
        <v>Industry Energy Efficiency Standards</v>
      </c>
      <c r="C312" s="247" t="s">
        <v>369</v>
      </c>
      <c r="D312" s="257" t="s">
        <v>370</v>
      </c>
      <c r="E312" s="257"/>
      <c r="F312" s="257" t="s">
        <v>371</v>
      </c>
      <c r="G312" s="257"/>
      <c r="H312" s="254">
        <v>46</v>
      </c>
      <c r="I312" s="255" t="s">
        <v>63</v>
      </c>
      <c r="J312" s="247" t="str">
        <f>INDEX('Policy Characteristics'!E:E,MATCH(PolicyLevers_EN!$C312,'Policy Characteristics'!$D:$D,0))</f>
        <v>Industry Energy Efficiency Standards</v>
      </c>
      <c r="K312" s="247" t="str">
        <f>INDEX('Policy Characteristics'!F:F,MATCH(PolicyLevers_EN!$C312,'Policy Characteristics'!$D:$D,0))</f>
        <v>indst efficiency standards</v>
      </c>
      <c r="L312" s="293">
        <f>INDEX('Policy Characteristics'!G:G,MATCH(PolicyLevers_EN!$C312,'Policy Characteristics'!$D:$D,0))</f>
        <v>0</v>
      </c>
      <c r="M312" s="293">
        <f>INDEX('Policy Characteristics'!H:H,MATCH(PolicyLevers_EN!$C312,'Policy Characteristics'!$D:$D,0))</f>
        <v>0.2</v>
      </c>
      <c r="N312" s="293">
        <f>INDEX('Policy Characteristics'!I:I,MATCH(PolicyLevers_EN!$C312,'Policy Characteristics'!$D:$D,0))</f>
        <v>0.01</v>
      </c>
      <c r="O312" s="281" t="str">
        <f>INDEX('Policy Characteristics'!J:J,MATCH(PolicyLevers_EN!$C312,'Policy Characteristics'!$D:$D,0))</f>
        <v>% reduction in energy use</v>
      </c>
      <c r="P312" s="247" t="str">
        <f>LEFT(INDEX('Policy Characteristics'!K:K,MATCH(PolicyLevers_EN!$C312,'Policy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2" s="281" t="str">
        <f>INDEX('Policy Characteristics'!L:L,MATCH(PolicyLevers_EN!$C312,'Policy Characteristics'!$D:$D,0))</f>
        <v>industry-ag-main.html#eff-stds</v>
      </c>
      <c r="R312" s="295" t="str">
        <f>INDEX('Policy Characteristics'!M:M,MATCH(PolicyLevers_EN!$C312,'Policy Characteristics'!$D:$D,0))</f>
        <v>industry-energy-efficiency-standards.html</v>
      </c>
      <c r="S312" s="281" t="str">
        <f>INDEX('Policy Characteristics'!N:N,MATCH(PolicyLevers_EN!$C312,'Policy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Characteristics'!O:O,MATCH(PolicyLevers_EN!$C312,'Policy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c r="A313" s="247" t="str">
        <f>INDEX('Policy Characteristics'!B:B,MATCH(PolicyLevers_EN!$C313,'Policy Characteristics'!$D:$D,0))</f>
        <v>Industry</v>
      </c>
      <c r="B313" s="247" t="str">
        <f>INDEX('Policy Characteristics'!C:C,MATCH(PolicyLevers_EN!$C313,'Policy Characteristics'!$D:$D,0))</f>
        <v>Industry Energy Efficiency Standards</v>
      </c>
      <c r="C313" s="247" t="str">
        <f t="shared" ref="C313:C319" si="18">C$312</f>
        <v>Percentage Improvement in Eqpt Efficiency Standards above BAU</v>
      </c>
      <c r="D313" s="257" t="s">
        <v>375</v>
      </c>
      <c r="E313" s="257"/>
      <c r="F313" s="257" t="s">
        <v>376</v>
      </c>
      <c r="G313" s="257"/>
      <c r="H313" s="254">
        <v>47</v>
      </c>
      <c r="I313" s="255" t="s">
        <v>63</v>
      </c>
      <c r="J313" s="247" t="str">
        <f>INDEX('Policy Characteristics'!E:E,MATCH(PolicyLevers_EN!$C313,'Policy Characteristics'!$D:$D,0))</f>
        <v>Industry Energy Efficiency Standards</v>
      </c>
      <c r="K313" s="247" t="str">
        <f>INDEX('Policy Characteristics'!F:F,MATCH(PolicyLevers_EN!$C313,'Policy Characteristics'!$D:$D,0))</f>
        <v>indst efficiency standards</v>
      </c>
      <c r="L313" s="293">
        <f>INDEX('Policy Characteristics'!G:G,MATCH(PolicyLevers_EN!$C313,'Policy Characteristics'!$D:$D,0))</f>
        <v>0</v>
      </c>
      <c r="M313" s="293">
        <f>INDEX('Policy Characteristics'!H:H,MATCH(PolicyLevers_EN!$C313,'Policy Characteristics'!$D:$D,0))</f>
        <v>0.2</v>
      </c>
      <c r="N313" s="293">
        <f>INDEX('Policy Characteristics'!I:I,MATCH(PolicyLevers_EN!$C313,'Policy Characteristics'!$D:$D,0))</f>
        <v>0.01</v>
      </c>
      <c r="O313" s="281" t="str">
        <f>INDEX('Policy Characteristics'!J:J,MATCH(PolicyLevers_EN!$C313,'Policy Characteristics'!$D:$D,0))</f>
        <v>% reduction in energy use</v>
      </c>
      <c r="P313" s="247" t="str">
        <f>LEFT(INDEX('Policy Characteristics'!K:K,MATCH(PolicyLevers_EN!$C313,'Policy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3" s="281" t="str">
        <f>INDEX('Policy Characteristics'!L:L,MATCH(PolicyLevers_EN!$C313,'Policy Characteristics'!$D:$D,0))</f>
        <v>industry-ag-main.html#eff-stds</v>
      </c>
      <c r="R313" s="295" t="str">
        <f>INDEX('Policy Characteristics'!M:M,MATCH(PolicyLevers_EN!$C313,'Policy Characteristics'!$D:$D,0))</f>
        <v>industry-energy-efficiency-standards.html</v>
      </c>
      <c r="S313" s="281" t="str">
        <f>INDEX('Policy Characteristics'!N:N,MATCH(PolicyLevers_EN!$C313,'Policy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Characteristics'!O:O,MATCH(PolicyLevers_EN!$C313,'Policy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c r="A314" s="247" t="str">
        <f>INDEX('Policy Characteristics'!B:B,MATCH(PolicyLevers_EN!$C314,'Policy Characteristics'!$D:$D,0))</f>
        <v>Industry</v>
      </c>
      <c r="B314" s="247" t="str">
        <f>INDEX('Policy Characteristics'!C:C,MATCH(PolicyLevers_EN!$C314,'Policy Characteristics'!$D:$D,0))</f>
        <v>Industry Energy Efficiency Standards</v>
      </c>
      <c r="C314" s="247" t="str">
        <f t="shared" si="18"/>
        <v>Percentage Improvement in Eqpt Efficiency Standards above BAU</v>
      </c>
      <c r="D314" s="257" t="s">
        <v>377</v>
      </c>
      <c r="E314" s="257"/>
      <c r="F314" s="257" t="s">
        <v>378</v>
      </c>
      <c r="G314" s="257"/>
      <c r="H314" s="254">
        <v>48</v>
      </c>
      <c r="I314" s="255" t="s">
        <v>63</v>
      </c>
      <c r="J314" s="247" t="str">
        <f>INDEX('Policy Characteristics'!E:E,MATCH(PolicyLevers_EN!$C314,'Policy Characteristics'!$D:$D,0))</f>
        <v>Industry Energy Efficiency Standards</v>
      </c>
      <c r="K314" s="247" t="str">
        <f>INDEX('Policy Characteristics'!F:F,MATCH(PolicyLevers_EN!$C314,'Policy Characteristics'!$D:$D,0))</f>
        <v>indst efficiency standards</v>
      </c>
      <c r="L314" s="293">
        <f>INDEX('Policy Characteristics'!G:G,MATCH(PolicyLevers_EN!$C314,'Policy Characteristics'!$D:$D,0))</f>
        <v>0</v>
      </c>
      <c r="M314" s="293">
        <f>INDEX('Policy Characteristics'!H:H,MATCH(PolicyLevers_EN!$C314,'Policy Characteristics'!$D:$D,0))</f>
        <v>0.2</v>
      </c>
      <c r="N314" s="293">
        <f>INDEX('Policy Characteristics'!I:I,MATCH(PolicyLevers_EN!$C314,'Policy Characteristics'!$D:$D,0))</f>
        <v>0.01</v>
      </c>
      <c r="O314" s="281" t="str">
        <f>INDEX('Policy Characteristics'!J:J,MATCH(PolicyLevers_EN!$C314,'Policy Characteristics'!$D:$D,0))</f>
        <v>% reduction in energy use</v>
      </c>
      <c r="P314" s="247" t="str">
        <f>LEFT(INDEX('Policy Characteristics'!K:K,MATCH(PolicyLevers_EN!$C314,'Policy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4" s="281" t="str">
        <f>INDEX('Policy Characteristics'!L:L,MATCH(PolicyLevers_EN!$C314,'Policy Characteristics'!$D:$D,0))</f>
        <v>industry-ag-main.html#eff-stds</v>
      </c>
      <c r="R314" s="295" t="str">
        <f>INDEX('Policy Characteristics'!M:M,MATCH(PolicyLevers_EN!$C314,'Policy Characteristics'!$D:$D,0))</f>
        <v>industry-energy-efficiency-standards.html</v>
      </c>
      <c r="S314" s="281" t="str">
        <f>INDEX('Policy Characteristics'!N:N,MATCH(PolicyLevers_EN!$C314,'Policy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Characteristics'!O:O,MATCH(PolicyLevers_EN!$C314,'Policy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c r="A315" s="247" t="str">
        <f>INDEX('Policy Characteristics'!B:B,MATCH(PolicyLevers_EN!$C315,'Policy Characteristics'!$D:$D,0))</f>
        <v>Industry</v>
      </c>
      <c r="B315" s="247" t="str">
        <f>INDEX('Policy Characteristics'!C:C,MATCH(PolicyLevers_EN!$C315,'Policy Characteristics'!$D:$D,0))</f>
        <v>Industry Energy Efficiency Standards</v>
      </c>
      <c r="C315" s="247" t="str">
        <f t="shared" si="18"/>
        <v>Percentage Improvement in Eqpt Efficiency Standards above BAU</v>
      </c>
      <c r="D315" s="257" t="s">
        <v>379</v>
      </c>
      <c r="E315" s="257"/>
      <c r="F315" s="257" t="s">
        <v>380</v>
      </c>
      <c r="G315" s="257"/>
      <c r="H315" s="254">
        <v>49</v>
      </c>
      <c r="I315" s="255" t="s">
        <v>63</v>
      </c>
      <c r="J315" s="247" t="str">
        <f>INDEX('Policy Characteristics'!E:E,MATCH(PolicyLevers_EN!$C315,'Policy Characteristics'!$D:$D,0))</f>
        <v>Industry Energy Efficiency Standards</v>
      </c>
      <c r="K315" s="247" t="str">
        <f>INDEX('Policy Characteristics'!F:F,MATCH(PolicyLevers_EN!$C315,'Policy Characteristics'!$D:$D,0))</f>
        <v>indst efficiency standards</v>
      </c>
      <c r="L315" s="293">
        <f>INDEX('Policy Characteristics'!G:G,MATCH(PolicyLevers_EN!$C315,'Policy Characteristics'!$D:$D,0))</f>
        <v>0</v>
      </c>
      <c r="M315" s="293">
        <f>INDEX('Policy Characteristics'!H:H,MATCH(PolicyLevers_EN!$C315,'Policy Characteristics'!$D:$D,0))</f>
        <v>0.2</v>
      </c>
      <c r="N315" s="293">
        <f>INDEX('Policy Characteristics'!I:I,MATCH(PolicyLevers_EN!$C315,'Policy Characteristics'!$D:$D,0))</f>
        <v>0.01</v>
      </c>
      <c r="O315" s="281" t="str">
        <f>INDEX('Policy Characteristics'!J:J,MATCH(PolicyLevers_EN!$C315,'Policy Characteristics'!$D:$D,0))</f>
        <v>% reduction in energy use</v>
      </c>
      <c r="P315" s="247" t="str">
        <f>LEFT(INDEX('Policy Characteristics'!K:K,MATCH(PolicyLevers_EN!$C315,'Policy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5" s="281" t="str">
        <f>INDEX('Policy Characteristics'!L:L,MATCH(PolicyLevers_EN!$C315,'Policy Characteristics'!$D:$D,0))</f>
        <v>industry-ag-main.html#eff-stds</v>
      </c>
      <c r="R315" s="295" t="str">
        <f>INDEX('Policy Characteristics'!M:M,MATCH(PolicyLevers_EN!$C315,'Policy Characteristics'!$D:$D,0))</f>
        <v>industry-energy-efficiency-standards.html</v>
      </c>
      <c r="S315" s="281" t="str">
        <f>INDEX('Policy Characteristics'!N:N,MATCH(PolicyLevers_EN!$C315,'Policy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Characteristics'!O:O,MATCH(PolicyLevers_EN!$C315,'Policy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c r="A316" s="247" t="str">
        <f>INDEX('Policy Characteristics'!B:B,MATCH(PolicyLevers_EN!$C316,'Policy Characteristics'!$D:$D,0))</f>
        <v>Industry</v>
      </c>
      <c r="B316" s="247" t="str">
        <f>INDEX('Policy Characteristics'!C:C,MATCH(PolicyLevers_EN!$C316,'Policy Characteristics'!$D:$D,0))</f>
        <v>Industry Energy Efficiency Standards</v>
      </c>
      <c r="C316" s="247" t="str">
        <f t="shared" si="18"/>
        <v>Percentage Improvement in Eqpt Efficiency Standards above BAU</v>
      </c>
      <c r="D316" s="257" t="s">
        <v>381</v>
      </c>
      <c r="E316" s="257"/>
      <c r="F316" s="257" t="s">
        <v>382</v>
      </c>
      <c r="G316" s="257"/>
      <c r="H316" s="254">
        <v>50</v>
      </c>
      <c r="I316" s="255" t="s">
        <v>63</v>
      </c>
      <c r="J316" s="247" t="str">
        <f>INDEX('Policy Characteristics'!E:E,MATCH(PolicyLevers_EN!$C316,'Policy Characteristics'!$D:$D,0))</f>
        <v>Industry Energy Efficiency Standards</v>
      </c>
      <c r="K316" s="247" t="str">
        <f>INDEX('Policy Characteristics'!F:F,MATCH(PolicyLevers_EN!$C316,'Policy Characteristics'!$D:$D,0))</f>
        <v>indst efficiency standards</v>
      </c>
      <c r="L316" s="293">
        <f>INDEX('Policy Characteristics'!G:G,MATCH(PolicyLevers_EN!$C316,'Policy Characteristics'!$D:$D,0))</f>
        <v>0</v>
      </c>
      <c r="M316" s="293">
        <f>INDEX('Policy Characteristics'!H:H,MATCH(PolicyLevers_EN!$C316,'Policy Characteristics'!$D:$D,0))</f>
        <v>0.2</v>
      </c>
      <c r="N316" s="293">
        <f>INDEX('Policy Characteristics'!I:I,MATCH(PolicyLevers_EN!$C316,'Policy Characteristics'!$D:$D,0))</f>
        <v>0.01</v>
      </c>
      <c r="O316" s="281" t="str">
        <f>INDEX('Policy Characteristics'!J:J,MATCH(PolicyLevers_EN!$C316,'Policy Characteristics'!$D:$D,0))</f>
        <v>% reduction in energy use</v>
      </c>
      <c r="P316" s="247" t="str">
        <f>LEFT(INDEX('Policy Characteristics'!K:K,MATCH(PolicyLevers_EN!$C316,'Policy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6" s="281" t="str">
        <f>INDEX('Policy Characteristics'!L:L,MATCH(PolicyLevers_EN!$C316,'Policy Characteristics'!$D:$D,0))</f>
        <v>industry-ag-main.html#eff-stds</v>
      </c>
      <c r="R316" s="295" t="str">
        <f>INDEX('Policy Characteristics'!M:M,MATCH(PolicyLevers_EN!$C316,'Policy Characteristics'!$D:$D,0))</f>
        <v>industry-energy-efficiency-standards.html</v>
      </c>
      <c r="S316" s="281" t="str">
        <f>INDEX('Policy Characteristics'!N:N,MATCH(PolicyLevers_EN!$C316,'Policy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Characteristics'!O:O,MATCH(PolicyLevers_EN!$C316,'Policy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c r="A317" s="247" t="str">
        <f>INDEX('Policy Characteristics'!B:B,MATCH(PolicyLevers_EN!$C317,'Policy Characteristics'!$D:$D,0))</f>
        <v>Industry</v>
      </c>
      <c r="B317" s="247" t="str">
        <f>INDEX('Policy Characteristics'!C:C,MATCH(PolicyLevers_EN!$C317,'Policy Characteristics'!$D:$D,0))</f>
        <v>Industry Energy Efficiency Standards</v>
      </c>
      <c r="C317" s="247" t="str">
        <f t="shared" si="18"/>
        <v>Percentage Improvement in Eqpt Efficiency Standards above BAU</v>
      </c>
      <c r="D317" s="257" t="s">
        <v>383</v>
      </c>
      <c r="E317" s="257"/>
      <c r="F317" s="257" t="s">
        <v>384</v>
      </c>
      <c r="G317" s="257"/>
      <c r="H317" s="254">
        <v>51</v>
      </c>
      <c r="I317" s="255" t="s">
        <v>63</v>
      </c>
      <c r="J317" s="247" t="str">
        <f>INDEX('Policy Characteristics'!E:E,MATCH(PolicyLevers_EN!$C317,'Policy Characteristics'!$D:$D,0))</f>
        <v>Industry Energy Efficiency Standards</v>
      </c>
      <c r="K317" s="247" t="str">
        <f>INDEX('Policy Characteristics'!F:F,MATCH(PolicyLevers_EN!$C317,'Policy Characteristics'!$D:$D,0))</f>
        <v>indst efficiency standards</v>
      </c>
      <c r="L317" s="293">
        <f>INDEX('Policy Characteristics'!G:G,MATCH(PolicyLevers_EN!$C317,'Policy Characteristics'!$D:$D,0))</f>
        <v>0</v>
      </c>
      <c r="M317" s="293">
        <f>INDEX('Policy Characteristics'!H:H,MATCH(PolicyLevers_EN!$C317,'Policy Characteristics'!$D:$D,0))</f>
        <v>0.2</v>
      </c>
      <c r="N317" s="293">
        <f>INDEX('Policy Characteristics'!I:I,MATCH(PolicyLevers_EN!$C317,'Policy Characteristics'!$D:$D,0))</f>
        <v>0.01</v>
      </c>
      <c r="O317" s="281" t="str">
        <f>INDEX('Policy Characteristics'!J:J,MATCH(PolicyLevers_EN!$C317,'Policy Characteristics'!$D:$D,0))</f>
        <v>% reduction in energy use</v>
      </c>
      <c r="P317" s="247" t="str">
        <f>LEFT(INDEX('Policy Characteristics'!K:K,MATCH(PolicyLevers_EN!$C317,'Policy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7" s="281" t="str">
        <f>INDEX('Policy Characteristics'!L:L,MATCH(PolicyLevers_EN!$C317,'Policy Characteristics'!$D:$D,0))</f>
        <v>industry-ag-main.html#eff-stds</v>
      </c>
      <c r="R317" s="295" t="str">
        <f>INDEX('Policy Characteristics'!M:M,MATCH(PolicyLevers_EN!$C317,'Policy Characteristics'!$D:$D,0))</f>
        <v>industry-energy-efficiency-standards.html</v>
      </c>
      <c r="S317" s="281" t="str">
        <f>INDEX('Policy Characteristics'!N:N,MATCH(PolicyLevers_EN!$C317,'Policy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Characteristics'!O:O,MATCH(PolicyLevers_EN!$C317,'Policy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c r="A318" s="247" t="str">
        <f>INDEX('Policy Characteristics'!B:B,MATCH(PolicyLevers_EN!$C318,'Policy Characteristics'!$D:$D,0))</f>
        <v>Industry</v>
      </c>
      <c r="B318" s="247" t="str">
        <f>INDEX('Policy Characteristics'!C:C,MATCH(PolicyLevers_EN!$C318,'Policy Characteristics'!$D:$D,0))</f>
        <v>Industry Energy Efficiency Standards</v>
      </c>
      <c r="C318" s="247" t="str">
        <f t="shared" si="18"/>
        <v>Percentage Improvement in Eqpt Efficiency Standards above BAU</v>
      </c>
      <c r="D318" s="257" t="s">
        <v>385</v>
      </c>
      <c r="E318" s="257"/>
      <c r="F318" s="257" t="s">
        <v>386</v>
      </c>
      <c r="G318" s="257"/>
      <c r="H318" s="254">
        <v>52</v>
      </c>
      <c r="I318" s="255" t="s">
        <v>63</v>
      </c>
      <c r="J318" s="247" t="str">
        <f>INDEX('Policy Characteristics'!E:E,MATCH(PolicyLevers_EN!$C318,'Policy Characteristics'!$D:$D,0))</f>
        <v>Industry Energy Efficiency Standards</v>
      </c>
      <c r="K318" s="247" t="str">
        <f>INDEX('Policy Characteristics'!F:F,MATCH(PolicyLevers_EN!$C318,'Policy Characteristics'!$D:$D,0))</f>
        <v>indst efficiency standards</v>
      </c>
      <c r="L318" s="293">
        <f>INDEX('Policy Characteristics'!G:G,MATCH(PolicyLevers_EN!$C318,'Policy Characteristics'!$D:$D,0))</f>
        <v>0</v>
      </c>
      <c r="M318" s="293">
        <f>INDEX('Policy Characteristics'!H:H,MATCH(PolicyLevers_EN!$C318,'Policy Characteristics'!$D:$D,0))</f>
        <v>0.2</v>
      </c>
      <c r="N318" s="293">
        <f>INDEX('Policy Characteristics'!I:I,MATCH(PolicyLevers_EN!$C318,'Policy Characteristics'!$D:$D,0))</f>
        <v>0.01</v>
      </c>
      <c r="O318" s="281" t="str">
        <f>INDEX('Policy Characteristics'!J:J,MATCH(PolicyLevers_EN!$C318,'Policy Characteristics'!$D:$D,0))</f>
        <v>% reduction in energy use</v>
      </c>
      <c r="P318" s="247" t="str">
        <f>LEFT(INDEX('Policy Characteristics'!K:K,MATCH(PolicyLevers_EN!$C318,'Policy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8" s="281" t="str">
        <f>INDEX('Policy Characteristics'!L:L,MATCH(PolicyLevers_EN!$C318,'Policy Characteristics'!$D:$D,0))</f>
        <v>industry-ag-main.html#eff-stds</v>
      </c>
      <c r="R318" s="295" t="str">
        <f>INDEX('Policy Characteristics'!M:M,MATCH(PolicyLevers_EN!$C318,'Policy Characteristics'!$D:$D,0))</f>
        <v>industry-energy-efficiency-standards.html</v>
      </c>
      <c r="S318" s="281" t="str">
        <f>INDEX('Policy Characteristics'!N:N,MATCH(PolicyLevers_EN!$C318,'Policy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Characteristics'!O:O,MATCH(PolicyLevers_EN!$C318,'Policy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c r="A319" s="247" t="str">
        <f>INDEX('Policy Characteristics'!B:B,MATCH(PolicyLevers_EN!$C319,'Policy Characteristics'!$D:$D,0))</f>
        <v>Industry</v>
      </c>
      <c r="B319" s="247" t="str">
        <f>INDEX('Policy Characteristics'!C:C,MATCH(PolicyLevers_EN!$C319,'Policy Characteristics'!$D:$D,0))</f>
        <v>Industry Energy Efficiency Standards</v>
      </c>
      <c r="C319" s="247" t="str">
        <f t="shared" si="18"/>
        <v>Percentage Improvement in Eqpt Efficiency Standards above BAU</v>
      </c>
      <c r="D319" s="257" t="s">
        <v>387</v>
      </c>
      <c r="E319" s="257"/>
      <c r="F319" s="257" t="s">
        <v>388</v>
      </c>
      <c r="G319" s="257"/>
      <c r="H319" s="254">
        <v>53</v>
      </c>
      <c r="I319" s="255" t="s">
        <v>63</v>
      </c>
      <c r="J319" s="247" t="str">
        <f>INDEX('Policy Characteristics'!E:E,MATCH(PolicyLevers_EN!$C319,'Policy Characteristics'!$D:$D,0))</f>
        <v>Industry Energy Efficiency Standards</v>
      </c>
      <c r="K319" s="247" t="str">
        <f>INDEX('Policy Characteristics'!F:F,MATCH(PolicyLevers_EN!$C319,'Policy Characteristics'!$D:$D,0))</f>
        <v>indst efficiency standards</v>
      </c>
      <c r="L319" s="293">
        <f>INDEX('Policy Characteristics'!G:G,MATCH(PolicyLevers_EN!$C319,'Policy Characteristics'!$D:$D,0))</f>
        <v>0</v>
      </c>
      <c r="M319" s="293">
        <f>INDEX('Policy Characteristics'!H:H,MATCH(PolicyLevers_EN!$C319,'Policy Characteristics'!$D:$D,0))</f>
        <v>0.2</v>
      </c>
      <c r="N319" s="293">
        <f>INDEX('Policy Characteristics'!I:I,MATCH(PolicyLevers_EN!$C319,'Policy Characteristics'!$D:$D,0))</f>
        <v>0.01</v>
      </c>
      <c r="O319" s="281" t="str">
        <f>INDEX('Policy Characteristics'!J:J,MATCH(PolicyLevers_EN!$C319,'Policy Characteristics'!$D:$D,0))</f>
        <v>% reduction in energy use</v>
      </c>
      <c r="P319" s="247" t="str">
        <f>LEFT(INDEX('Policy Characteristics'!K:K,MATCH(PolicyLevers_EN!$C319,'Policy Characteristics'!$D:$D,0)),254)</f>
        <v>**Description:** This policy reduces fuel consumption by the selected industry by increasing the efficiency of industrial equipment through stronger standards.  The policy setting refers to overall energy use reduction, not the reduction in energy use of</v>
      </c>
      <c r="Q319" s="281" t="str">
        <f>INDEX('Policy Characteristics'!L:L,MATCH(PolicyLevers_EN!$C319,'Policy Characteristics'!$D:$D,0))</f>
        <v>industry-ag-main.html#eff-stds</v>
      </c>
      <c r="R319" s="295" t="str">
        <f>INDEX('Policy Characteristics'!M:M,MATCH(PolicyLevers_EN!$C319,'Policy Characteristics'!$D:$D,0))</f>
        <v>industry-energy-efficiency-standards.html</v>
      </c>
      <c r="S319" s="281" t="str">
        <f>INDEX('Policy Characteristics'!N:N,MATCH(PolicyLevers_EN!$C319,'Policy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Characteristics'!O:O,MATCH(PolicyLevers_EN!$C319,'Policy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c r="A320" s="247" t="str">
        <f>INDEX('Policy Characteristics'!B:B,MATCH(PolicyLevers_EN!$C320,'Policy Characteristics'!$D:$D,0))</f>
        <v>Industry</v>
      </c>
      <c r="B320" s="247" t="str">
        <f>INDEX('Policy Characteristics'!C:C,MATCH(PolicyLevers_EN!$C320,'Policy Characteristics'!$D:$D,0))</f>
        <v>Improved System Design</v>
      </c>
      <c r="C320" s="247" t="s">
        <v>390</v>
      </c>
      <c r="D320" s="257"/>
      <c r="E320" s="257"/>
      <c r="F320" s="257"/>
      <c r="G320" s="257"/>
      <c r="H320" s="254">
        <v>54</v>
      </c>
      <c r="I320" s="255" t="s">
        <v>76</v>
      </c>
      <c r="J320" s="247" t="str">
        <f>INDEX('Policy Characteristics'!E:E,MATCH(PolicyLevers_EN!$C320,'Policy Characteristics'!$D:$D,0))</f>
        <v>Improved System Design</v>
      </c>
      <c r="K320" s="247" t="str">
        <f>INDEX('Policy Characteristics'!F:F,MATCH(PolicyLevers_EN!$C320,'Policy Characteristics'!$D:$D,0))</f>
        <v>indst system integration</v>
      </c>
      <c r="L320" s="256">
        <f>INDEX('Policy Characteristics'!G:G,MATCH(PolicyLevers_EN!$C320,'Policy Characteristics'!$D:$D,0))</f>
        <v>0</v>
      </c>
      <c r="M320" s="256">
        <f>INDEX('Policy Characteristics'!H:H,MATCH(PolicyLevers_EN!$C320,'Policy Characteristics'!$D:$D,0))</f>
        <v>1</v>
      </c>
      <c r="N320" s="256">
        <f>INDEX('Policy Characteristics'!I:I,MATCH(PolicyLevers_EN!$C320,'Policy Characteristics'!$D:$D,0))</f>
        <v>0.01</v>
      </c>
      <c r="O320" s="257" t="str">
        <f>INDEX('Policy Characteristics'!J:J,MATCH(PolicyLevers_EN!$C320,'Policy Characteristics'!$D:$D,0))</f>
        <v>% of potential achieved</v>
      </c>
      <c r="P320" s="247" t="str">
        <f>LEFT(INDEX('Policy Characteristics'!K:K,MATCH(PolicyLevers_EN!$C320,'Policy Characteristics'!$D:$D,0)),254)</f>
        <v>**Description:** This policy reduces fuel consumption in the industry sector by improving the way components are put together and the way material or energy flows between them. // **Guidance for setting values: **</v>
      </c>
      <c r="Q320" s="257" t="str">
        <f>INDEX('Policy Characteristics'!L:L,MATCH(PolicyLevers_EN!$C320,'Policy Characteristics'!$D:$D,0))</f>
        <v>industry-ag-main.html#system-integ</v>
      </c>
      <c r="R320" s="265" t="str">
        <f>INDEX('Policy Characteristics'!M:M,MATCH(PolicyLevers_EN!$C320,'Policy Characteristics'!$D:$D,0))</f>
        <v>improved-system-design.html</v>
      </c>
      <c r="S320" s="257" t="str">
        <f>INDEX('Policy Characteristics'!N:N,MATCH(PolicyLevers_EN!$C320,'Policy Characteristics'!$D:$D,0))</f>
        <v>Calculated from model data; see the relevant variable(s) in the InputData folder for source information.</v>
      </c>
      <c r="T320" s="257">
        <f>INDEX('Policy Characteristics'!O:O,MATCH(PolicyLevers_EN!$C320,'Policy Characteristics'!$D:$D,0))</f>
        <v>0</v>
      </c>
      <c r="U320" s="12"/>
      <c r="V320" s="12"/>
      <c r="W320" s="12"/>
      <c r="X320" s="12"/>
      <c r="Y320" s="12"/>
      <c r="Z320" s="12"/>
    </row>
    <row r="321" spans="1:26" ht="15.75" customHeight="1">
      <c r="A321" s="247" t="str">
        <f>INDEX('Policy Characteristics'!B:B,MATCH(PolicyLevers_EN!$C321,'Policy Characteristics'!$D:$D,0))</f>
        <v>Industry</v>
      </c>
      <c r="B321" s="247" t="str">
        <f>INDEX('Policy Characteristics'!C:C,MATCH(PolicyLevers_EN!$C321,'Policy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Characteristics'!E:E,MATCH(PolicyLevers_EN!$C321,'Policy Characteristics'!$D:$D,0))</f>
        <v>Electrification + Hydrogen</v>
      </c>
      <c r="K321" s="247" t="str">
        <f>INDEX('Policy Characteristics'!F:F,MATCH(PolicyLevers_EN!$C321,'Policy Characteristics'!$D:$D,0))</f>
        <v>indst fuel type shifting</v>
      </c>
      <c r="L321" s="256">
        <f>INDEX('Policy Characteristics'!G:G,MATCH(PolicyLevers_EN!$C321,'Policy Characteristics'!$D:$D,0))</f>
        <v>0</v>
      </c>
      <c r="M321" s="256">
        <f>INDEX('Policy Characteristics'!H:H,MATCH(PolicyLevers_EN!$C321,'Policy Characteristics'!$D:$D,0))</f>
        <v>1</v>
      </c>
      <c r="N321" s="256">
        <f>INDEX('Policy Characteristics'!I:I,MATCH(PolicyLevers_EN!$C321,'Policy Characteristics'!$D:$D,0))</f>
        <v>0.01</v>
      </c>
      <c r="O321" s="257" t="str">
        <f>INDEX('Policy Characteristics'!J:J,MATCH(PolicyLevers_EN!$C321,'Policy Characteristics'!$D:$D,0))</f>
        <v>% of fuel shifted</v>
      </c>
      <c r="P321" s="247" t="str">
        <f>LEFT(INDEX('Policy Characteristics'!K:K,MATCH(PolicyLevers_EN!$C321,'Policy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1" s="257" t="str">
        <f>INDEX('Policy Characteristics'!L:L,MATCH(PolicyLevers_EN!$C321,'Policy Characteristics'!$D:$D,0))</f>
        <v>industry-ag-main.html#fuel-switching</v>
      </c>
      <c r="R321" s="265" t="str">
        <f>INDEX('Policy Characteristics'!M:M,MATCH(PolicyLevers_EN!$C321,'Policy Characteristics'!$D:$D,0))</f>
        <v>industry-elec-and-hydrogen.html</v>
      </c>
      <c r="S321" s="257">
        <f>INDEX('Policy Characteristics'!N:N,MATCH(PolicyLevers_EN!$C321,'Policy Characteristics'!$D:$D,0))</f>
        <v>0</v>
      </c>
      <c r="T321" s="257">
        <f>INDEX('Policy Characteristics'!O:O,MATCH(PolicyLevers_EN!$C321,'Policy Characteristics'!$D:$D,0))</f>
        <v>0</v>
      </c>
      <c r="U321" s="248"/>
      <c r="V321" s="248"/>
      <c r="W321" s="248"/>
      <c r="X321" s="248"/>
      <c r="Y321" s="248"/>
      <c r="Z321" s="248"/>
    </row>
    <row r="322" spans="1:26" ht="15.75" customHeight="1">
      <c r="A322" s="247" t="str">
        <f>INDEX('Policy Characteristics'!B:B,MATCH(PolicyLevers_EN!$C322,'Policy Characteristics'!$D:$D,0))</f>
        <v>Industry</v>
      </c>
      <c r="B322" s="247" t="str">
        <f>INDEX('Policy Characteristics'!C:C,MATCH(PolicyLevers_EN!$C322,'Policy Characteristics'!$D:$D,0))</f>
        <v>Electrification + Hydrogen</v>
      </c>
      <c r="C322" s="247" t="str">
        <f t="shared" ref="C322:C385" si="19">C$321</f>
        <v>Fraction of Industrial Fuel Use Shifted to Other Fuels</v>
      </c>
      <c r="D322" s="257" t="s">
        <v>370</v>
      </c>
      <c r="E322" s="257" t="s">
        <v>402</v>
      </c>
      <c r="F322" s="257" t="s">
        <v>371</v>
      </c>
      <c r="G322" s="257" t="s">
        <v>403</v>
      </c>
      <c r="H322" s="254">
        <v>382</v>
      </c>
      <c r="I322" s="255" t="s">
        <v>63</v>
      </c>
      <c r="J322" s="247" t="str">
        <f>INDEX('Policy Characteristics'!E:E,MATCH(PolicyLevers_EN!$C322,'Policy Characteristics'!$D:$D,0))</f>
        <v>Electrification + Hydrogen</v>
      </c>
      <c r="K322" s="247" t="str">
        <f>INDEX('Policy Characteristics'!F:F,MATCH(PolicyLevers_EN!$C322,'Policy Characteristics'!$D:$D,0))</f>
        <v>indst fuel type shifting</v>
      </c>
      <c r="L322" s="256">
        <f>INDEX('Policy Characteristics'!G:G,MATCH(PolicyLevers_EN!$C322,'Policy Characteristics'!$D:$D,0))</f>
        <v>0</v>
      </c>
      <c r="M322" s="256">
        <f>INDEX('Policy Characteristics'!H:H,MATCH(PolicyLevers_EN!$C322,'Policy Characteristics'!$D:$D,0))</f>
        <v>1</v>
      </c>
      <c r="N322" s="256">
        <f>INDEX('Policy Characteristics'!I:I,MATCH(PolicyLevers_EN!$C322,'Policy Characteristics'!$D:$D,0))</f>
        <v>0.01</v>
      </c>
      <c r="O322" s="257" t="str">
        <f>INDEX('Policy Characteristics'!J:J,MATCH(PolicyLevers_EN!$C322,'Policy Characteristics'!$D:$D,0))</f>
        <v>% of fuel shifted</v>
      </c>
      <c r="P322" s="247" t="str">
        <f>LEFT(INDEX('Policy Characteristics'!K:K,MATCH(PolicyLevers_EN!$C322,'Policy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2" s="257" t="str">
        <f>INDEX('Policy Characteristics'!L:L,MATCH(PolicyLevers_EN!$C322,'Policy Characteristics'!$D:$D,0))</f>
        <v>industry-ag-main.html#fuel-switching</v>
      </c>
      <c r="R322" s="265" t="str">
        <f>INDEX('Policy Characteristics'!M:M,MATCH(PolicyLevers_EN!$C322,'Policy Characteristics'!$D:$D,0))</f>
        <v>industry-elec-and-hydrogen.html</v>
      </c>
      <c r="S322" s="257">
        <f>INDEX('Policy Characteristics'!N:N,MATCH(PolicyLevers_EN!$C322,'Policy Characteristics'!$D:$D,0))</f>
        <v>0</v>
      </c>
      <c r="T322" s="257">
        <f>INDEX('Policy Characteristics'!O:O,MATCH(PolicyLevers_EN!$C322,'Policy Characteristics'!$D:$D,0))</f>
        <v>0</v>
      </c>
      <c r="U322" s="248"/>
      <c r="V322" s="248"/>
      <c r="W322" s="248"/>
      <c r="X322" s="248"/>
      <c r="Y322" s="248"/>
      <c r="Z322" s="248"/>
    </row>
    <row r="323" spans="1:26" ht="15.75" customHeight="1">
      <c r="A323" s="247" t="str">
        <f>INDEX('Policy Characteristics'!B:B,MATCH(PolicyLevers_EN!$C323,'Policy Characteristics'!$D:$D,0))</f>
        <v>Industry</v>
      </c>
      <c r="B323" s="247" t="str">
        <f>INDEX('Policy Characteristics'!C:C,MATCH(PolicyLevers_EN!$C323,'Policy Characteristics'!$D:$D,0))</f>
        <v>Electrification + Hydrogen</v>
      </c>
      <c r="C323" s="247" t="str">
        <f t="shared" si="19"/>
        <v>Fraction of Industrial Fuel Use Shifted to Other Fuels</v>
      </c>
      <c r="D323" s="257" t="s">
        <v>370</v>
      </c>
      <c r="E323" s="257" t="s">
        <v>404</v>
      </c>
      <c r="F323" s="257" t="s">
        <v>371</v>
      </c>
      <c r="G323" s="257" t="s">
        <v>405</v>
      </c>
      <c r="H323" s="254">
        <v>383</v>
      </c>
      <c r="I323" s="255" t="s">
        <v>63</v>
      </c>
      <c r="J323" s="247" t="str">
        <f>INDEX('Policy Characteristics'!E:E,MATCH(PolicyLevers_EN!$C323,'Policy Characteristics'!$D:$D,0))</f>
        <v>Electrification + Hydrogen</v>
      </c>
      <c r="K323" s="247" t="str">
        <f>INDEX('Policy Characteristics'!F:F,MATCH(PolicyLevers_EN!$C323,'Policy Characteristics'!$D:$D,0))</f>
        <v>indst fuel type shifting</v>
      </c>
      <c r="L323" s="256">
        <f>INDEX('Policy Characteristics'!G:G,MATCH(PolicyLevers_EN!$C323,'Policy Characteristics'!$D:$D,0))</f>
        <v>0</v>
      </c>
      <c r="M323" s="256">
        <f>INDEX('Policy Characteristics'!H:H,MATCH(PolicyLevers_EN!$C323,'Policy Characteristics'!$D:$D,0))</f>
        <v>1</v>
      </c>
      <c r="N323" s="256">
        <f>INDEX('Policy Characteristics'!I:I,MATCH(PolicyLevers_EN!$C323,'Policy Characteristics'!$D:$D,0))</f>
        <v>0.01</v>
      </c>
      <c r="O323" s="257" t="str">
        <f>INDEX('Policy Characteristics'!J:J,MATCH(PolicyLevers_EN!$C323,'Policy Characteristics'!$D:$D,0))</f>
        <v>% of fuel shifted</v>
      </c>
      <c r="P323" s="247" t="str">
        <f>LEFT(INDEX('Policy Characteristics'!K:K,MATCH(PolicyLevers_EN!$C323,'Policy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3" s="257" t="str">
        <f>INDEX('Policy Characteristics'!L:L,MATCH(PolicyLevers_EN!$C323,'Policy Characteristics'!$D:$D,0))</f>
        <v>industry-ag-main.html#fuel-switching</v>
      </c>
      <c r="R323" s="265" t="str">
        <f>INDEX('Policy Characteristics'!M:M,MATCH(PolicyLevers_EN!$C323,'Policy Characteristics'!$D:$D,0))</f>
        <v>industry-elec-and-hydrogen.html</v>
      </c>
      <c r="S323" s="257">
        <f>INDEX('Policy Characteristics'!N:N,MATCH(PolicyLevers_EN!$C323,'Policy Characteristics'!$D:$D,0))</f>
        <v>0</v>
      </c>
      <c r="T323" s="257">
        <f>INDEX('Policy Characteristics'!O:O,MATCH(PolicyLevers_EN!$C323,'Policy Characteristics'!$D:$D,0))</f>
        <v>0</v>
      </c>
      <c r="U323" s="248"/>
      <c r="V323" s="248"/>
      <c r="W323" s="248"/>
      <c r="X323" s="248"/>
      <c r="Y323" s="248"/>
      <c r="Z323" s="248"/>
    </row>
    <row r="324" spans="1:26" ht="15.75" customHeight="1">
      <c r="A324" s="247" t="str">
        <f>INDEX('Policy Characteristics'!B:B,MATCH(PolicyLevers_EN!$C324,'Policy Characteristics'!$D:$D,0))</f>
        <v>Industry</v>
      </c>
      <c r="B324" s="247" t="str">
        <f>INDEX('Policy Characteristics'!C:C,MATCH(PolicyLevers_EN!$C324,'Policy Characteristics'!$D:$D,0))</f>
        <v>Electrification + Hydrogen</v>
      </c>
      <c r="C324" s="247" t="str">
        <f t="shared" si="19"/>
        <v>Fraction of Industrial Fuel Use Shifted to Other Fuels</v>
      </c>
      <c r="D324" s="257" t="s">
        <v>370</v>
      </c>
      <c r="E324" s="257" t="s">
        <v>406</v>
      </c>
      <c r="F324" s="257" t="s">
        <v>371</v>
      </c>
      <c r="G324" s="257" t="s">
        <v>407</v>
      </c>
      <c r="H324" s="254">
        <v>384</v>
      </c>
      <c r="I324" s="255" t="s">
        <v>76</v>
      </c>
      <c r="J324" s="247" t="str">
        <f>INDEX('Policy Characteristics'!E:E,MATCH(PolicyLevers_EN!$C324,'Policy Characteristics'!$D:$D,0))</f>
        <v>Electrification + Hydrogen</v>
      </c>
      <c r="K324" s="247" t="str">
        <f>INDEX('Policy Characteristics'!F:F,MATCH(PolicyLevers_EN!$C324,'Policy Characteristics'!$D:$D,0))</f>
        <v>indst fuel type shifting</v>
      </c>
      <c r="L324" s="256">
        <f>INDEX('Policy Characteristics'!G:G,MATCH(PolicyLevers_EN!$C324,'Policy Characteristics'!$D:$D,0))</f>
        <v>0</v>
      </c>
      <c r="M324" s="256">
        <f>INDEX('Policy Characteristics'!H:H,MATCH(PolicyLevers_EN!$C324,'Policy Characteristics'!$D:$D,0))</f>
        <v>1</v>
      </c>
      <c r="N324" s="256">
        <f>INDEX('Policy Characteristics'!I:I,MATCH(PolicyLevers_EN!$C324,'Policy Characteristics'!$D:$D,0))</f>
        <v>0.01</v>
      </c>
      <c r="O324" s="257" t="str">
        <f>INDEX('Policy Characteristics'!J:J,MATCH(PolicyLevers_EN!$C324,'Policy Characteristics'!$D:$D,0))</f>
        <v>% of fuel shifted</v>
      </c>
      <c r="P324" s="247" t="str">
        <f>LEFT(INDEX('Policy Characteristics'!K:K,MATCH(PolicyLevers_EN!$C324,'Policy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4" s="257" t="str">
        <f>INDEX('Policy Characteristics'!L:L,MATCH(PolicyLevers_EN!$C324,'Policy Characteristics'!$D:$D,0))</f>
        <v>industry-ag-main.html#fuel-switching</v>
      </c>
      <c r="R324" s="265" t="str">
        <f>INDEX('Policy Characteristics'!M:M,MATCH(PolicyLevers_EN!$C324,'Policy Characteristics'!$D:$D,0))</f>
        <v>industry-elec-and-hydrogen.html</v>
      </c>
      <c r="S324" s="257">
        <f>INDEX('Policy Characteristics'!N:N,MATCH(PolicyLevers_EN!$C324,'Policy Characteristics'!$D:$D,0))</f>
        <v>0</v>
      </c>
      <c r="T324" s="257">
        <f>INDEX('Policy Characteristics'!O:O,MATCH(PolicyLevers_EN!$C324,'Policy Characteristics'!$D:$D,0))</f>
        <v>0</v>
      </c>
      <c r="U324" s="248"/>
      <c r="V324" s="248"/>
      <c r="W324" s="248"/>
      <c r="X324" s="248"/>
      <c r="Y324" s="248"/>
      <c r="Z324" s="248"/>
    </row>
    <row r="325" spans="1:26" ht="15.75" customHeight="1">
      <c r="A325" s="247" t="str">
        <f>INDEX('Policy Characteristics'!B:B,MATCH(PolicyLevers_EN!$C325,'Policy Characteristics'!$D:$D,0))</f>
        <v>Industry</v>
      </c>
      <c r="B325" s="247" t="str">
        <f>INDEX('Policy Characteristics'!C:C,MATCH(PolicyLevers_EN!$C325,'Policy Characteristics'!$D:$D,0))</f>
        <v>Electrification + Hydrogen</v>
      </c>
      <c r="C325" s="247" t="str">
        <f t="shared" si="19"/>
        <v>Fraction of Industrial Fuel Use Shifted to Other Fuels</v>
      </c>
      <c r="D325" s="257" t="s">
        <v>370</v>
      </c>
      <c r="E325" s="257" t="s">
        <v>408</v>
      </c>
      <c r="F325" s="257" t="s">
        <v>371</v>
      </c>
      <c r="G325" s="257" t="s">
        <v>409</v>
      </c>
      <c r="H325" s="254">
        <v>385</v>
      </c>
      <c r="I325" s="255" t="s">
        <v>63</v>
      </c>
      <c r="J325" s="247" t="str">
        <f>INDEX('Policy Characteristics'!E:E,MATCH(PolicyLevers_EN!$C325,'Policy Characteristics'!$D:$D,0))</f>
        <v>Electrification + Hydrogen</v>
      </c>
      <c r="K325" s="247" t="str">
        <f>INDEX('Policy Characteristics'!F:F,MATCH(PolicyLevers_EN!$C325,'Policy Characteristics'!$D:$D,0))</f>
        <v>indst fuel type shifting</v>
      </c>
      <c r="L325" s="256">
        <f>INDEX('Policy Characteristics'!G:G,MATCH(PolicyLevers_EN!$C325,'Policy Characteristics'!$D:$D,0))</f>
        <v>0</v>
      </c>
      <c r="M325" s="256">
        <f>INDEX('Policy Characteristics'!H:H,MATCH(PolicyLevers_EN!$C325,'Policy Characteristics'!$D:$D,0))</f>
        <v>1</v>
      </c>
      <c r="N325" s="256">
        <f>INDEX('Policy Characteristics'!I:I,MATCH(PolicyLevers_EN!$C325,'Policy Characteristics'!$D:$D,0))</f>
        <v>0.01</v>
      </c>
      <c r="O325" s="257" t="str">
        <f>INDEX('Policy Characteristics'!J:J,MATCH(PolicyLevers_EN!$C325,'Policy Characteristics'!$D:$D,0))</f>
        <v>% of fuel shifted</v>
      </c>
      <c r="P325" s="247" t="str">
        <f>LEFT(INDEX('Policy Characteristics'!K:K,MATCH(PolicyLevers_EN!$C325,'Policy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5" s="257" t="str">
        <f>INDEX('Policy Characteristics'!L:L,MATCH(PolicyLevers_EN!$C325,'Policy Characteristics'!$D:$D,0))</f>
        <v>industry-ag-main.html#fuel-switching</v>
      </c>
      <c r="R325" s="265" t="str">
        <f>INDEX('Policy Characteristics'!M:M,MATCH(PolicyLevers_EN!$C325,'Policy Characteristics'!$D:$D,0))</f>
        <v>industry-elec-and-hydrogen.html</v>
      </c>
      <c r="S325" s="257">
        <f>INDEX('Policy Characteristics'!N:N,MATCH(PolicyLevers_EN!$C325,'Policy Characteristics'!$D:$D,0))</f>
        <v>0</v>
      </c>
      <c r="T325" s="257">
        <f>INDEX('Policy Characteristics'!O:O,MATCH(PolicyLevers_EN!$C325,'Policy Characteristics'!$D:$D,0))</f>
        <v>0</v>
      </c>
      <c r="U325" s="248"/>
      <c r="V325" s="248"/>
      <c r="W325" s="248"/>
      <c r="X325" s="248"/>
      <c r="Y325" s="248"/>
      <c r="Z325" s="248"/>
    </row>
    <row r="326" spans="1:26" ht="15.75" customHeight="1">
      <c r="A326" s="247" t="str">
        <f>INDEX('Policy Characteristics'!B:B,MATCH(PolicyLevers_EN!$C326,'Policy Characteristics'!$D:$D,0))</f>
        <v>Industry</v>
      </c>
      <c r="B326" s="247" t="str">
        <f>INDEX('Policy Characteristics'!C:C,MATCH(PolicyLevers_EN!$C326,'Policy Characteristics'!$D:$D,0))</f>
        <v>Electrification + Hydrogen</v>
      </c>
      <c r="C326" s="12" t="str">
        <f t="shared" si="19"/>
        <v>Fraction of Industrial Fuel Use Shifted to Other Fuels</v>
      </c>
      <c r="D326" s="262" t="s">
        <v>370</v>
      </c>
      <c r="E326" s="262" t="s">
        <v>410</v>
      </c>
      <c r="F326" s="262" t="s">
        <v>371</v>
      </c>
      <c r="G326" s="262" t="s">
        <v>411</v>
      </c>
      <c r="H326" s="7">
        <v>386</v>
      </c>
      <c r="I326" s="262" t="s">
        <v>76</v>
      </c>
      <c r="J326" s="247" t="str">
        <f>INDEX('Policy Characteristics'!E:E,MATCH(PolicyLevers_EN!$C326,'Policy Characteristics'!$D:$D,0))</f>
        <v>Electrification + Hydrogen</v>
      </c>
      <c r="K326" s="247" t="str">
        <f>INDEX('Policy Characteristics'!F:F,MATCH(PolicyLevers_EN!$C326,'Policy Characteristics'!$D:$D,0))</f>
        <v>indst fuel type shifting</v>
      </c>
      <c r="L326" s="261">
        <f>INDEX('Policy Characteristics'!G:G,MATCH(PolicyLevers_EN!$C326,'Policy Characteristics'!$D:$D,0))</f>
        <v>0</v>
      </c>
      <c r="M326" s="261">
        <f>INDEX('Policy Characteristics'!H:H,MATCH(PolicyLevers_EN!$C326,'Policy Characteristics'!$D:$D,0))</f>
        <v>1</v>
      </c>
      <c r="N326" s="261">
        <f>INDEX('Policy Characteristics'!I:I,MATCH(PolicyLevers_EN!$C326,'Policy Characteristics'!$D:$D,0))</f>
        <v>0.01</v>
      </c>
      <c r="O326" s="276" t="str">
        <f>INDEX('Policy Characteristics'!J:J,MATCH(PolicyLevers_EN!$C326,'Policy Characteristics'!$D:$D,0))</f>
        <v>% of fuel shifted</v>
      </c>
      <c r="P326" s="247" t="str">
        <f>LEFT(INDEX('Policy Characteristics'!K:K,MATCH(PolicyLevers_EN!$C326,'Policy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6" s="276" t="str">
        <f>INDEX('Policy Characteristics'!L:L,MATCH(PolicyLevers_EN!$C326,'Policy Characteristics'!$D:$D,0))</f>
        <v>industry-ag-main.html#fuel-switching</v>
      </c>
      <c r="R326" s="277" t="str">
        <f>INDEX('Policy Characteristics'!M:M,MATCH(PolicyLevers_EN!$C326,'Policy Characteristics'!$D:$D,0))</f>
        <v>industry-elec-and-hydrogen.html</v>
      </c>
      <c r="S326" s="262">
        <f>INDEX('Policy Characteristics'!N:N,MATCH(PolicyLevers_EN!$C326,'Policy Characteristics'!$D:$D,0))</f>
        <v>0</v>
      </c>
      <c r="T326" s="262">
        <f>INDEX('Policy Characteristics'!O:O,MATCH(PolicyLevers_EN!$C326,'Policy Characteristics'!$D:$D,0))</f>
        <v>0</v>
      </c>
      <c r="U326" s="248"/>
      <c r="V326" s="248"/>
      <c r="W326" s="248"/>
      <c r="X326" s="248"/>
      <c r="Y326" s="248"/>
      <c r="Z326" s="248"/>
    </row>
    <row r="327" spans="1:26" ht="15.75" customHeight="1">
      <c r="A327" s="247" t="str">
        <f>INDEX('Policy Characteristics'!B:B,MATCH(PolicyLevers_EN!$C327,'Policy Characteristics'!$D:$D,0))</f>
        <v>Industry</v>
      </c>
      <c r="B327" s="247" t="str">
        <f>INDEX('Policy Characteristics'!C:C,MATCH(PolicyLevers_EN!$C327,'Policy Characteristics'!$D:$D,0))</f>
        <v>Electrification + Hydrogen</v>
      </c>
      <c r="C327" s="12" t="str">
        <f t="shared" si="19"/>
        <v>Fraction of Industrial Fuel Use Shifted to Other Fuels</v>
      </c>
      <c r="D327" s="262" t="s">
        <v>370</v>
      </c>
      <c r="E327" s="262" t="s">
        <v>412</v>
      </c>
      <c r="F327" s="262" t="s">
        <v>371</v>
      </c>
      <c r="G327" s="262" t="s">
        <v>413</v>
      </c>
      <c r="H327" s="7">
        <v>387</v>
      </c>
      <c r="I327" s="262" t="s">
        <v>76</v>
      </c>
      <c r="J327" s="247" t="str">
        <f>INDEX('Policy Characteristics'!E:E,MATCH(PolicyLevers_EN!$C327,'Policy Characteristics'!$D:$D,0))</f>
        <v>Electrification + Hydrogen</v>
      </c>
      <c r="K327" s="247" t="str">
        <f>INDEX('Policy Characteristics'!F:F,MATCH(PolicyLevers_EN!$C327,'Policy Characteristics'!$D:$D,0))</f>
        <v>indst fuel type shifting</v>
      </c>
      <c r="L327" s="261">
        <f>INDEX('Policy Characteristics'!G:G,MATCH(PolicyLevers_EN!$C327,'Policy Characteristics'!$D:$D,0))</f>
        <v>0</v>
      </c>
      <c r="M327" s="261">
        <f>INDEX('Policy Characteristics'!H:H,MATCH(PolicyLevers_EN!$C327,'Policy Characteristics'!$D:$D,0))</f>
        <v>1</v>
      </c>
      <c r="N327" s="261">
        <f>INDEX('Policy Characteristics'!I:I,MATCH(PolicyLevers_EN!$C327,'Policy Characteristics'!$D:$D,0))</f>
        <v>0.01</v>
      </c>
      <c r="O327" s="276" t="str">
        <f>INDEX('Policy Characteristics'!J:J,MATCH(PolicyLevers_EN!$C327,'Policy Characteristics'!$D:$D,0))</f>
        <v>% of fuel shifted</v>
      </c>
      <c r="P327" s="247" t="str">
        <f>LEFT(INDEX('Policy Characteristics'!K:K,MATCH(PolicyLevers_EN!$C327,'Policy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7" s="276" t="str">
        <f>INDEX('Policy Characteristics'!L:L,MATCH(PolicyLevers_EN!$C327,'Policy Characteristics'!$D:$D,0))</f>
        <v>industry-ag-main.html#fuel-switching</v>
      </c>
      <c r="R327" s="277" t="str">
        <f>INDEX('Policy Characteristics'!M:M,MATCH(PolicyLevers_EN!$C327,'Policy Characteristics'!$D:$D,0))</f>
        <v>industry-elec-and-hydrogen.html</v>
      </c>
      <c r="S327" s="262">
        <f>INDEX('Policy Characteristics'!N:N,MATCH(PolicyLevers_EN!$C327,'Policy Characteristics'!$D:$D,0))</f>
        <v>0</v>
      </c>
      <c r="T327" s="262">
        <f>INDEX('Policy Characteristics'!O:O,MATCH(PolicyLevers_EN!$C327,'Policy Characteristics'!$D:$D,0))</f>
        <v>0</v>
      </c>
      <c r="U327" s="248"/>
      <c r="V327" s="248"/>
      <c r="W327" s="248"/>
      <c r="X327" s="248"/>
      <c r="Y327" s="248"/>
      <c r="Z327" s="248"/>
    </row>
    <row r="328" spans="1:26" ht="15.75" customHeight="1">
      <c r="A328" s="247" t="str">
        <f>INDEX('Policy Characteristics'!B:B,MATCH(PolicyLevers_EN!$C328,'Policy Characteristics'!$D:$D,0))</f>
        <v>Industry</v>
      </c>
      <c r="B328" s="247" t="str">
        <f>INDEX('Policy Characteristics'!C:C,MATCH(PolicyLevers_EN!$C328,'Policy Characteristics'!$D:$D,0))</f>
        <v>Electrification + Hydrogen</v>
      </c>
      <c r="C328" s="247" t="str">
        <f t="shared" si="19"/>
        <v>Fraction of Industrial Fuel Use Shifted to Other Fuels</v>
      </c>
      <c r="D328" s="257" t="s">
        <v>370</v>
      </c>
      <c r="E328" s="257" t="s">
        <v>414</v>
      </c>
      <c r="F328" s="257" t="s">
        <v>371</v>
      </c>
      <c r="G328" s="257" t="s">
        <v>415</v>
      </c>
      <c r="H328" s="254">
        <v>388</v>
      </c>
      <c r="I328" s="255" t="s">
        <v>63</v>
      </c>
      <c r="J328" s="247" t="str">
        <f>INDEX('Policy Characteristics'!E:E,MATCH(PolicyLevers_EN!$C328,'Policy Characteristics'!$D:$D,0))</f>
        <v>Electrification + Hydrogen</v>
      </c>
      <c r="K328" s="247" t="str">
        <f>INDEX('Policy Characteristics'!F:F,MATCH(PolicyLevers_EN!$C328,'Policy Characteristics'!$D:$D,0))</f>
        <v>indst fuel type shifting</v>
      </c>
      <c r="L328" s="256">
        <f>INDEX('Policy Characteristics'!G:G,MATCH(PolicyLevers_EN!$C328,'Policy Characteristics'!$D:$D,0))</f>
        <v>0</v>
      </c>
      <c r="M328" s="256">
        <f>INDEX('Policy Characteristics'!H:H,MATCH(PolicyLevers_EN!$C328,'Policy Characteristics'!$D:$D,0))</f>
        <v>1</v>
      </c>
      <c r="N328" s="256">
        <f>INDEX('Policy Characteristics'!I:I,MATCH(PolicyLevers_EN!$C328,'Policy Characteristics'!$D:$D,0))</f>
        <v>0.01</v>
      </c>
      <c r="O328" s="257" t="str">
        <f>INDEX('Policy Characteristics'!J:J,MATCH(PolicyLevers_EN!$C328,'Policy Characteristics'!$D:$D,0))</f>
        <v>% of fuel shifted</v>
      </c>
      <c r="P328" s="247" t="str">
        <f>LEFT(INDEX('Policy Characteristics'!K:K,MATCH(PolicyLevers_EN!$C328,'Policy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8" s="257" t="str">
        <f>INDEX('Policy Characteristics'!L:L,MATCH(PolicyLevers_EN!$C328,'Policy Characteristics'!$D:$D,0))</f>
        <v>industry-ag-main.html#fuel-switching</v>
      </c>
      <c r="R328" s="265" t="str">
        <f>INDEX('Policy Characteristics'!M:M,MATCH(PolicyLevers_EN!$C328,'Policy Characteristics'!$D:$D,0))</f>
        <v>industry-elec-and-hydrogen.html</v>
      </c>
      <c r="S328" s="257">
        <f>INDEX('Policy Characteristics'!N:N,MATCH(PolicyLevers_EN!$C328,'Policy Characteristics'!$D:$D,0))</f>
        <v>0</v>
      </c>
      <c r="T328" s="257">
        <f>INDEX('Policy Characteristics'!O:O,MATCH(PolicyLevers_EN!$C328,'Policy Characteristics'!$D:$D,0))</f>
        <v>0</v>
      </c>
      <c r="U328" s="248"/>
      <c r="V328" s="248"/>
      <c r="W328" s="248"/>
      <c r="X328" s="248"/>
      <c r="Y328" s="248"/>
      <c r="Z328" s="248"/>
    </row>
    <row r="329" spans="1:26" ht="15.75" customHeight="1">
      <c r="A329" s="247" t="str">
        <f>INDEX('Policy Characteristics'!B:B,MATCH(PolicyLevers_EN!$C329,'Policy Characteristics'!$D:$D,0))</f>
        <v>Industry</v>
      </c>
      <c r="B329" s="247" t="str">
        <f>INDEX('Policy Characteristics'!C:C,MATCH(PolicyLevers_EN!$C329,'Policy Characteristics'!$D:$D,0))</f>
        <v>Electrification + Hydrogen</v>
      </c>
      <c r="C329" s="247" t="str">
        <f t="shared" si="19"/>
        <v>Fraction of Industrial Fuel Use Shifted to Other Fuels</v>
      </c>
      <c r="D329" s="257" t="s">
        <v>370</v>
      </c>
      <c r="E329" s="257" t="s">
        <v>416</v>
      </c>
      <c r="F329" s="257" t="s">
        <v>371</v>
      </c>
      <c r="G329" s="257" t="s">
        <v>417</v>
      </c>
      <c r="H329" s="254">
        <v>389</v>
      </c>
      <c r="I329" s="255" t="s">
        <v>76</v>
      </c>
      <c r="J329" s="247" t="str">
        <f>INDEX('Policy Characteristics'!E:E,MATCH(PolicyLevers_EN!$C329,'Policy Characteristics'!$D:$D,0))</f>
        <v>Electrification + Hydrogen</v>
      </c>
      <c r="K329" s="247" t="str">
        <f>INDEX('Policy Characteristics'!F:F,MATCH(PolicyLevers_EN!$C329,'Policy Characteristics'!$D:$D,0))</f>
        <v>indst fuel type shifting</v>
      </c>
      <c r="L329" s="256">
        <f>INDEX('Policy Characteristics'!G:G,MATCH(PolicyLevers_EN!$C329,'Policy Characteristics'!$D:$D,0))</f>
        <v>0</v>
      </c>
      <c r="M329" s="256">
        <f>INDEX('Policy Characteristics'!H:H,MATCH(PolicyLevers_EN!$C329,'Policy Characteristics'!$D:$D,0))</f>
        <v>1</v>
      </c>
      <c r="N329" s="256">
        <f>INDEX('Policy Characteristics'!I:I,MATCH(PolicyLevers_EN!$C329,'Policy Characteristics'!$D:$D,0))</f>
        <v>0.01</v>
      </c>
      <c r="O329" s="257" t="str">
        <f>INDEX('Policy Characteristics'!J:J,MATCH(PolicyLevers_EN!$C329,'Policy Characteristics'!$D:$D,0))</f>
        <v>% of fuel shifted</v>
      </c>
      <c r="P329" s="247" t="str">
        <f>LEFT(INDEX('Policy Characteristics'!K:K,MATCH(PolicyLevers_EN!$C329,'Policy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29" s="257" t="str">
        <f>INDEX('Policy Characteristics'!L:L,MATCH(PolicyLevers_EN!$C329,'Policy Characteristics'!$D:$D,0))</f>
        <v>industry-ag-main.html#fuel-switching</v>
      </c>
      <c r="R329" s="265" t="str">
        <f>INDEX('Policy Characteristics'!M:M,MATCH(PolicyLevers_EN!$C329,'Policy Characteristics'!$D:$D,0))</f>
        <v>industry-elec-and-hydrogen.html</v>
      </c>
      <c r="S329" s="257">
        <f>INDEX('Policy Characteristics'!N:N,MATCH(PolicyLevers_EN!$C329,'Policy Characteristics'!$D:$D,0))</f>
        <v>0</v>
      </c>
      <c r="T329" s="257">
        <f>INDEX('Policy Characteristics'!O:O,MATCH(PolicyLevers_EN!$C329,'Policy Characteristics'!$D:$D,0))</f>
        <v>0</v>
      </c>
      <c r="U329" s="248"/>
      <c r="V329" s="248"/>
      <c r="W329" s="248"/>
      <c r="X329" s="248"/>
      <c r="Y329" s="248"/>
      <c r="Z329" s="248"/>
    </row>
    <row r="330" spans="1:26" ht="15.75" customHeight="1">
      <c r="A330" s="247" t="str">
        <f>INDEX('Policy Characteristics'!B:B,MATCH(PolicyLevers_EN!$C330,'Policy Characteristics'!$D:$D,0))</f>
        <v>Industry</v>
      </c>
      <c r="B330" s="247" t="str">
        <f>INDEX('Policy Characteristics'!C:C,MATCH(PolicyLevers_EN!$C330,'Policy Characteristics'!$D:$D,0))</f>
        <v>Electrification + Hydrogen</v>
      </c>
      <c r="C330" s="12" t="str">
        <f t="shared" si="19"/>
        <v>Fraction of Industrial Fuel Use Shifted to Other Fuels</v>
      </c>
      <c r="D330" s="262" t="s">
        <v>370</v>
      </c>
      <c r="E330" s="262" t="s">
        <v>418</v>
      </c>
      <c r="F330" s="262" t="s">
        <v>371</v>
      </c>
      <c r="G330" s="262" t="s">
        <v>419</v>
      </c>
      <c r="H330" s="7">
        <v>390</v>
      </c>
      <c r="I330" s="262" t="s">
        <v>76</v>
      </c>
      <c r="J330" s="247" t="str">
        <f>INDEX('Policy Characteristics'!E:E,MATCH(PolicyLevers_EN!$C330,'Policy Characteristics'!$D:$D,0))</f>
        <v>Electrification + Hydrogen</v>
      </c>
      <c r="K330" s="247" t="str">
        <f>INDEX('Policy Characteristics'!F:F,MATCH(PolicyLevers_EN!$C330,'Policy Characteristics'!$D:$D,0))</f>
        <v>indst fuel type shifting</v>
      </c>
      <c r="L330" s="261">
        <f>INDEX('Policy Characteristics'!G:G,MATCH(PolicyLevers_EN!$C330,'Policy Characteristics'!$D:$D,0))</f>
        <v>0</v>
      </c>
      <c r="M330" s="261">
        <f>INDEX('Policy Characteristics'!H:H,MATCH(PolicyLevers_EN!$C330,'Policy Characteristics'!$D:$D,0))</f>
        <v>1</v>
      </c>
      <c r="N330" s="261">
        <f>INDEX('Policy Characteristics'!I:I,MATCH(PolicyLevers_EN!$C330,'Policy Characteristics'!$D:$D,0))</f>
        <v>0.01</v>
      </c>
      <c r="O330" s="276" t="str">
        <f>INDEX('Policy Characteristics'!J:J,MATCH(PolicyLevers_EN!$C330,'Policy Characteristics'!$D:$D,0))</f>
        <v>% of fuel shifted</v>
      </c>
      <c r="P330" s="247" t="str">
        <f>LEFT(INDEX('Policy Characteristics'!K:K,MATCH(PolicyLevers_EN!$C330,'Policy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0" s="276" t="str">
        <f>INDEX('Policy Characteristics'!L:L,MATCH(PolicyLevers_EN!$C330,'Policy Characteristics'!$D:$D,0))</f>
        <v>industry-ag-main.html#fuel-switching</v>
      </c>
      <c r="R330" s="277" t="str">
        <f>INDEX('Policy Characteristics'!M:M,MATCH(PolicyLevers_EN!$C330,'Policy Characteristics'!$D:$D,0))</f>
        <v>industry-elec-and-hydrogen.html</v>
      </c>
      <c r="S330" s="262">
        <f>INDEX('Policy Characteristics'!N:N,MATCH(PolicyLevers_EN!$C330,'Policy Characteristics'!$D:$D,0))</f>
        <v>0</v>
      </c>
      <c r="T330" s="262">
        <f>INDEX('Policy Characteristics'!O:O,MATCH(PolicyLevers_EN!$C330,'Policy Characteristics'!$D:$D,0))</f>
        <v>0</v>
      </c>
      <c r="U330" s="248"/>
      <c r="V330" s="248"/>
      <c r="W330" s="248"/>
      <c r="X330" s="248"/>
      <c r="Y330" s="248"/>
      <c r="Z330" s="248"/>
    </row>
    <row r="331" spans="1:26" ht="15.75" customHeight="1">
      <c r="A331" s="247" t="str">
        <f>INDEX('Policy Characteristics'!B:B,MATCH(PolicyLevers_EN!$C331,'Policy Characteristics'!$D:$D,0))</f>
        <v>Industry</v>
      </c>
      <c r="B331" s="247" t="str">
        <f>INDEX('Policy Characteristics'!C:C,MATCH(PolicyLevers_EN!$C331,'Policy Characteristics'!$D:$D,0))</f>
        <v>Electrification + Hydrogen</v>
      </c>
      <c r="C331" s="12" t="str">
        <f t="shared" si="19"/>
        <v>Fraction of Industrial Fuel Use Shifted to Other Fuels</v>
      </c>
      <c r="D331" s="262" t="s">
        <v>375</v>
      </c>
      <c r="E331" s="262" t="s">
        <v>396</v>
      </c>
      <c r="F331" s="262" t="s">
        <v>376</v>
      </c>
      <c r="G331" s="262" t="s">
        <v>397</v>
      </c>
      <c r="H331" s="7">
        <v>391</v>
      </c>
      <c r="I331" s="262" t="s">
        <v>76</v>
      </c>
      <c r="J331" s="247" t="str">
        <f>INDEX('Policy Characteristics'!E:E,MATCH(PolicyLevers_EN!$C331,'Policy Characteristics'!$D:$D,0))</f>
        <v>Electrification + Hydrogen</v>
      </c>
      <c r="K331" s="247" t="str">
        <f>INDEX('Policy Characteristics'!F:F,MATCH(PolicyLevers_EN!$C331,'Policy Characteristics'!$D:$D,0))</f>
        <v>indst fuel type shifting</v>
      </c>
      <c r="L331" s="261">
        <f>INDEX('Policy Characteristics'!G:G,MATCH(PolicyLevers_EN!$C331,'Policy Characteristics'!$D:$D,0))</f>
        <v>0</v>
      </c>
      <c r="M331" s="261">
        <f>INDEX('Policy Characteristics'!H:H,MATCH(PolicyLevers_EN!$C331,'Policy Characteristics'!$D:$D,0))</f>
        <v>1</v>
      </c>
      <c r="N331" s="261">
        <f>INDEX('Policy Characteristics'!I:I,MATCH(PolicyLevers_EN!$C331,'Policy Characteristics'!$D:$D,0))</f>
        <v>0.01</v>
      </c>
      <c r="O331" s="276" t="str">
        <f>INDEX('Policy Characteristics'!J:J,MATCH(PolicyLevers_EN!$C331,'Policy Characteristics'!$D:$D,0))</f>
        <v>% of fuel shifted</v>
      </c>
      <c r="P331" s="247" t="str">
        <f>LEFT(INDEX('Policy Characteristics'!K:K,MATCH(PolicyLevers_EN!$C331,'Policy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1" s="276" t="str">
        <f>INDEX('Policy Characteristics'!L:L,MATCH(PolicyLevers_EN!$C331,'Policy Characteristics'!$D:$D,0))</f>
        <v>industry-ag-main.html#fuel-switching</v>
      </c>
      <c r="R331" s="277" t="str">
        <f>INDEX('Policy Characteristics'!M:M,MATCH(PolicyLevers_EN!$C331,'Policy Characteristics'!$D:$D,0))</f>
        <v>industry-elec-and-hydrogen.html</v>
      </c>
      <c r="S331" s="262">
        <f>INDEX('Policy Characteristics'!N:N,MATCH(PolicyLevers_EN!$C331,'Policy Characteristics'!$D:$D,0))</f>
        <v>0</v>
      </c>
      <c r="T331" s="262">
        <f>INDEX('Policy Characteristics'!O:O,MATCH(PolicyLevers_EN!$C331,'Policy Characteristics'!$D:$D,0))</f>
        <v>0</v>
      </c>
      <c r="U331" s="248"/>
      <c r="V331" s="248"/>
      <c r="W331" s="248"/>
      <c r="X331" s="248"/>
      <c r="Y331" s="248"/>
      <c r="Z331" s="248"/>
    </row>
    <row r="332" spans="1:26" ht="15.75" customHeight="1">
      <c r="A332" s="247" t="str">
        <f>INDEX('Policy Characteristics'!B:B,MATCH(PolicyLevers_EN!$C332,'Policy Characteristics'!$D:$D,0))</f>
        <v>Industry</v>
      </c>
      <c r="B332" s="247" t="str">
        <f>INDEX('Policy Characteristics'!C:C,MATCH(PolicyLevers_EN!$C332,'Policy Characteristics'!$D:$D,0))</f>
        <v>Electrification + Hydrogen</v>
      </c>
      <c r="C332" s="247" t="str">
        <f t="shared" si="19"/>
        <v>Fraction of Industrial Fuel Use Shifted to Other Fuels</v>
      </c>
      <c r="D332" s="257" t="s">
        <v>375</v>
      </c>
      <c r="E332" s="257" t="s">
        <v>402</v>
      </c>
      <c r="F332" s="257" t="s">
        <v>376</v>
      </c>
      <c r="G332" s="257" t="s">
        <v>403</v>
      </c>
      <c r="H332" s="254">
        <v>392</v>
      </c>
      <c r="I332" s="255" t="s">
        <v>76</v>
      </c>
      <c r="J332" s="247" t="str">
        <f>INDEX('Policy Characteristics'!E:E,MATCH(PolicyLevers_EN!$C332,'Policy Characteristics'!$D:$D,0))</f>
        <v>Electrification + Hydrogen</v>
      </c>
      <c r="K332" s="247" t="str">
        <f>INDEX('Policy Characteristics'!F:F,MATCH(PolicyLevers_EN!$C332,'Policy Characteristics'!$D:$D,0))</f>
        <v>indst fuel type shifting</v>
      </c>
      <c r="L332" s="256">
        <f>INDEX('Policy Characteristics'!G:G,MATCH(PolicyLevers_EN!$C332,'Policy Characteristics'!$D:$D,0))</f>
        <v>0</v>
      </c>
      <c r="M332" s="256">
        <f>INDEX('Policy Characteristics'!H:H,MATCH(PolicyLevers_EN!$C332,'Policy Characteristics'!$D:$D,0))</f>
        <v>1</v>
      </c>
      <c r="N332" s="256">
        <f>INDEX('Policy Characteristics'!I:I,MATCH(PolicyLevers_EN!$C332,'Policy Characteristics'!$D:$D,0))</f>
        <v>0.01</v>
      </c>
      <c r="O332" s="257" t="str">
        <f>INDEX('Policy Characteristics'!J:J,MATCH(PolicyLevers_EN!$C332,'Policy Characteristics'!$D:$D,0))</f>
        <v>% of fuel shifted</v>
      </c>
      <c r="P332" s="247" t="str">
        <f>LEFT(INDEX('Policy Characteristics'!K:K,MATCH(PolicyLevers_EN!$C332,'Policy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2" s="257" t="str">
        <f>INDEX('Policy Characteristics'!L:L,MATCH(PolicyLevers_EN!$C332,'Policy Characteristics'!$D:$D,0))</f>
        <v>industry-ag-main.html#fuel-switching</v>
      </c>
      <c r="R332" s="265" t="str">
        <f>INDEX('Policy Characteristics'!M:M,MATCH(PolicyLevers_EN!$C332,'Policy Characteristics'!$D:$D,0))</f>
        <v>industry-elec-and-hydrogen.html</v>
      </c>
      <c r="S332" s="257">
        <f>INDEX('Policy Characteristics'!N:N,MATCH(PolicyLevers_EN!$C332,'Policy Characteristics'!$D:$D,0))</f>
        <v>0</v>
      </c>
      <c r="T332" s="257">
        <f>INDEX('Policy Characteristics'!O:O,MATCH(PolicyLevers_EN!$C332,'Policy Characteristics'!$D:$D,0))</f>
        <v>0</v>
      </c>
      <c r="U332" s="248"/>
      <c r="V332" s="248"/>
      <c r="W332" s="248"/>
      <c r="X332" s="248"/>
      <c r="Y332" s="248"/>
      <c r="Z332" s="248"/>
    </row>
    <row r="333" spans="1:26" ht="15.75" customHeight="1">
      <c r="A333" s="247" t="str">
        <f>INDEX('Policy Characteristics'!B:B,MATCH(PolicyLevers_EN!$C333,'Policy Characteristics'!$D:$D,0))</f>
        <v>Industry</v>
      </c>
      <c r="B333" s="247" t="str">
        <f>INDEX('Policy Characteristics'!C:C,MATCH(PolicyLevers_EN!$C333,'Policy Characteristics'!$D:$D,0))</f>
        <v>Electrification + Hydrogen</v>
      </c>
      <c r="C333" s="247" t="str">
        <f t="shared" si="19"/>
        <v>Fraction of Industrial Fuel Use Shifted to Other Fuels</v>
      </c>
      <c r="D333" s="257" t="s">
        <v>375</v>
      </c>
      <c r="E333" s="257" t="s">
        <v>404</v>
      </c>
      <c r="F333" s="257" t="s">
        <v>376</v>
      </c>
      <c r="G333" s="257" t="s">
        <v>405</v>
      </c>
      <c r="H333" s="254">
        <v>393</v>
      </c>
      <c r="I333" s="255" t="s">
        <v>63</v>
      </c>
      <c r="J333" s="247" t="str">
        <f>INDEX('Policy Characteristics'!E:E,MATCH(PolicyLevers_EN!$C333,'Policy Characteristics'!$D:$D,0))</f>
        <v>Electrification + Hydrogen</v>
      </c>
      <c r="K333" s="247" t="str">
        <f>INDEX('Policy Characteristics'!F:F,MATCH(PolicyLevers_EN!$C333,'Policy Characteristics'!$D:$D,0))</f>
        <v>indst fuel type shifting</v>
      </c>
      <c r="L333" s="256">
        <f>INDEX('Policy Characteristics'!G:G,MATCH(PolicyLevers_EN!$C333,'Policy Characteristics'!$D:$D,0))</f>
        <v>0</v>
      </c>
      <c r="M333" s="256">
        <f>INDEX('Policy Characteristics'!H:H,MATCH(PolicyLevers_EN!$C333,'Policy Characteristics'!$D:$D,0))</f>
        <v>1</v>
      </c>
      <c r="N333" s="256">
        <f>INDEX('Policy Characteristics'!I:I,MATCH(PolicyLevers_EN!$C333,'Policy Characteristics'!$D:$D,0))</f>
        <v>0.01</v>
      </c>
      <c r="O333" s="257" t="str">
        <f>INDEX('Policy Characteristics'!J:J,MATCH(PolicyLevers_EN!$C333,'Policy Characteristics'!$D:$D,0))</f>
        <v>% of fuel shifted</v>
      </c>
      <c r="P333" s="247" t="str">
        <f>LEFT(INDEX('Policy Characteristics'!K:K,MATCH(PolicyLevers_EN!$C333,'Policy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3" s="257" t="str">
        <f>INDEX('Policy Characteristics'!L:L,MATCH(PolicyLevers_EN!$C333,'Policy Characteristics'!$D:$D,0))</f>
        <v>industry-ag-main.html#fuel-switching</v>
      </c>
      <c r="R333" s="265" t="str">
        <f>INDEX('Policy Characteristics'!M:M,MATCH(PolicyLevers_EN!$C333,'Policy Characteristics'!$D:$D,0))</f>
        <v>industry-elec-and-hydrogen.html</v>
      </c>
      <c r="S333" s="257">
        <f>INDEX('Policy Characteristics'!N:N,MATCH(PolicyLevers_EN!$C333,'Policy Characteristics'!$D:$D,0))</f>
        <v>0</v>
      </c>
      <c r="T333" s="257">
        <f>INDEX('Policy Characteristics'!O:O,MATCH(PolicyLevers_EN!$C333,'Policy Characteristics'!$D:$D,0))</f>
        <v>0</v>
      </c>
      <c r="U333" s="248"/>
      <c r="V333" s="248"/>
      <c r="W333" s="248"/>
      <c r="X333" s="248"/>
      <c r="Y333" s="248"/>
      <c r="Z333" s="248"/>
    </row>
    <row r="334" spans="1:26" ht="15.75" customHeight="1">
      <c r="A334" s="247" t="str">
        <f>INDEX('Policy Characteristics'!B:B,MATCH(PolicyLevers_EN!$C334,'Policy Characteristics'!$D:$D,0))</f>
        <v>Industry</v>
      </c>
      <c r="B334" s="247" t="str">
        <f>INDEX('Policy Characteristics'!C:C,MATCH(PolicyLevers_EN!$C334,'Policy Characteristics'!$D:$D,0))</f>
        <v>Electrification + Hydrogen</v>
      </c>
      <c r="C334" s="247" t="str">
        <f t="shared" si="19"/>
        <v>Fraction of Industrial Fuel Use Shifted to Other Fuels</v>
      </c>
      <c r="D334" s="257" t="s">
        <v>375</v>
      </c>
      <c r="E334" s="257" t="s">
        <v>406</v>
      </c>
      <c r="F334" s="257" t="s">
        <v>376</v>
      </c>
      <c r="G334" s="257" t="s">
        <v>407</v>
      </c>
      <c r="H334" s="254">
        <v>394</v>
      </c>
      <c r="I334" s="255" t="s">
        <v>76</v>
      </c>
      <c r="J334" s="247" t="str">
        <f>INDEX('Policy Characteristics'!E:E,MATCH(PolicyLevers_EN!$C334,'Policy Characteristics'!$D:$D,0))</f>
        <v>Electrification + Hydrogen</v>
      </c>
      <c r="K334" s="247" t="str">
        <f>INDEX('Policy Characteristics'!F:F,MATCH(PolicyLevers_EN!$C334,'Policy Characteristics'!$D:$D,0))</f>
        <v>indst fuel type shifting</v>
      </c>
      <c r="L334" s="256">
        <f>INDEX('Policy Characteristics'!G:G,MATCH(PolicyLevers_EN!$C334,'Policy Characteristics'!$D:$D,0))</f>
        <v>0</v>
      </c>
      <c r="M334" s="256">
        <f>INDEX('Policy Characteristics'!H:H,MATCH(PolicyLevers_EN!$C334,'Policy Characteristics'!$D:$D,0))</f>
        <v>1</v>
      </c>
      <c r="N334" s="256">
        <f>INDEX('Policy Characteristics'!I:I,MATCH(PolicyLevers_EN!$C334,'Policy Characteristics'!$D:$D,0))</f>
        <v>0.01</v>
      </c>
      <c r="O334" s="257" t="str">
        <f>INDEX('Policy Characteristics'!J:J,MATCH(PolicyLevers_EN!$C334,'Policy Characteristics'!$D:$D,0))</f>
        <v>% of fuel shifted</v>
      </c>
      <c r="P334" s="247" t="str">
        <f>LEFT(INDEX('Policy Characteristics'!K:K,MATCH(PolicyLevers_EN!$C334,'Policy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4" s="257" t="str">
        <f>INDEX('Policy Characteristics'!L:L,MATCH(PolicyLevers_EN!$C334,'Policy Characteristics'!$D:$D,0))</f>
        <v>industry-ag-main.html#fuel-switching</v>
      </c>
      <c r="R334" s="265" t="str">
        <f>INDEX('Policy Characteristics'!M:M,MATCH(PolicyLevers_EN!$C334,'Policy Characteristics'!$D:$D,0))</f>
        <v>industry-elec-and-hydrogen.html</v>
      </c>
      <c r="S334" s="257">
        <f>INDEX('Policy Characteristics'!N:N,MATCH(PolicyLevers_EN!$C334,'Policy Characteristics'!$D:$D,0))</f>
        <v>0</v>
      </c>
      <c r="T334" s="257">
        <f>INDEX('Policy Characteristics'!O:O,MATCH(PolicyLevers_EN!$C334,'Policy Characteristics'!$D:$D,0))</f>
        <v>0</v>
      </c>
      <c r="U334" s="248"/>
      <c r="V334" s="248"/>
      <c r="W334" s="248"/>
      <c r="X334" s="248"/>
      <c r="Y334" s="248"/>
      <c r="Z334" s="248"/>
    </row>
    <row r="335" spans="1:26" ht="15.75" customHeight="1">
      <c r="A335" s="247" t="str">
        <f>INDEX('Policy Characteristics'!B:B,MATCH(PolicyLevers_EN!$C335,'Policy Characteristics'!$D:$D,0))</f>
        <v>Industry</v>
      </c>
      <c r="B335" s="247" t="str">
        <f>INDEX('Policy Characteristics'!C:C,MATCH(PolicyLevers_EN!$C335,'Policy Characteristics'!$D:$D,0))</f>
        <v>Electrification + Hydrogen</v>
      </c>
      <c r="C335" s="12" t="str">
        <f t="shared" si="19"/>
        <v>Fraction of Industrial Fuel Use Shifted to Other Fuels</v>
      </c>
      <c r="D335" s="262" t="s">
        <v>375</v>
      </c>
      <c r="E335" s="262" t="s">
        <v>408</v>
      </c>
      <c r="F335" s="262" t="s">
        <v>376</v>
      </c>
      <c r="G335" s="262" t="s">
        <v>409</v>
      </c>
      <c r="H335" s="7">
        <v>395</v>
      </c>
      <c r="I335" s="262" t="s">
        <v>76</v>
      </c>
      <c r="J335" s="247" t="str">
        <f>INDEX('Policy Characteristics'!E:E,MATCH(PolicyLevers_EN!$C335,'Policy Characteristics'!$D:$D,0))</f>
        <v>Electrification + Hydrogen</v>
      </c>
      <c r="K335" s="247" t="str">
        <f>INDEX('Policy Characteristics'!F:F,MATCH(PolicyLevers_EN!$C335,'Policy Characteristics'!$D:$D,0))</f>
        <v>indst fuel type shifting</v>
      </c>
      <c r="L335" s="261">
        <f>INDEX('Policy Characteristics'!G:G,MATCH(PolicyLevers_EN!$C335,'Policy Characteristics'!$D:$D,0))</f>
        <v>0</v>
      </c>
      <c r="M335" s="261">
        <f>INDEX('Policy Characteristics'!H:H,MATCH(PolicyLevers_EN!$C335,'Policy Characteristics'!$D:$D,0))</f>
        <v>1</v>
      </c>
      <c r="N335" s="261">
        <f>INDEX('Policy Characteristics'!I:I,MATCH(PolicyLevers_EN!$C335,'Policy Characteristics'!$D:$D,0))</f>
        <v>0.01</v>
      </c>
      <c r="O335" s="276" t="str">
        <f>INDEX('Policy Characteristics'!J:J,MATCH(PolicyLevers_EN!$C335,'Policy Characteristics'!$D:$D,0))</f>
        <v>% of fuel shifted</v>
      </c>
      <c r="P335" s="247" t="str">
        <f>LEFT(INDEX('Policy Characteristics'!K:K,MATCH(PolicyLevers_EN!$C335,'Policy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5" s="276" t="str">
        <f>INDEX('Policy Characteristics'!L:L,MATCH(PolicyLevers_EN!$C335,'Policy Characteristics'!$D:$D,0))</f>
        <v>industry-ag-main.html#fuel-switching</v>
      </c>
      <c r="R335" s="277" t="str">
        <f>INDEX('Policy Characteristics'!M:M,MATCH(PolicyLevers_EN!$C335,'Policy Characteristics'!$D:$D,0))</f>
        <v>industry-elec-and-hydrogen.html</v>
      </c>
      <c r="S335" s="262">
        <f>INDEX('Policy Characteristics'!N:N,MATCH(PolicyLevers_EN!$C335,'Policy Characteristics'!$D:$D,0))</f>
        <v>0</v>
      </c>
      <c r="T335" s="262">
        <f>INDEX('Policy Characteristics'!O:O,MATCH(PolicyLevers_EN!$C335,'Policy Characteristics'!$D:$D,0))</f>
        <v>0</v>
      </c>
      <c r="U335" s="248"/>
      <c r="V335" s="248"/>
      <c r="W335" s="248"/>
      <c r="X335" s="248"/>
      <c r="Y335" s="248"/>
      <c r="Z335" s="248"/>
    </row>
    <row r="336" spans="1:26" ht="15.75" customHeight="1">
      <c r="A336" s="247" t="str">
        <f>INDEX('Policy Characteristics'!B:B,MATCH(PolicyLevers_EN!$C336,'Policy Characteristics'!$D:$D,0))</f>
        <v>Industry</v>
      </c>
      <c r="B336" s="247" t="str">
        <f>INDEX('Policy Characteristics'!C:C,MATCH(PolicyLevers_EN!$C336,'Policy Characteristics'!$D:$D,0))</f>
        <v>Electrification + Hydrogen</v>
      </c>
      <c r="C336" s="12" t="str">
        <f t="shared" si="19"/>
        <v>Fraction of Industrial Fuel Use Shifted to Other Fuels</v>
      </c>
      <c r="D336" s="262" t="s">
        <v>375</v>
      </c>
      <c r="E336" s="262" t="s">
        <v>410</v>
      </c>
      <c r="F336" s="262" t="s">
        <v>376</v>
      </c>
      <c r="G336" s="262" t="s">
        <v>411</v>
      </c>
      <c r="H336" s="7">
        <v>396</v>
      </c>
      <c r="I336" s="262" t="s">
        <v>76</v>
      </c>
      <c r="J336" s="247" t="str">
        <f>INDEX('Policy Characteristics'!E:E,MATCH(PolicyLevers_EN!$C336,'Policy Characteristics'!$D:$D,0))</f>
        <v>Electrification + Hydrogen</v>
      </c>
      <c r="K336" s="247" t="str">
        <f>INDEX('Policy Characteristics'!F:F,MATCH(PolicyLevers_EN!$C336,'Policy Characteristics'!$D:$D,0))</f>
        <v>indst fuel type shifting</v>
      </c>
      <c r="L336" s="261">
        <f>INDEX('Policy Characteristics'!G:G,MATCH(PolicyLevers_EN!$C336,'Policy Characteristics'!$D:$D,0))</f>
        <v>0</v>
      </c>
      <c r="M336" s="261">
        <f>INDEX('Policy Characteristics'!H:H,MATCH(PolicyLevers_EN!$C336,'Policy Characteristics'!$D:$D,0))</f>
        <v>1</v>
      </c>
      <c r="N336" s="261">
        <f>INDEX('Policy Characteristics'!I:I,MATCH(PolicyLevers_EN!$C336,'Policy Characteristics'!$D:$D,0))</f>
        <v>0.01</v>
      </c>
      <c r="O336" s="276" t="str">
        <f>INDEX('Policy Characteristics'!J:J,MATCH(PolicyLevers_EN!$C336,'Policy Characteristics'!$D:$D,0))</f>
        <v>% of fuel shifted</v>
      </c>
      <c r="P336" s="247" t="str">
        <f>LEFT(INDEX('Policy Characteristics'!K:K,MATCH(PolicyLevers_EN!$C336,'Policy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6" s="276" t="str">
        <f>INDEX('Policy Characteristics'!L:L,MATCH(PolicyLevers_EN!$C336,'Policy Characteristics'!$D:$D,0))</f>
        <v>industry-ag-main.html#fuel-switching</v>
      </c>
      <c r="R336" s="277" t="str">
        <f>INDEX('Policy Characteristics'!M:M,MATCH(PolicyLevers_EN!$C336,'Policy Characteristics'!$D:$D,0))</f>
        <v>industry-elec-and-hydrogen.html</v>
      </c>
      <c r="S336" s="262">
        <f>INDEX('Policy Characteristics'!N:N,MATCH(PolicyLevers_EN!$C336,'Policy Characteristics'!$D:$D,0))</f>
        <v>0</v>
      </c>
      <c r="T336" s="262">
        <f>INDEX('Policy Characteristics'!O:O,MATCH(PolicyLevers_EN!$C336,'Policy Characteristics'!$D:$D,0))</f>
        <v>0</v>
      </c>
      <c r="U336" s="248"/>
      <c r="V336" s="248"/>
      <c r="W336" s="248"/>
      <c r="X336" s="248"/>
      <c r="Y336" s="248"/>
      <c r="Z336" s="248"/>
    </row>
    <row r="337" spans="1:26" ht="15.75" customHeight="1">
      <c r="A337" s="247" t="str">
        <f>INDEX('Policy Characteristics'!B:B,MATCH(PolicyLevers_EN!$C337,'Policy Characteristics'!$D:$D,0))</f>
        <v>Industry</v>
      </c>
      <c r="B337" s="247" t="str">
        <f>INDEX('Policy Characteristics'!C:C,MATCH(PolicyLevers_EN!$C337,'Policy Characteristics'!$D:$D,0))</f>
        <v>Electrification + Hydrogen</v>
      </c>
      <c r="C337" s="247" t="str">
        <f t="shared" si="19"/>
        <v>Fraction of Industrial Fuel Use Shifted to Other Fuels</v>
      </c>
      <c r="D337" s="257" t="s">
        <v>375</v>
      </c>
      <c r="E337" s="257" t="s">
        <v>412</v>
      </c>
      <c r="F337" s="257" t="s">
        <v>376</v>
      </c>
      <c r="G337" s="257" t="s">
        <v>413</v>
      </c>
      <c r="H337" s="254">
        <v>397</v>
      </c>
      <c r="I337" s="255" t="s">
        <v>76</v>
      </c>
      <c r="J337" s="247" t="str">
        <f>INDEX('Policy Characteristics'!E:E,MATCH(PolicyLevers_EN!$C337,'Policy Characteristics'!$D:$D,0))</f>
        <v>Electrification + Hydrogen</v>
      </c>
      <c r="K337" s="247" t="str">
        <f>INDEX('Policy Characteristics'!F:F,MATCH(PolicyLevers_EN!$C337,'Policy Characteristics'!$D:$D,0))</f>
        <v>indst fuel type shifting</v>
      </c>
      <c r="L337" s="256">
        <f>INDEX('Policy Characteristics'!G:G,MATCH(PolicyLevers_EN!$C337,'Policy Characteristics'!$D:$D,0))</f>
        <v>0</v>
      </c>
      <c r="M337" s="256">
        <f>INDEX('Policy Characteristics'!H:H,MATCH(PolicyLevers_EN!$C337,'Policy Characteristics'!$D:$D,0))</f>
        <v>1</v>
      </c>
      <c r="N337" s="256">
        <f>INDEX('Policy Characteristics'!I:I,MATCH(PolicyLevers_EN!$C337,'Policy Characteristics'!$D:$D,0))</f>
        <v>0.01</v>
      </c>
      <c r="O337" s="257" t="str">
        <f>INDEX('Policy Characteristics'!J:J,MATCH(PolicyLevers_EN!$C337,'Policy Characteristics'!$D:$D,0))</f>
        <v>% of fuel shifted</v>
      </c>
      <c r="P337" s="247" t="str">
        <f>LEFT(INDEX('Policy Characteristics'!K:K,MATCH(PolicyLevers_EN!$C337,'Policy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7" s="257" t="str">
        <f>INDEX('Policy Characteristics'!L:L,MATCH(PolicyLevers_EN!$C337,'Policy Characteristics'!$D:$D,0))</f>
        <v>industry-ag-main.html#fuel-switching</v>
      </c>
      <c r="R337" s="265" t="str">
        <f>INDEX('Policy Characteristics'!M:M,MATCH(PolicyLevers_EN!$C337,'Policy Characteristics'!$D:$D,0))</f>
        <v>industry-elec-and-hydrogen.html</v>
      </c>
      <c r="S337" s="257">
        <f>INDEX('Policy Characteristics'!N:N,MATCH(PolicyLevers_EN!$C337,'Policy Characteristics'!$D:$D,0))</f>
        <v>0</v>
      </c>
      <c r="T337" s="257">
        <f>INDEX('Policy Characteristics'!O:O,MATCH(PolicyLevers_EN!$C337,'Policy Characteristics'!$D:$D,0))</f>
        <v>0</v>
      </c>
      <c r="U337" s="248"/>
      <c r="V337" s="248"/>
      <c r="W337" s="248"/>
      <c r="X337" s="248"/>
      <c r="Y337" s="248"/>
      <c r="Z337" s="248"/>
    </row>
    <row r="338" spans="1:26" ht="15.75" customHeight="1">
      <c r="A338" s="247" t="str">
        <f>INDEX('Policy Characteristics'!B:B,MATCH(PolicyLevers_EN!$C338,'Policy Characteristics'!$D:$D,0))</f>
        <v>Industry</v>
      </c>
      <c r="B338" s="247" t="str">
        <f>INDEX('Policy Characteristics'!C:C,MATCH(PolicyLevers_EN!$C338,'Policy Characteristics'!$D:$D,0))</f>
        <v>Electrification + Hydrogen</v>
      </c>
      <c r="C338" s="12" t="str">
        <f t="shared" si="19"/>
        <v>Fraction of Industrial Fuel Use Shifted to Other Fuels</v>
      </c>
      <c r="D338" s="262" t="s">
        <v>375</v>
      </c>
      <c r="E338" s="262" t="s">
        <v>414</v>
      </c>
      <c r="F338" s="262" t="s">
        <v>376</v>
      </c>
      <c r="G338" s="262" t="s">
        <v>415</v>
      </c>
      <c r="H338" s="7">
        <v>398</v>
      </c>
      <c r="I338" s="262" t="s">
        <v>63</v>
      </c>
      <c r="J338" s="247" t="str">
        <f>INDEX('Policy Characteristics'!E:E,MATCH(PolicyLevers_EN!$C338,'Policy Characteristics'!$D:$D,0))</f>
        <v>Electrification + Hydrogen</v>
      </c>
      <c r="K338" s="247" t="str">
        <f>INDEX('Policy Characteristics'!F:F,MATCH(PolicyLevers_EN!$C338,'Policy Characteristics'!$D:$D,0))</f>
        <v>indst fuel type shifting</v>
      </c>
      <c r="L338" s="261">
        <f>INDEX('Policy Characteristics'!G:G,MATCH(PolicyLevers_EN!$C338,'Policy Characteristics'!$D:$D,0))</f>
        <v>0</v>
      </c>
      <c r="M338" s="261">
        <f>INDEX('Policy Characteristics'!H:H,MATCH(PolicyLevers_EN!$C338,'Policy Characteristics'!$D:$D,0))</f>
        <v>1</v>
      </c>
      <c r="N338" s="261">
        <f>INDEX('Policy Characteristics'!I:I,MATCH(PolicyLevers_EN!$C338,'Policy Characteristics'!$D:$D,0))</f>
        <v>0.01</v>
      </c>
      <c r="O338" s="276" t="str">
        <f>INDEX('Policy Characteristics'!J:J,MATCH(PolicyLevers_EN!$C338,'Policy Characteristics'!$D:$D,0))</f>
        <v>% of fuel shifted</v>
      </c>
      <c r="P338" s="247" t="str">
        <f>LEFT(INDEX('Policy Characteristics'!K:K,MATCH(PolicyLevers_EN!$C338,'Policy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8" s="276" t="str">
        <f>INDEX('Policy Characteristics'!L:L,MATCH(PolicyLevers_EN!$C338,'Policy Characteristics'!$D:$D,0))</f>
        <v>industry-ag-main.html#fuel-switching</v>
      </c>
      <c r="R338" s="277" t="str">
        <f>INDEX('Policy Characteristics'!M:M,MATCH(PolicyLevers_EN!$C338,'Policy Characteristics'!$D:$D,0))</f>
        <v>industry-elec-and-hydrogen.html</v>
      </c>
      <c r="S338" s="262">
        <f>INDEX('Policy Characteristics'!N:N,MATCH(PolicyLevers_EN!$C338,'Policy Characteristics'!$D:$D,0))</f>
        <v>0</v>
      </c>
      <c r="T338" s="262">
        <f>INDEX('Policy Characteristics'!O:O,MATCH(PolicyLevers_EN!$C338,'Policy Characteristics'!$D:$D,0))</f>
        <v>0</v>
      </c>
      <c r="U338" s="248"/>
      <c r="V338" s="248"/>
      <c r="W338" s="248"/>
      <c r="X338" s="248"/>
      <c r="Y338" s="248"/>
      <c r="Z338" s="248"/>
    </row>
    <row r="339" spans="1:26" ht="15.75" customHeight="1">
      <c r="A339" s="247" t="str">
        <f>INDEX('Policy Characteristics'!B:B,MATCH(PolicyLevers_EN!$C339,'Policy Characteristics'!$D:$D,0))</f>
        <v>Industry</v>
      </c>
      <c r="B339" s="247" t="str">
        <f>INDEX('Policy Characteristics'!C:C,MATCH(PolicyLevers_EN!$C339,'Policy Characteristics'!$D:$D,0))</f>
        <v>Electrification + Hydrogen</v>
      </c>
      <c r="C339" s="12" t="str">
        <f t="shared" si="19"/>
        <v>Fraction of Industrial Fuel Use Shifted to Other Fuels</v>
      </c>
      <c r="D339" s="262" t="s">
        <v>375</v>
      </c>
      <c r="E339" s="262" t="s">
        <v>416</v>
      </c>
      <c r="F339" s="262" t="s">
        <v>376</v>
      </c>
      <c r="G339" s="262" t="s">
        <v>417</v>
      </c>
      <c r="H339" s="7">
        <v>399</v>
      </c>
      <c r="I339" s="262" t="s">
        <v>63</v>
      </c>
      <c r="J339" s="247" t="str">
        <f>INDEX('Policy Characteristics'!E:E,MATCH(PolicyLevers_EN!$C339,'Policy Characteristics'!$D:$D,0))</f>
        <v>Electrification + Hydrogen</v>
      </c>
      <c r="K339" s="247" t="str">
        <f>INDEX('Policy Characteristics'!F:F,MATCH(PolicyLevers_EN!$C339,'Policy Characteristics'!$D:$D,0))</f>
        <v>indst fuel type shifting</v>
      </c>
      <c r="L339" s="261">
        <f>INDEX('Policy Characteristics'!G:G,MATCH(PolicyLevers_EN!$C339,'Policy Characteristics'!$D:$D,0))</f>
        <v>0</v>
      </c>
      <c r="M339" s="261">
        <f>INDEX('Policy Characteristics'!H:H,MATCH(PolicyLevers_EN!$C339,'Policy Characteristics'!$D:$D,0))</f>
        <v>1</v>
      </c>
      <c r="N339" s="261">
        <f>INDEX('Policy Characteristics'!I:I,MATCH(PolicyLevers_EN!$C339,'Policy Characteristics'!$D:$D,0))</f>
        <v>0.01</v>
      </c>
      <c r="O339" s="276" t="str">
        <f>INDEX('Policy Characteristics'!J:J,MATCH(PolicyLevers_EN!$C339,'Policy Characteristics'!$D:$D,0))</f>
        <v>% of fuel shifted</v>
      </c>
      <c r="P339" s="247" t="str">
        <f>LEFT(INDEX('Policy Characteristics'!K:K,MATCH(PolicyLevers_EN!$C339,'Policy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39" s="276" t="str">
        <f>INDEX('Policy Characteristics'!L:L,MATCH(PolicyLevers_EN!$C339,'Policy Characteristics'!$D:$D,0))</f>
        <v>industry-ag-main.html#fuel-switching</v>
      </c>
      <c r="R339" s="277" t="str">
        <f>INDEX('Policy Characteristics'!M:M,MATCH(PolicyLevers_EN!$C339,'Policy Characteristics'!$D:$D,0))</f>
        <v>industry-elec-and-hydrogen.html</v>
      </c>
      <c r="S339" s="262">
        <f>INDEX('Policy Characteristics'!N:N,MATCH(PolicyLevers_EN!$C339,'Policy Characteristics'!$D:$D,0))</f>
        <v>0</v>
      </c>
      <c r="T339" s="262">
        <f>INDEX('Policy Characteristics'!O:O,MATCH(PolicyLevers_EN!$C339,'Policy Characteristics'!$D:$D,0))</f>
        <v>0</v>
      </c>
      <c r="U339" s="248"/>
      <c r="V339" s="248"/>
      <c r="W339" s="248"/>
      <c r="X339" s="248"/>
      <c r="Y339" s="248"/>
      <c r="Z339" s="248"/>
    </row>
    <row r="340" spans="1:26" ht="15.75" customHeight="1">
      <c r="A340" s="247" t="str">
        <f>INDEX('Policy Characteristics'!B:B,MATCH(PolicyLevers_EN!$C340,'Policy Characteristics'!$D:$D,0))</f>
        <v>Industry</v>
      </c>
      <c r="B340" s="247" t="str">
        <f>INDEX('Policy Characteristics'!C:C,MATCH(PolicyLevers_EN!$C340,'Policy Characteristics'!$D:$D,0))</f>
        <v>Electrification + Hydrogen</v>
      </c>
      <c r="C340" s="12" t="str">
        <f t="shared" si="19"/>
        <v>Fraction of Industrial Fuel Use Shifted to Other Fuels</v>
      </c>
      <c r="D340" s="262" t="s">
        <v>375</v>
      </c>
      <c r="E340" s="262" t="s">
        <v>418</v>
      </c>
      <c r="F340" s="262" t="s">
        <v>376</v>
      </c>
      <c r="G340" s="262" t="s">
        <v>419</v>
      </c>
      <c r="H340" s="7">
        <v>400</v>
      </c>
      <c r="I340" s="262" t="s">
        <v>76</v>
      </c>
      <c r="J340" s="247" t="str">
        <f>INDEX('Policy Characteristics'!E:E,MATCH(PolicyLevers_EN!$C340,'Policy Characteristics'!$D:$D,0))</f>
        <v>Electrification + Hydrogen</v>
      </c>
      <c r="K340" s="247" t="str">
        <f>INDEX('Policy Characteristics'!F:F,MATCH(PolicyLevers_EN!$C340,'Policy Characteristics'!$D:$D,0))</f>
        <v>indst fuel type shifting</v>
      </c>
      <c r="L340" s="261">
        <f>INDEX('Policy Characteristics'!G:G,MATCH(PolicyLevers_EN!$C340,'Policy Characteristics'!$D:$D,0))</f>
        <v>0</v>
      </c>
      <c r="M340" s="261">
        <f>INDEX('Policy Characteristics'!H:H,MATCH(PolicyLevers_EN!$C340,'Policy Characteristics'!$D:$D,0))</f>
        <v>1</v>
      </c>
      <c r="N340" s="261">
        <f>INDEX('Policy Characteristics'!I:I,MATCH(PolicyLevers_EN!$C340,'Policy Characteristics'!$D:$D,0))</f>
        <v>0.01</v>
      </c>
      <c r="O340" s="276" t="str">
        <f>INDEX('Policy Characteristics'!J:J,MATCH(PolicyLevers_EN!$C340,'Policy Characteristics'!$D:$D,0))</f>
        <v>% of fuel shifted</v>
      </c>
      <c r="P340" s="247" t="str">
        <f>LEFT(INDEX('Policy Characteristics'!K:K,MATCH(PolicyLevers_EN!$C340,'Policy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0" s="276" t="str">
        <f>INDEX('Policy Characteristics'!L:L,MATCH(PolicyLevers_EN!$C340,'Policy Characteristics'!$D:$D,0))</f>
        <v>industry-ag-main.html#fuel-switching</v>
      </c>
      <c r="R340" s="277" t="str">
        <f>INDEX('Policy Characteristics'!M:M,MATCH(PolicyLevers_EN!$C340,'Policy Characteristics'!$D:$D,0))</f>
        <v>industry-elec-and-hydrogen.html</v>
      </c>
      <c r="S340" s="262">
        <f>INDEX('Policy Characteristics'!N:N,MATCH(PolicyLevers_EN!$C340,'Policy Characteristics'!$D:$D,0))</f>
        <v>0</v>
      </c>
      <c r="T340" s="262">
        <f>INDEX('Policy Characteristics'!O:O,MATCH(PolicyLevers_EN!$C340,'Policy Characteristics'!$D:$D,0))</f>
        <v>0</v>
      </c>
      <c r="U340" s="248"/>
      <c r="V340" s="248"/>
      <c r="W340" s="248"/>
      <c r="X340" s="248"/>
      <c r="Y340" s="248"/>
      <c r="Z340" s="248"/>
    </row>
    <row r="341" spans="1:26" ht="15.75" customHeight="1">
      <c r="A341" s="247" t="str">
        <f>INDEX('Policy Characteristics'!B:B,MATCH(PolicyLevers_EN!$C341,'Policy Characteristics'!$D:$D,0))</f>
        <v>Industry</v>
      </c>
      <c r="B341" s="247" t="str">
        <f>INDEX('Policy Characteristics'!C:C,MATCH(PolicyLevers_EN!$C341,'Policy Characteristics'!$D:$D,0))</f>
        <v>Electrification + Hydrogen</v>
      </c>
      <c r="C341" s="12" t="str">
        <f t="shared" si="19"/>
        <v>Fraction of Industrial Fuel Use Shifted to Other Fuels</v>
      </c>
      <c r="D341" s="262" t="s">
        <v>377</v>
      </c>
      <c r="E341" s="262" t="s">
        <v>396</v>
      </c>
      <c r="F341" s="262" t="s">
        <v>378</v>
      </c>
      <c r="G341" s="262" t="s">
        <v>397</v>
      </c>
      <c r="H341" s="7">
        <v>401</v>
      </c>
      <c r="I341" s="262" t="s">
        <v>76</v>
      </c>
      <c r="J341" s="247" t="str">
        <f>INDEX('Policy Characteristics'!E:E,MATCH(PolicyLevers_EN!$C341,'Policy Characteristics'!$D:$D,0))</f>
        <v>Electrification + Hydrogen</v>
      </c>
      <c r="K341" s="247" t="str">
        <f>INDEX('Policy Characteristics'!F:F,MATCH(PolicyLevers_EN!$C341,'Policy Characteristics'!$D:$D,0))</f>
        <v>indst fuel type shifting</v>
      </c>
      <c r="L341" s="261">
        <f>INDEX('Policy Characteristics'!G:G,MATCH(PolicyLevers_EN!$C341,'Policy Characteristics'!$D:$D,0))</f>
        <v>0</v>
      </c>
      <c r="M341" s="261">
        <f>INDEX('Policy Characteristics'!H:H,MATCH(PolicyLevers_EN!$C341,'Policy Characteristics'!$D:$D,0))</f>
        <v>1</v>
      </c>
      <c r="N341" s="261">
        <f>INDEX('Policy Characteristics'!I:I,MATCH(PolicyLevers_EN!$C341,'Policy Characteristics'!$D:$D,0))</f>
        <v>0.01</v>
      </c>
      <c r="O341" s="276" t="str">
        <f>INDEX('Policy Characteristics'!J:J,MATCH(PolicyLevers_EN!$C341,'Policy Characteristics'!$D:$D,0))</f>
        <v>% of fuel shifted</v>
      </c>
      <c r="P341" s="247" t="str">
        <f>LEFT(INDEX('Policy Characteristics'!K:K,MATCH(PolicyLevers_EN!$C341,'Policy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1" s="276" t="str">
        <f>INDEX('Policy Characteristics'!L:L,MATCH(PolicyLevers_EN!$C341,'Policy Characteristics'!$D:$D,0))</f>
        <v>industry-ag-main.html#fuel-switching</v>
      </c>
      <c r="R341" s="277" t="str">
        <f>INDEX('Policy Characteristics'!M:M,MATCH(PolicyLevers_EN!$C341,'Policy Characteristics'!$D:$D,0))</f>
        <v>industry-elec-and-hydrogen.html</v>
      </c>
      <c r="S341" s="262">
        <f>INDEX('Policy Characteristics'!N:N,MATCH(PolicyLevers_EN!$C341,'Policy Characteristics'!$D:$D,0))</f>
        <v>0</v>
      </c>
      <c r="T341" s="262">
        <f>INDEX('Policy Characteristics'!O:O,MATCH(PolicyLevers_EN!$C341,'Policy Characteristics'!$D:$D,0))</f>
        <v>0</v>
      </c>
      <c r="U341" s="248"/>
      <c r="V341" s="248"/>
      <c r="W341" s="248"/>
      <c r="X341" s="248"/>
      <c r="Y341" s="248"/>
      <c r="Z341" s="248"/>
    </row>
    <row r="342" spans="1:26" ht="15.75" customHeight="1">
      <c r="A342" s="247" t="str">
        <f>INDEX('Policy Characteristics'!B:B,MATCH(PolicyLevers_EN!$C342,'Policy Characteristics'!$D:$D,0))</f>
        <v>Industry</v>
      </c>
      <c r="B342" s="247" t="str">
        <f>INDEX('Policy Characteristics'!C:C,MATCH(PolicyLevers_EN!$C342,'Policy Characteristics'!$D:$D,0))</f>
        <v>Electrification + Hydrogen</v>
      </c>
      <c r="C342" s="247" t="str">
        <f t="shared" si="19"/>
        <v>Fraction of Industrial Fuel Use Shifted to Other Fuels</v>
      </c>
      <c r="D342" s="257" t="s">
        <v>377</v>
      </c>
      <c r="E342" s="257" t="s">
        <v>402</v>
      </c>
      <c r="F342" s="257" t="s">
        <v>378</v>
      </c>
      <c r="G342" s="257" t="s">
        <v>403</v>
      </c>
      <c r="H342" s="254">
        <v>402</v>
      </c>
      <c r="I342" s="255" t="s">
        <v>63</v>
      </c>
      <c r="J342" s="247" t="str">
        <f>INDEX('Policy Characteristics'!E:E,MATCH(PolicyLevers_EN!$C342,'Policy Characteristics'!$D:$D,0))</f>
        <v>Electrification + Hydrogen</v>
      </c>
      <c r="K342" s="247" t="str">
        <f>INDEX('Policy Characteristics'!F:F,MATCH(PolicyLevers_EN!$C342,'Policy Characteristics'!$D:$D,0))</f>
        <v>indst fuel type shifting</v>
      </c>
      <c r="L342" s="256">
        <f>INDEX('Policy Characteristics'!G:G,MATCH(PolicyLevers_EN!$C342,'Policy Characteristics'!$D:$D,0))</f>
        <v>0</v>
      </c>
      <c r="M342" s="256">
        <f>INDEX('Policy Characteristics'!H:H,MATCH(PolicyLevers_EN!$C342,'Policy Characteristics'!$D:$D,0))</f>
        <v>1</v>
      </c>
      <c r="N342" s="256">
        <f>INDEX('Policy Characteristics'!I:I,MATCH(PolicyLevers_EN!$C342,'Policy Characteristics'!$D:$D,0))</f>
        <v>0.01</v>
      </c>
      <c r="O342" s="257" t="str">
        <f>INDEX('Policy Characteristics'!J:J,MATCH(PolicyLevers_EN!$C342,'Policy Characteristics'!$D:$D,0))</f>
        <v>% of fuel shifted</v>
      </c>
      <c r="P342" s="247" t="str">
        <f>LEFT(INDEX('Policy Characteristics'!K:K,MATCH(PolicyLevers_EN!$C342,'Policy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2" s="257" t="str">
        <f>INDEX('Policy Characteristics'!L:L,MATCH(PolicyLevers_EN!$C342,'Policy Characteristics'!$D:$D,0))</f>
        <v>industry-ag-main.html#fuel-switching</v>
      </c>
      <c r="R342" s="265" t="str">
        <f>INDEX('Policy Characteristics'!M:M,MATCH(PolicyLevers_EN!$C342,'Policy Characteristics'!$D:$D,0))</f>
        <v>industry-elec-and-hydrogen.html</v>
      </c>
      <c r="S342" s="257">
        <f>INDEX('Policy Characteristics'!N:N,MATCH(PolicyLevers_EN!$C342,'Policy Characteristics'!$D:$D,0))</f>
        <v>0</v>
      </c>
      <c r="T342" s="257">
        <f>INDEX('Policy Characteristics'!O:O,MATCH(PolicyLevers_EN!$C342,'Policy Characteristics'!$D:$D,0))</f>
        <v>0</v>
      </c>
      <c r="U342" s="248"/>
      <c r="V342" s="248"/>
      <c r="W342" s="248"/>
      <c r="X342" s="248"/>
      <c r="Y342" s="248"/>
      <c r="Z342" s="248"/>
    </row>
    <row r="343" spans="1:26" ht="15.75" customHeight="1">
      <c r="A343" s="247" t="str">
        <f>INDEX('Policy Characteristics'!B:B,MATCH(PolicyLevers_EN!$C343,'Policy Characteristics'!$D:$D,0))</f>
        <v>Industry</v>
      </c>
      <c r="B343" s="247" t="str">
        <f>INDEX('Policy Characteristics'!C:C,MATCH(PolicyLevers_EN!$C343,'Policy Characteristics'!$D:$D,0))</f>
        <v>Electrification + Hydrogen</v>
      </c>
      <c r="C343" s="247" t="str">
        <f t="shared" si="19"/>
        <v>Fraction of Industrial Fuel Use Shifted to Other Fuels</v>
      </c>
      <c r="D343" s="257" t="s">
        <v>377</v>
      </c>
      <c r="E343" s="257" t="s">
        <v>404</v>
      </c>
      <c r="F343" s="257" t="s">
        <v>378</v>
      </c>
      <c r="G343" s="257" t="s">
        <v>405</v>
      </c>
      <c r="H343" s="254">
        <v>403</v>
      </c>
      <c r="I343" s="255" t="s">
        <v>63</v>
      </c>
      <c r="J343" s="247" t="str">
        <f>INDEX('Policy Characteristics'!E:E,MATCH(PolicyLevers_EN!$C343,'Policy Characteristics'!$D:$D,0))</f>
        <v>Electrification + Hydrogen</v>
      </c>
      <c r="K343" s="247" t="str">
        <f>INDEX('Policy Characteristics'!F:F,MATCH(PolicyLevers_EN!$C343,'Policy Characteristics'!$D:$D,0))</f>
        <v>indst fuel type shifting</v>
      </c>
      <c r="L343" s="256">
        <f>INDEX('Policy Characteristics'!G:G,MATCH(PolicyLevers_EN!$C343,'Policy Characteristics'!$D:$D,0))</f>
        <v>0</v>
      </c>
      <c r="M343" s="256">
        <f>INDEX('Policy Characteristics'!H:H,MATCH(PolicyLevers_EN!$C343,'Policy Characteristics'!$D:$D,0))</f>
        <v>1</v>
      </c>
      <c r="N343" s="256">
        <f>INDEX('Policy Characteristics'!I:I,MATCH(PolicyLevers_EN!$C343,'Policy Characteristics'!$D:$D,0))</f>
        <v>0.01</v>
      </c>
      <c r="O343" s="257" t="str">
        <f>INDEX('Policy Characteristics'!J:J,MATCH(PolicyLevers_EN!$C343,'Policy Characteristics'!$D:$D,0))</f>
        <v>% of fuel shifted</v>
      </c>
      <c r="P343" s="247" t="str">
        <f>LEFT(INDEX('Policy Characteristics'!K:K,MATCH(PolicyLevers_EN!$C343,'Policy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3" s="257" t="str">
        <f>INDEX('Policy Characteristics'!L:L,MATCH(PolicyLevers_EN!$C343,'Policy Characteristics'!$D:$D,0))</f>
        <v>industry-ag-main.html#fuel-switching</v>
      </c>
      <c r="R343" s="265" t="str">
        <f>INDEX('Policy Characteristics'!M:M,MATCH(PolicyLevers_EN!$C343,'Policy Characteristics'!$D:$D,0))</f>
        <v>industry-elec-and-hydrogen.html</v>
      </c>
      <c r="S343" s="257">
        <f>INDEX('Policy Characteristics'!N:N,MATCH(PolicyLevers_EN!$C343,'Policy Characteristics'!$D:$D,0))</f>
        <v>0</v>
      </c>
      <c r="T343" s="257">
        <f>INDEX('Policy Characteristics'!O:O,MATCH(PolicyLevers_EN!$C343,'Policy Characteristics'!$D:$D,0))</f>
        <v>0</v>
      </c>
      <c r="U343" s="248"/>
      <c r="V343" s="248"/>
      <c r="W343" s="248"/>
      <c r="X343" s="248"/>
      <c r="Y343" s="248"/>
      <c r="Z343" s="248"/>
    </row>
    <row r="344" spans="1:26" ht="15.75" customHeight="1">
      <c r="A344" s="247" t="str">
        <f>INDEX('Policy Characteristics'!B:B,MATCH(PolicyLevers_EN!$C344,'Policy Characteristics'!$D:$D,0))</f>
        <v>Industry</v>
      </c>
      <c r="B344" s="247" t="str">
        <f>INDEX('Policy Characteristics'!C:C,MATCH(PolicyLevers_EN!$C344,'Policy Characteristics'!$D:$D,0))</f>
        <v>Electrification + Hydrogen</v>
      </c>
      <c r="C344" s="12" t="str">
        <f t="shared" si="19"/>
        <v>Fraction of Industrial Fuel Use Shifted to Other Fuels</v>
      </c>
      <c r="D344" s="262" t="s">
        <v>377</v>
      </c>
      <c r="E344" s="262" t="s">
        <v>406</v>
      </c>
      <c r="F344" s="262" t="s">
        <v>378</v>
      </c>
      <c r="G344" s="262" t="s">
        <v>407</v>
      </c>
      <c r="H344" s="7">
        <v>404</v>
      </c>
      <c r="I344" s="262" t="s">
        <v>76</v>
      </c>
      <c r="J344" s="247" t="str">
        <f>INDEX('Policy Characteristics'!E:E,MATCH(PolicyLevers_EN!$C344,'Policy Characteristics'!$D:$D,0))</f>
        <v>Electrification + Hydrogen</v>
      </c>
      <c r="K344" s="247" t="str">
        <f>INDEX('Policy Characteristics'!F:F,MATCH(PolicyLevers_EN!$C344,'Policy Characteristics'!$D:$D,0))</f>
        <v>indst fuel type shifting</v>
      </c>
      <c r="L344" s="261">
        <f>INDEX('Policy Characteristics'!G:G,MATCH(PolicyLevers_EN!$C344,'Policy Characteristics'!$D:$D,0))</f>
        <v>0</v>
      </c>
      <c r="M344" s="261">
        <f>INDEX('Policy Characteristics'!H:H,MATCH(PolicyLevers_EN!$C344,'Policy Characteristics'!$D:$D,0))</f>
        <v>1</v>
      </c>
      <c r="N344" s="261">
        <f>INDEX('Policy Characteristics'!I:I,MATCH(PolicyLevers_EN!$C344,'Policy Characteristics'!$D:$D,0))</f>
        <v>0.01</v>
      </c>
      <c r="O344" s="276" t="str">
        <f>INDEX('Policy Characteristics'!J:J,MATCH(PolicyLevers_EN!$C344,'Policy Characteristics'!$D:$D,0))</f>
        <v>% of fuel shifted</v>
      </c>
      <c r="P344" s="247" t="str">
        <f>LEFT(INDEX('Policy Characteristics'!K:K,MATCH(PolicyLevers_EN!$C344,'Policy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4" s="276" t="str">
        <f>INDEX('Policy Characteristics'!L:L,MATCH(PolicyLevers_EN!$C344,'Policy Characteristics'!$D:$D,0))</f>
        <v>industry-ag-main.html#fuel-switching</v>
      </c>
      <c r="R344" s="277" t="str">
        <f>INDEX('Policy Characteristics'!M:M,MATCH(PolicyLevers_EN!$C344,'Policy Characteristics'!$D:$D,0))</f>
        <v>industry-elec-and-hydrogen.html</v>
      </c>
      <c r="S344" s="262">
        <f>INDEX('Policy Characteristics'!N:N,MATCH(PolicyLevers_EN!$C344,'Policy Characteristics'!$D:$D,0))</f>
        <v>0</v>
      </c>
      <c r="T344" s="262">
        <f>INDEX('Policy Characteristics'!O:O,MATCH(PolicyLevers_EN!$C344,'Policy Characteristics'!$D:$D,0))</f>
        <v>0</v>
      </c>
      <c r="U344" s="248"/>
      <c r="V344" s="248"/>
      <c r="W344" s="248"/>
      <c r="X344" s="248"/>
      <c r="Y344" s="248"/>
      <c r="Z344" s="248"/>
    </row>
    <row r="345" spans="1:26" ht="15.75" customHeight="1">
      <c r="A345" s="247" t="str">
        <f>INDEX('Policy Characteristics'!B:B,MATCH(PolicyLevers_EN!$C345,'Policy Characteristics'!$D:$D,0))</f>
        <v>Industry</v>
      </c>
      <c r="B345" s="247" t="str">
        <f>INDEX('Policy Characteristics'!C:C,MATCH(PolicyLevers_EN!$C345,'Policy Characteristics'!$D:$D,0))</f>
        <v>Electrification + Hydrogen</v>
      </c>
      <c r="C345" s="247" t="str">
        <f t="shared" si="19"/>
        <v>Fraction of Industrial Fuel Use Shifted to Other Fuels</v>
      </c>
      <c r="D345" s="257" t="s">
        <v>377</v>
      </c>
      <c r="E345" s="257" t="s">
        <v>408</v>
      </c>
      <c r="F345" s="257" t="s">
        <v>378</v>
      </c>
      <c r="G345" s="257" t="s">
        <v>409</v>
      </c>
      <c r="H345" s="254">
        <v>405</v>
      </c>
      <c r="I345" s="255" t="s">
        <v>76</v>
      </c>
      <c r="J345" s="247" t="str">
        <f>INDEX('Policy Characteristics'!E:E,MATCH(PolicyLevers_EN!$C345,'Policy Characteristics'!$D:$D,0))</f>
        <v>Electrification + Hydrogen</v>
      </c>
      <c r="K345" s="247" t="str">
        <f>INDEX('Policy Characteristics'!F:F,MATCH(PolicyLevers_EN!$C345,'Policy Characteristics'!$D:$D,0))</f>
        <v>indst fuel type shifting</v>
      </c>
      <c r="L345" s="256">
        <f>INDEX('Policy Characteristics'!G:G,MATCH(PolicyLevers_EN!$C345,'Policy Characteristics'!$D:$D,0))</f>
        <v>0</v>
      </c>
      <c r="M345" s="256">
        <f>INDEX('Policy Characteristics'!H:H,MATCH(PolicyLevers_EN!$C345,'Policy Characteristics'!$D:$D,0))</f>
        <v>1</v>
      </c>
      <c r="N345" s="256">
        <f>INDEX('Policy Characteristics'!I:I,MATCH(PolicyLevers_EN!$C345,'Policy Characteristics'!$D:$D,0))</f>
        <v>0.01</v>
      </c>
      <c r="O345" s="257" t="str">
        <f>INDEX('Policy Characteristics'!J:J,MATCH(PolicyLevers_EN!$C345,'Policy Characteristics'!$D:$D,0))</f>
        <v>% of fuel shifted</v>
      </c>
      <c r="P345" s="247" t="str">
        <f>LEFT(INDEX('Policy Characteristics'!K:K,MATCH(PolicyLevers_EN!$C345,'Policy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5" s="257" t="str">
        <f>INDEX('Policy Characteristics'!L:L,MATCH(PolicyLevers_EN!$C345,'Policy Characteristics'!$D:$D,0))</f>
        <v>industry-ag-main.html#fuel-switching</v>
      </c>
      <c r="R345" s="265" t="str">
        <f>INDEX('Policy Characteristics'!M:M,MATCH(PolicyLevers_EN!$C345,'Policy Characteristics'!$D:$D,0))</f>
        <v>industry-elec-and-hydrogen.html</v>
      </c>
      <c r="S345" s="257">
        <f>INDEX('Policy Characteristics'!N:N,MATCH(PolicyLevers_EN!$C345,'Policy Characteristics'!$D:$D,0))</f>
        <v>0</v>
      </c>
      <c r="T345" s="257">
        <f>INDEX('Policy Characteristics'!O:O,MATCH(PolicyLevers_EN!$C345,'Policy Characteristics'!$D:$D,0))</f>
        <v>0</v>
      </c>
      <c r="U345" s="248"/>
      <c r="V345" s="248"/>
      <c r="W345" s="248"/>
      <c r="X345" s="248"/>
      <c r="Y345" s="248"/>
      <c r="Z345" s="248"/>
    </row>
    <row r="346" spans="1:26" ht="15.75" customHeight="1">
      <c r="A346" s="247" t="str">
        <f>INDEX('Policy Characteristics'!B:B,MATCH(PolicyLevers_EN!$C346,'Policy Characteristics'!$D:$D,0))</f>
        <v>Industry</v>
      </c>
      <c r="B346" s="247" t="str">
        <f>INDEX('Policy Characteristics'!C:C,MATCH(PolicyLevers_EN!$C346,'Policy Characteristics'!$D:$D,0))</f>
        <v>Electrification + Hydrogen</v>
      </c>
      <c r="C346" s="12" t="str">
        <f t="shared" si="19"/>
        <v>Fraction of Industrial Fuel Use Shifted to Other Fuels</v>
      </c>
      <c r="D346" s="262" t="s">
        <v>377</v>
      </c>
      <c r="E346" s="262" t="s">
        <v>410</v>
      </c>
      <c r="F346" s="262" t="s">
        <v>378</v>
      </c>
      <c r="G346" s="262" t="s">
        <v>411</v>
      </c>
      <c r="H346" s="7">
        <v>406</v>
      </c>
      <c r="I346" s="262" t="s">
        <v>76</v>
      </c>
      <c r="J346" s="247" t="str">
        <f>INDEX('Policy Characteristics'!E:E,MATCH(PolicyLevers_EN!$C346,'Policy Characteristics'!$D:$D,0))</f>
        <v>Electrification + Hydrogen</v>
      </c>
      <c r="K346" s="247" t="str">
        <f>INDEX('Policy Characteristics'!F:F,MATCH(PolicyLevers_EN!$C346,'Policy Characteristics'!$D:$D,0))</f>
        <v>indst fuel type shifting</v>
      </c>
      <c r="L346" s="261">
        <f>INDEX('Policy Characteristics'!G:G,MATCH(PolicyLevers_EN!$C346,'Policy Characteristics'!$D:$D,0))</f>
        <v>0</v>
      </c>
      <c r="M346" s="261">
        <f>INDEX('Policy Characteristics'!H:H,MATCH(PolicyLevers_EN!$C346,'Policy Characteristics'!$D:$D,0))</f>
        <v>1</v>
      </c>
      <c r="N346" s="261">
        <f>INDEX('Policy Characteristics'!I:I,MATCH(PolicyLevers_EN!$C346,'Policy Characteristics'!$D:$D,0))</f>
        <v>0.01</v>
      </c>
      <c r="O346" s="276" t="str">
        <f>INDEX('Policy Characteristics'!J:J,MATCH(PolicyLevers_EN!$C346,'Policy Characteristics'!$D:$D,0))</f>
        <v>% of fuel shifted</v>
      </c>
      <c r="P346" s="247" t="str">
        <f>LEFT(INDEX('Policy Characteristics'!K:K,MATCH(PolicyLevers_EN!$C346,'Policy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6" s="276" t="str">
        <f>INDEX('Policy Characteristics'!L:L,MATCH(PolicyLevers_EN!$C346,'Policy Characteristics'!$D:$D,0))</f>
        <v>industry-ag-main.html#fuel-switching</v>
      </c>
      <c r="R346" s="277" t="str">
        <f>INDEX('Policy Characteristics'!M:M,MATCH(PolicyLevers_EN!$C346,'Policy Characteristics'!$D:$D,0))</f>
        <v>industry-elec-and-hydrogen.html</v>
      </c>
      <c r="S346" s="262">
        <f>INDEX('Policy Characteristics'!N:N,MATCH(PolicyLevers_EN!$C346,'Policy Characteristics'!$D:$D,0))</f>
        <v>0</v>
      </c>
      <c r="T346" s="262">
        <f>INDEX('Policy Characteristics'!O:O,MATCH(PolicyLevers_EN!$C346,'Policy Characteristics'!$D:$D,0))</f>
        <v>0</v>
      </c>
      <c r="U346" s="248"/>
      <c r="V346" s="248"/>
      <c r="W346" s="248"/>
      <c r="X346" s="248"/>
      <c r="Y346" s="248"/>
      <c r="Z346" s="248"/>
    </row>
    <row r="347" spans="1:26" ht="15.75" customHeight="1">
      <c r="A347" s="247" t="str">
        <f>INDEX('Policy Characteristics'!B:B,MATCH(PolicyLevers_EN!$C347,'Policy Characteristics'!$D:$D,0))</f>
        <v>Industry</v>
      </c>
      <c r="B347" s="247" t="str">
        <f>INDEX('Policy Characteristics'!C:C,MATCH(PolicyLevers_EN!$C347,'Policy Characteristics'!$D:$D,0))</f>
        <v>Electrification + Hydrogen</v>
      </c>
      <c r="C347" s="12" t="str">
        <f t="shared" si="19"/>
        <v>Fraction of Industrial Fuel Use Shifted to Other Fuels</v>
      </c>
      <c r="D347" s="262" t="s">
        <v>377</v>
      </c>
      <c r="E347" s="262" t="s">
        <v>412</v>
      </c>
      <c r="F347" s="262" t="s">
        <v>378</v>
      </c>
      <c r="G347" s="262" t="s">
        <v>413</v>
      </c>
      <c r="H347" s="7">
        <v>407</v>
      </c>
      <c r="I347" s="262" t="s">
        <v>76</v>
      </c>
      <c r="J347" s="247" t="str">
        <f>INDEX('Policy Characteristics'!E:E,MATCH(PolicyLevers_EN!$C347,'Policy Characteristics'!$D:$D,0))</f>
        <v>Electrification + Hydrogen</v>
      </c>
      <c r="K347" s="247" t="str">
        <f>INDEX('Policy Characteristics'!F:F,MATCH(PolicyLevers_EN!$C347,'Policy Characteristics'!$D:$D,0))</f>
        <v>indst fuel type shifting</v>
      </c>
      <c r="L347" s="261">
        <f>INDEX('Policy Characteristics'!G:G,MATCH(PolicyLevers_EN!$C347,'Policy Characteristics'!$D:$D,0))</f>
        <v>0</v>
      </c>
      <c r="M347" s="261">
        <f>INDEX('Policy Characteristics'!H:H,MATCH(PolicyLevers_EN!$C347,'Policy Characteristics'!$D:$D,0))</f>
        <v>1</v>
      </c>
      <c r="N347" s="261">
        <f>INDEX('Policy Characteristics'!I:I,MATCH(PolicyLevers_EN!$C347,'Policy Characteristics'!$D:$D,0))</f>
        <v>0.01</v>
      </c>
      <c r="O347" s="276" t="str">
        <f>INDEX('Policy Characteristics'!J:J,MATCH(PolicyLevers_EN!$C347,'Policy Characteristics'!$D:$D,0))</f>
        <v>% of fuel shifted</v>
      </c>
      <c r="P347" s="247" t="str">
        <f>LEFT(INDEX('Policy Characteristics'!K:K,MATCH(PolicyLevers_EN!$C347,'Policy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7" s="276" t="str">
        <f>INDEX('Policy Characteristics'!L:L,MATCH(PolicyLevers_EN!$C347,'Policy Characteristics'!$D:$D,0))</f>
        <v>industry-ag-main.html#fuel-switching</v>
      </c>
      <c r="R347" s="277" t="str">
        <f>INDEX('Policy Characteristics'!M:M,MATCH(PolicyLevers_EN!$C347,'Policy Characteristics'!$D:$D,0))</f>
        <v>industry-elec-and-hydrogen.html</v>
      </c>
      <c r="S347" s="262">
        <f>INDEX('Policy Characteristics'!N:N,MATCH(PolicyLevers_EN!$C347,'Policy Characteristics'!$D:$D,0))</f>
        <v>0</v>
      </c>
      <c r="T347" s="262">
        <f>INDEX('Policy Characteristics'!O:O,MATCH(PolicyLevers_EN!$C347,'Policy Characteristics'!$D:$D,0))</f>
        <v>0</v>
      </c>
      <c r="U347" s="248"/>
      <c r="V347" s="248"/>
      <c r="W347" s="248"/>
      <c r="X347" s="248"/>
      <c r="Y347" s="248"/>
      <c r="Z347" s="248"/>
    </row>
    <row r="348" spans="1:26" ht="15.75" customHeight="1">
      <c r="A348" s="247" t="str">
        <f>INDEX('Policy Characteristics'!B:B,MATCH(PolicyLevers_EN!$C348,'Policy Characteristics'!$D:$D,0))</f>
        <v>Industry</v>
      </c>
      <c r="B348" s="247" t="str">
        <f>INDEX('Policy Characteristics'!C:C,MATCH(PolicyLevers_EN!$C348,'Policy Characteristics'!$D:$D,0))</f>
        <v>Electrification + Hydrogen</v>
      </c>
      <c r="C348" s="247" t="str">
        <f t="shared" si="19"/>
        <v>Fraction of Industrial Fuel Use Shifted to Other Fuels</v>
      </c>
      <c r="D348" s="257" t="s">
        <v>377</v>
      </c>
      <c r="E348" s="257" t="s">
        <v>414</v>
      </c>
      <c r="F348" s="257" t="s">
        <v>378</v>
      </c>
      <c r="G348" s="257" t="s">
        <v>415</v>
      </c>
      <c r="H348" s="254">
        <v>408</v>
      </c>
      <c r="I348" s="255" t="s">
        <v>63</v>
      </c>
      <c r="J348" s="247" t="str">
        <f>INDEX('Policy Characteristics'!E:E,MATCH(PolicyLevers_EN!$C348,'Policy Characteristics'!$D:$D,0))</f>
        <v>Electrification + Hydrogen</v>
      </c>
      <c r="K348" s="247" t="str">
        <f>INDEX('Policy Characteristics'!F:F,MATCH(PolicyLevers_EN!$C348,'Policy Characteristics'!$D:$D,0))</f>
        <v>indst fuel type shifting</v>
      </c>
      <c r="L348" s="256">
        <f>INDEX('Policy Characteristics'!G:G,MATCH(PolicyLevers_EN!$C348,'Policy Characteristics'!$D:$D,0))</f>
        <v>0</v>
      </c>
      <c r="M348" s="256">
        <f>INDEX('Policy Characteristics'!H:H,MATCH(PolicyLevers_EN!$C348,'Policy Characteristics'!$D:$D,0))</f>
        <v>1</v>
      </c>
      <c r="N348" s="256">
        <f>INDEX('Policy Characteristics'!I:I,MATCH(PolicyLevers_EN!$C348,'Policy Characteristics'!$D:$D,0))</f>
        <v>0.01</v>
      </c>
      <c r="O348" s="257" t="str">
        <f>INDEX('Policy Characteristics'!J:J,MATCH(PolicyLevers_EN!$C348,'Policy Characteristics'!$D:$D,0))</f>
        <v>% of fuel shifted</v>
      </c>
      <c r="P348" s="247" t="str">
        <f>LEFT(INDEX('Policy Characteristics'!K:K,MATCH(PolicyLevers_EN!$C348,'Policy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8" s="257" t="str">
        <f>INDEX('Policy Characteristics'!L:L,MATCH(PolicyLevers_EN!$C348,'Policy Characteristics'!$D:$D,0))</f>
        <v>industry-ag-main.html#fuel-switching</v>
      </c>
      <c r="R348" s="265" t="str">
        <f>INDEX('Policy Characteristics'!M:M,MATCH(PolicyLevers_EN!$C348,'Policy Characteristics'!$D:$D,0))</f>
        <v>industry-elec-and-hydrogen.html</v>
      </c>
      <c r="S348" s="257">
        <f>INDEX('Policy Characteristics'!N:N,MATCH(PolicyLevers_EN!$C348,'Policy Characteristics'!$D:$D,0))</f>
        <v>0</v>
      </c>
      <c r="T348" s="257">
        <f>INDEX('Policy Characteristics'!O:O,MATCH(PolicyLevers_EN!$C348,'Policy Characteristics'!$D:$D,0))</f>
        <v>0</v>
      </c>
      <c r="U348" s="248"/>
      <c r="V348" s="248"/>
      <c r="W348" s="248"/>
      <c r="X348" s="248"/>
      <c r="Y348" s="248"/>
      <c r="Z348" s="248"/>
    </row>
    <row r="349" spans="1:26" ht="15.75" customHeight="1">
      <c r="A349" s="247" t="str">
        <f>INDEX('Policy Characteristics'!B:B,MATCH(PolicyLevers_EN!$C349,'Policy Characteristics'!$D:$D,0))</f>
        <v>Industry</v>
      </c>
      <c r="B349" s="247" t="str">
        <f>INDEX('Policy Characteristics'!C:C,MATCH(PolicyLevers_EN!$C349,'Policy Characteristics'!$D:$D,0))</f>
        <v>Electrification + Hydrogen</v>
      </c>
      <c r="C349" s="247" t="str">
        <f t="shared" si="19"/>
        <v>Fraction of Industrial Fuel Use Shifted to Other Fuels</v>
      </c>
      <c r="D349" s="257" t="s">
        <v>377</v>
      </c>
      <c r="E349" s="257" t="s">
        <v>416</v>
      </c>
      <c r="F349" s="257" t="s">
        <v>378</v>
      </c>
      <c r="G349" s="257" t="s">
        <v>417</v>
      </c>
      <c r="H349" s="254">
        <v>409</v>
      </c>
      <c r="I349" s="255" t="s">
        <v>76</v>
      </c>
      <c r="J349" s="247" t="str">
        <f>INDEX('Policy Characteristics'!E:E,MATCH(PolicyLevers_EN!$C349,'Policy Characteristics'!$D:$D,0))</f>
        <v>Electrification + Hydrogen</v>
      </c>
      <c r="K349" s="247" t="str">
        <f>INDEX('Policy Characteristics'!F:F,MATCH(PolicyLevers_EN!$C349,'Policy Characteristics'!$D:$D,0))</f>
        <v>indst fuel type shifting</v>
      </c>
      <c r="L349" s="256">
        <f>INDEX('Policy Characteristics'!G:G,MATCH(PolicyLevers_EN!$C349,'Policy Characteristics'!$D:$D,0))</f>
        <v>0</v>
      </c>
      <c r="M349" s="256">
        <f>INDEX('Policy Characteristics'!H:H,MATCH(PolicyLevers_EN!$C349,'Policy Characteristics'!$D:$D,0))</f>
        <v>1</v>
      </c>
      <c r="N349" s="256">
        <f>INDEX('Policy Characteristics'!I:I,MATCH(PolicyLevers_EN!$C349,'Policy Characteristics'!$D:$D,0))</f>
        <v>0.01</v>
      </c>
      <c r="O349" s="257" t="str">
        <f>INDEX('Policy Characteristics'!J:J,MATCH(PolicyLevers_EN!$C349,'Policy Characteristics'!$D:$D,0))</f>
        <v>% of fuel shifted</v>
      </c>
      <c r="P349" s="247" t="str">
        <f>LEFT(INDEX('Policy Characteristics'!K:K,MATCH(PolicyLevers_EN!$C349,'Policy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49" s="257" t="str">
        <f>INDEX('Policy Characteristics'!L:L,MATCH(PolicyLevers_EN!$C349,'Policy Characteristics'!$D:$D,0))</f>
        <v>industry-ag-main.html#fuel-switching</v>
      </c>
      <c r="R349" s="265" t="str">
        <f>INDEX('Policy Characteristics'!M:M,MATCH(PolicyLevers_EN!$C349,'Policy Characteristics'!$D:$D,0))</f>
        <v>industry-elec-and-hydrogen.html</v>
      </c>
      <c r="S349" s="257">
        <f>INDEX('Policy Characteristics'!N:N,MATCH(PolicyLevers_EN!$C349,'Policy Characteristics'!$D:$D,0))</f>
        <v>0</v>
      </c>
      <c r="T349" s="257">
        <f>INDEX('Policy Characteristics'!O:O,MATCH(PolicyLevers_EN!$C349,'Policy Characteristics'!$D:$D,0))</f>
        <v>0</v>
      </c>
      <c r="U349" s="248"/>
      <c r="V349" s="248"/>
      <c r="W349" s="248"/>
      <c r="X349" s="248"/>
      <c r="Y349" s="248"/>
      <c r="Z349" s="248"/>
    </row>
    <row r="350" spans="1:26" ht="15.75" customHeight="1">
      <c r="A350" s="247" t="str">
        <f>INDEX('Policy Characteristics'!B:B,MATCH(PolicyLevers_EN!$C350,'Policy Characteristics'!$D:$D,0))</f>
        <v>Industry</v>
      </c>
      <c r="B350" s="247" t="str">
        <f>INDEX('Policy Characteristics'!C:C,MATCH(PolicyLevers_EN!$C350,'Policy Characteristics'!$D:$D,0))</f>
        <v>Electrification + Hydrogen</v>
      </c>
      <c r="C350" s="12" t="str">
        <f t="shared" si="19"/>
        <v>Fraction of Industrial Fuel Use Shifted to Other Fuels</v>
      </c>
      <c r="D350" s="262" t="s">
        <v>377</v>
      </c>
      <c r="E350" s="262" t="s">
        <v>418</v>
      </c>
      <c r="F350" s="262" t="s">
        <v>378</v>
      </c>
      <c r="G350" s="262" t="s">
        <v>419</v>
      </c>
      <c r="H350" s="7">
        <v>410</v>
      </c>
      <c r="I350" s="262" t="s">
        <v>76</v>
      </c>
      <c r="J350" s="247" t="str">
        <f>INDEX('Policy Characteristics'!E:E,MATCH(PolicyLevers_EN!$C350,'Policy Characteristics'!$D:$D,0))</f>
        <v>Electrification + Hydrogen</v>
      </c>
      <c r="K350" s="247" t="str">
        <f>INDEX('Policy Characteristics'!F:F,MATCH(PolicyLevers_EN!$C350,'Policy Characteristics'!$D:$D,0))</f>
        <v>indst fuel type shifting</v>
      </c>
      <c r="L350" s="261">
        <f>INDEX('Policy Characteristics'!G:G,MATCH(PolicyLevers_EN!$C350,'Policy Characteristics'!$D:$D,0))</f>
        <v>0</v>
      </c>
      <c r="M350" s="261">
        <f>INDEX('Policy Characteristics'!H:H,MATCH(PolicyLevers_EN!$C350,'Policy Characteristics'!$D:$D,0))</f>
        <v>1</v>
      </c>
      <c r="N350" s="261">
        <f>INDEX('Policy Characteristics'!I:I,MATCH(PolicyLevers_EN!$C350,'Policy Characteristics'!$D:$D,0))</f>
        <v>0.01</v>
      </c>
      <c r="O350" s="276" t="str">
        <f>INDEX('Policy Characteristics'!J:J,MATCH(PolicyLevers_EN!$C350,'Policy Characteristics'!$D:$D,0))</f>
        <v>% of fuel shifted</v>
      </c>
      <c r="P350" s="247" t="str">
        <f>LEFT(INDEX('Policy Characteristics'!K:K,MATCH(PolicyLevers_EN!$C350,'Policy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0" s="276" t="str">
        <f>INDEX('Policy Characteristics'!L:L,MATCH(PolicyLevers_EN!$C350,'Policy Characteristics'!$D:$D,0))</f>
        <v>industry-ag-main.html#fuel-switching</v>
      </c>
      <c r="R350" s="277" t="str">
        <f>INDEX('Policy Characteristics'!M:M,MATCH(PolicyLevers_EN!$C350,'Policy Characteristics'!$D:$D,0))</f>
        <v>industry-elec-and-hydrogen.html</v>
      </c>
      <c r="S350" s="262">
        <f>INDEX('Policy Characteristics'!N:N,MATCH(PolicyLevers_EN!$C350,'Policy Characteristics'!$D:$D,0))</f>
        <v>0</v>
      </c>
      <c r="T350" s="262">
        <f>INDEX('Policy Characteristics'!O:O,MATCH(PolicyLevers_EN!$C350,'Policy Characteristics'!$D:$D,0))</f>
        <v>0</v>
      </c>
      <c r="U350" s="248"/>
      <c r="V350" s="248"/>
      <c r="W350" s="248"/>
      <c r="X350" s="248"/>
      <c r="Y350" s="248"/>
      <c r="Z350" s="248"/>
    </row>
    <row r="351" spans="1:26" ht="15.75" customHeight="1">
      <c r="A351" s="247" t="str">
        <f>INDEX('Policy Characteristics'!B:B,MATCH(PolicyLevers_EN!$C351,'Policy Characteristics'!$D:$D,0))</f>
        <v>Industry</v>
      </c>
      <c r="B351" s="247" t="str">
        <f>INDEX('Policy Characteristics'!C:C,MATCH(PolicyLevers_EN!$C351,'Policy Characteristics'!$D:$D,0))</f>
        <v>Electrification + Hydrogen</v>
      </c>
      <c r="C351" s="12" t="str">
        <f t="shared" si="19"/>
        <v>Fraction of Industrial Fuel Use Shifted to Other Fuels</v>
      </c>
      <c r="D351" s="262" t="s">
        <v>379</v>
      </c>
      <c r="E351" s="262" t="s">
        <v>396</v>
      </c>
      <c r="F351" s="262" t="s">
        <v>380</v>
      </c>
      <c r="G351" s="262" t="s">
        <v>397</v>
      </c>
      <c r="H351" s="7">
        <v>411</v>
      </c>
      <c r="I351" s="262" t="s">
        <v>76</v>
      </c>
      <c r="J351" s="247" t="str">
        <f>INDEX('Policy Characteristics'!E:E,MATCH(PolicyLevers_EN!$C351,'Policy Characteristics'!$D:$D,0))</f>
        <v>Electrification + Hydrogen</v>
      </c>
      <c r="K351" s="247" t="str">
        <f>INDEX('Policy Characteristics'!F:F,MATCH(PolicyLevers_EN!$C351,'Policy Characteristics'!$D:$D,0))</f>
        <v>indst fuel type shifting</v>
      </c>
      <c r="L351" s="261">
        <f>INDEX('Policy Characteristics'!G:G,MATCH(PolicyLevers_EN!$C351,'Policy Characteristics'!$D:$D,0))</f>
        <v>0</v>
      </c>
      <c r="M351" s="261">
        <f>INDEX('Policy Characteristics'!H:H,MATCH(PolicyLevers_EN!$C351,'Policy Characteristics'!$D:$D,0))</f>
        <v>1</v>
      </c>
      <c r="N351" s="261">
        <f>INDEX('Policy Characteristics'!I:I,MATCH(PolicyLevers_EN!$C351,'Policy Characteristics'!$D:$D,0))</f>
        <v>0.01</v>
      </c>
      <c r="O351" s="276" t="str">
        <f>INDEX('Policy Characteristics'!J:J,MATCH(PolicyLevers_EN!$C351,'Policy Characteristics'!$D:$D,0))</f>
        <v>% of fuel shifted</v>
      </c>
      <c r="P351" s="247" t="str">
        <f>LEFT(INDEX('Policy Characteristics'!K:K,MATCH(PolicyLevers_EN!$C351,'Policy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1" s="276" t="str">
        <f>INDEX('Policy Characteristics'!L:L,MATCH(PolicyLevers_EN!$C351,'Policy Characteristics'!$D:$D,0))</f>
        <v>industry-ag-main.html#fuel-switching</v>
      </c>
      <c r="R351" s="277" t="str">
        <f>INDEX('Policy Characteristics'!M:M,MATCH(PolicyLevers_EN!$C351,'Policy Characteristics'!$D:$D,0))</f>
        <v>industry-elec-and-hydrogen.html</v>
      </c>
      <c r="S351" s="262">
        <f>INDEX('Policy Characteristics'!N:N,MATCH(PolicyLevers_EN!$C351,'Policy Characteristics'!$D:$D,0))</f>
        <v>0</v>
      </c>
      <c r="T351" s="262">
        <f>INDEX('Policy Characteristics'!O:O,MATCH(PolicyLevers_EN!$C351,'Policy Characteristics'!$D:$D,0))</f>
        <v>0</v>
      </c>
      <c r="U351" s="248"/>
      <c r="V351" s="248"/>
      <c r="W351" s="248"/>
      <c r="X351" s="248"/>
      <c r="Y351" s="248"/>
      <c r="Z351" s="248"/>
    </row>
    <row r="352" spans="1:26" ht="15.75" customHeight="1">
      <c r="A352" s="247" t="str">
        <f>INDEX('Policy Characteristics'!B:B,MATCH(PolicyLevers_EN!$C352,'Policy Characteristics'!$D:$D,0))</f>
        <v>Industry</v>
      </c>
      <c r="B352" s="247" t="str">
        <f>INDEX('Policy Characteristics'!C:C,MATCH(PolicyLevers_EN!$C352,'Policy Characteristics'!$D:$D,0))</f>
        <v>Electrification + Hydrogen</v>
      </c>
      <c r="C352" s="247" t="str">
        <f t="shared" si="19"/>
        <v>Fraction of Industrial Fuel Use Shifted to Other Fuels</v>
      </c>
      <c r="D352" s="257" t="s">
        <v>379</v>
      </c>
      <c r="E352" s="257" t="s">
        <v>402</v>
      </c>
      <c r="F352" s="257" t="s">
        <v>380</v>
      </c>
      <c r="G352" s="257" t="s">
        <v>403</v>
      </c>
      <c r="H352" s="254">
        <v>412</v>
      </c>
      <c r="I352" s="255" t="s">
        <v>63</v>
      </c>
      <c r="J352" s="247" t="str">
        <f>INDEX('Policy Characteristics'!E:E,MATCH(PolicyLevers_EN!$C352,'Policy Characteristics'!$D:$D,0))</f>
        <v>Electrification + Hydrogen</v>
      </c>
      <c r="K352" s="247" t="str">
        <f>INDEX('Policy Characteristics'!F:F,MATCH(PolicyLevers_EN!$C352,'Policy Characteristics'!$D:$D,0))</f>
        <v>indst fuel type shifting</v>
      </c>
      <c r="L352" s="256">
        <f>INDEX('Policy Characteristics'!G:G,MATCH(PolicyLevers_EN!$C352,'Policy Characteristics'!$D:$D,0))</f>
        <v>0</v>
      </c>
      <c r="M352" s="256">
        <f>INDEX('Policy Characteristics'!H:H,MATCH(PolicyLevers_EN!$C352,'Policy Characteristics'!$D:$D,0))</f>
        <v>1</v>
      </c>
      <c r="N352" s="256">
        <f>INDEX('Policy Characteristics'!I:I,MATCH(PolicyLevers_EN!$C352,'Policy Characteristics'!$D:$D,0))</f>
        <v>0.01</v>
      </c>
      <c r="O352" s="257" t="str">
        <f>INDEX('Policy Characteristics'!J:J,MATCH(PolicyLevers_EN!$C352,'Policy Characteristics'!$D:$D,0))</f>
        <v>% of fuel shifted</v>
      </c>
      <c r="P352" s="247" t="str">
        <f>LEFT(INDEX('Policy Characteristics'!K:K,MATCH(PolicyLevers_EN!$C352,'Policy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2" s="257" t="str">
        <f>INDEX('Policy Characteristics'!L:L,MATCH(PolicyLevers_EN!$C352,'Policy Characteristics'!$D:$D,0))</f>
        <v>industry-ag-main.html#fuel-switching</v>
      </c>
      <c r="R352" s="265" t="str">
        <f>INDEX('Policy Characteristics'!M:M,MATCH(PolicyLevers_EN!$C352,'Policy Characteristics'!$D:$D,0))</f>
        <v>industry-elec-and-hydrogen.html</v>
      </c>
      <c r="S352" s="257">
        <f>INDEX('Policy Characteristics'!N:N,MATCH(PolicyLevers_EN!$C352,'Policy Characteristics'!$D:$D,0))</f>
        <v>0</v>
      </c>
      <c r="T352" s="257">
        <f>INDEX('Policy Characteristics'!O:O,MATCH(PolicyLevers_EN!$C352,'Policy Characteristics'!$D:$D,0))</f>
        <v>0</v>
      </c>
      <c r="U352" s="248"/>
      <c r="V352" s="248"/>
      <c r="W352" s="248"/>
      <c r="X352" s="248"/>
      <c r="Y352" s="248"/>
      <c r="Z352" s="248"/>
    </row>
    <row r="353" spans="1:26" ht="15.75" customHeight="1">
      <c r="A353" s="247" t="str">
        <f>INDEX('Policy Characteristics'!B:B,MATCH(PolicyLevers_EN!$C353,'Policy Characteristics'!$D:$D,0))</f>
        <v>Industry</v>
      </c>
      <c r="B353" s="247" t="str">
        <f>INDEX('Policy Characteristics'!C:C,MATCH(PolicyLevers_EN!$C353,'Policy Characteristics'!$D:$D,0))</f>
        <v>Electrification + Hydrogen</v>
      </c>
      <c r="C353" s="247" t="str">
        <f t="shared" si="19"/>
        <v>Fraction of Industrial Fuel Use Shifted to Other Fuels</v>
      </c>
      <c r="D353" s="257" t="s">
        <v>379</v>
      </c>
      <c r="E353" s="257" t="s">
        <v>404</v>
      </c>
      <c r="F353" s="257" t="s">
        <v>380</v>
      </c>
      <c r="G353" s="257" t="s">
        <v>405</v>
      </c>
      <c r="H353" s="254">
        <v>413</v>
      </c>
      <c r="I353" s="255" t="s">
        <v>63</v>
      </c>
      <c r="J353" s="247" t="str">
        <f>INDEX('Policy Characteristics'!E:E,MATCH(PolicyLevers_EN!$C353,'Policy Characteristics'!$D:$D,0))</f>
        <v>Electrification + Hydrogen</v>
      </c>
      <c r="K353" s="247" t="str">
        <f>INDEX('Policy Characteristics'!F:F,MATCH(PolicyLevers_EN!$C353,'Policy Characteristics'!$D:$D,0))</f>
        <v>indst fuel type shifting</v>
      </c>
      <c r="L353" s="256">
        <f>INDEX('Policy Characteristics'!G:G,MATCH(PolicyLevers_EN!$C353,'Policy Characteristics'!$D:$D,0))</f>
        <v>0</v>
      </c>
      <c r="M353" s="256">
        <f>INDEX('Policy Characteristics'!H:H,MATCH(PolicyLevers_EN!$C353,'Policy Characteristics'!$D:$D,0))</f>
        <v>1</v>
      </c>
      <c r="N353" s="256">
        <f>INDEX('Policy Characteristics'!I:I,MATCH(PolicyLevers_EN!$C353,'Policy Characteristics'!$D:$D,0))</f>
        <v>0.01</v>
      </c>
      <c r="O353" s="257" t="str">
        <f>INDEX('Policy Characteristics'!J:J,MATCH(PolicyLevers_EN!$C353,'Policy Characteristics'!$D:$D,0))</f>
        <v>% of fuel shifted</v>
      </c>
      <c r="P353" s="247" t="str">
        <f>LEFT(INDEX('Policy Characteristics'!K:K,MATCH(PolicyLevers_EN!$C353,'Policy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3" s="257" t="str">
        <f>INDEX('Policy Characteristics'!L:L,MATCH(PolicyLevers_EN!$C353,'Policy Characteristics'!$D:$D,0))</f>
        <v>industry-ag-main.html#fuel-switching</v>
      </c>
      <c r="R353" s="265" t="str">
        <f>INDEX('Policy Characteristics'!M:M,MATCH(PolicyLevers_EN!$C353,'Policy Characteristics'!$D:$D,0))</f>
        <v>industry-elec-and-hydrogen.html</v>
      </c>
      <c r="S353" s="257">
        <f>INDEX('Policy Characteristics'!N:N,MATCH(PolicyLevers_EN!$C353,'Policy Characteristics'!$D:$D,0))</f>
        <v>0</v>
      </c>
      <c r="T353" s="257">
        <f>INDEX('Policy Characteristics'!O:O,MATCH(PolicyLevers_EN!$C353,'Policy Characteristics'!$D:$D,0))</f>
        <v>0</v>
      </c>
      <c r="U353" s="248"/>
      <c r="V353" s="248"/>
      <c r="W353" s="248"/>
      <c r="X353" s="248"/>
      <c r="Y353" s="248"/>
      <c r="Z353" s="248"/>
    </row>
    <row r="354" spans="1:26" ht="15.75" customHeight="1">
      <c r="A354" s="247" t="str">
        <f>INDEX('Policy Characteristics'!B:B,MATCH(PolicyLevers_EN!$C354,'Policy Characteristics'!$D:$D,0))</f>
        <v>Industry</v>
      </c>
      <c r="B354" s="247" t="str">
        <f>INDEX('Policy Characteristics'!C:C,MATCH(PolicyLevers_EN!$C354,'Policy Characteristics'!$D:$D,0))</f>
        <v>Electrification + Hydrogen</v>
      </c>
      <c r="C354" s="12" t="str">
        <f t="shared" si="19"/>
        <v>Fraction of Industrial Fuel Use Shifted to Other Fuels</v>
      </c>
      <c r="D354" s="262" t="s">
        <v>379</v>
      </c>
      <c r="E354" s="262" t="s">
        <v>406</v>
      </c>
      <c r="F354" s="262" t="s">
        <v>380</v>
      </c>
      <c r="G354" s="262" t="s">
        <v>407</v>
      </c>
      <c r="H354" s="7">
        <v>414</v>
      </c>
      <c r="I354" s="262" t="s">
        <v>76</v>
      </c>
      <c r="J354" s="247" t="str">
        <f>INDEX('Policy Characteristics'!E:E,MATCH(PolicyLevers_EN!$C354,'Policy Characteristics'!$D:$D,0))</f>
        <v>Electrification + Hydrogen</v>
      </c>
      <c r="K354" s="247" t="str">
        <f>INDEX('Policy Characteristics'!F:F,MATCH(PolicyLevers_EN!$C354,'Policy Characteristics'!$D:$D,0))</f>
        <v>indst fuel type shifting</v>
      </c>
      <c r="L354" s="261">
        <f>INDEX('Policy Characteristics'!G:G,MATCH(PolicyLevers_EN!$C354,'Policy Characteristics'!$D:$D,0))</f>
        <v>0</v>
      </c>
      <c r="M354" s="261">
        <f>INDEX('Policy Characteristics'!H:H,MATCH(PolicyLevers_EN!$C354,'Policy Characteristics'!$D:$D,0))</f>
        <v>1</v>
      </c>
      <c r="N354" s="261">
        <f>INDEX('Policy Characteristics'!I:I,MATCH(PolicyLevers_EN!$C354,'Policy Characteristics'!$D:$D,0))</f>
        <v>0.01</v>
      </c>
      <c r="O354" s="276" t="str">
        <f>INDEX('Policy Characteristics'!J:J,MATCH(PolicyLevers_EN!$C354,'Policy Characteristics'!$D:$D,0))</f>
        <v>% of fuel shifted</v>
      </c>
      <c r="P354" s="247" t="str">
        <f>LEFT(INDEX('Policy Characteristics'!K:K,MATCH(PolicyLevers_EN!$C354,'Policy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4" s="276" t="str">
        <f>INDEX('Policy Characteristics'!L:L,MATCH(PolicyLevers_EN!$C354,'Policy Characteristics'!$D:$D,0))</f>
        <v>industry-ag-main.html#fuel-switching</v>
      </c>
      <c r="R354" s="277" t="str">
        <f>INDEX('Policy Characteristics'!M:M,MATCH(PolicyLevers_EN!$C354,'Policy Characteristics'!$D:$D,0))</f>
        <v>industry-elec-and-hydrogen.html</v>
      </c>
      <c r="S354" s="262">
        <f>INDEX('Policy Characteristics'!N:N,MATCH(PolicyLevers_EN!$C354,'Policy Characteristics'!$D:$D,0))</f>
        <v>0</v>
      </c>
      <c r="T354" s="262">
        <f>INDEX('Policy Characteristics'!O:O,MATCH(PolicyLevers_EN!$C354,'Policy Characteristics'!$D:$D,0))</f>
        <v>0</v>
      </c>
      <c r="U354" s="248"/>
      <c r="V354" s="248"/>
      <c r="W354" s="248"/>
      <c r="X354" s="248"/>
      <c r="Y354" s="248"/>
      <c r="Z354" s="248"/>
    </row>
    <row r="355" spans="1:26" ht="15.75" customHeight="1">
      <c r="A355" s="247" t="str">
        <f>INDEX('Policy Characteristics'!B:B,MATCH(PolicyLevers_EN!$C355,'Policy Characteristics'!$D:$D,0))</f>
        <v>Industry</v>
      </c>
      <c r="B355" s="247" t="str">
        <f>INDEX('Policy Characteristics'!C:C,MATCH(PolicyLevers_EN!$C355,'Policy Characteristics'!$D:$D,0))</f>
        <v>Electrification + Hydrogen</v>
      </c>
      <c r="C355" s="247" t="str">
        <f t="shared" si="19"/>
        <v>Fraction of Industrial Fuel Use Shifted to Other Fuels</v>
      </c>
      <c r="D355" s="257" t="s">
        <v>379</v>
      </c>
      <c r="E355" s="257" t="s">
        <v>408</v>
      </c>
      <c r="F355" s="257" t="s">
        <v>380</v>
      </c>
      <c r="G355" s="257" t="s">
        <v>409</v>
      </c>
      <c r="H355" s="254">
        <v>415</v>
      </c>
      <c r="I355" s="255" t="s">
        <v>63</v>
      </c>
      <c r="J355" s="247" t="str">
        <f>INDEX('Policy Characteristics'!E:E,MATCH(PolicyLevers_EN!$C355,'Policy Characteristics'!$D:$D,0))</f>
        <v>Electrification + Hydrogen</v>
      </c>
      <c r="K355" s="247" t="str">
        <f>INDEX('Policy Characteristics'!F:F,MATCH(PolicyLevers_EN!$C355,'Policy Characteristics'!$D:$D,0))</f>
        <v>indst fuel type shifting</v>
      </c>
      <c r="L355" s="256">
        <f>INDEX('Policy Characteristics'!G:G,MATCH(PolicyLevers_EN!$C355,'Policy Characteristics'!$D:$D,0))</f>
        <v>0</v>
      </c>
      <c r="M355" s="256">
        <f>INDEX('Policy Characteristics'!H:H,MATCH(PolicyLevers_EN!$C355,'Policy Characteristics'!$D:$D,0))</f>
        <v>1</v>
      </c>
      <c r="N355" s="256">
        <f>INDEX('Policy Characteristics'!I:I,MATCH(PolicyLevers_EN!$C355,'Policy Characteristics'!$D:$D,0))</f>
        <v>0.01</v>
      </c>
      <c r="O355" s="257" t="str">
        <f>INDEX('Policy Characteristics'!J:J,MATCH(PolicyLevers_EN!$C355,'Policy Characteristics'!$D:$D,0))</f>
        <v>% of fuel shifted</v>
      </c>
      <c r="P355" s="247" t="str">
        <f>LEFT(INDEX('Policy Characteristics'!K:K,MATCH(PolicyLevers_EN!$C355,'Policy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5" s="257" t="str">
        <f>INDEX('Policy Characteristics'!L:L,MATCH(PolicyLevers_EN!$C355,'Policy Characteristics'!$D:$D,0))</f>
        <v>industry-ag-main.html#fuel-switching</v>
      </c>
      <c r="R355" s="265" t="str">
        <f>INDEX('Policy Characteristics'!M:M,MATCH(PolicyLevers_EN!$C355,'Policy Characteristics'!$D:$D,0))</f>
        <v>industry-elec-and-hydrogen.html</v>
      </c>
      <c r="S355" s="257">
        <f>INDEX('Policy Characteristics'!N:N,MATCH(PolicyLevers_EN!$C355,'Policy Characteristics'!$D:$D,0))</f>
        <v>0</v>
      </c>
      <c r="T355" s="257">
        <f>INDEX('Policy Characteristics'!O:O,MATCH(PolicyLevers_EN!$C355,'Policy Characteristics'!$D:$D,0))</f>
        <v>0</v>
      </c>
      <c r="U355" s="248"/>
      <c r="V355" s="248"/>
      <c r="W355" s="248"/>
      <c r="X355" s="248"/>
      <c r="Y355" s="248"/>
      <c r="Z355" s="248"/>
    </row>
    <row r="356" spans="1:26" ht="15.75" customHeight="1">
      <c r="A356" s="247" t="str">
        <f>INDEX('Policy Characteristics'!B:B,MATCH(PolicyLevers_EN!$C356,'Policy Characteristics'!$D:$D,0))</f>
        <v>Industry</v>
      </c>
      <c r="B356" s="247" t="str">
        <f>INDEX('Policy Characteristics'!C:C,MATCH(PolicyLevers_EN!$C356,'Policy Characteristics'!$D:$D,0))</f>
        <v>Electrification + Hydrogen</v>
      </c>
      <c r="C356" s="12" t="str">
        <f t="shared" si="19"/>
        <v>Fraction of Industrial Fuel Use Shifted to Other Fuels</v>
      </c>
      <c r="D356" s="262" t="s">
        <v>379</v>
      </c>
      <c r="E356" s="262" t="s">
        <v>410</v>
      </c>
      <c r="F356" s="262" t="s">
        <v>380</v>
      </c>
      <c r="G356" s="262" t="s">
        <v>411</v>
      </c>
      <c r="H356" s="7">
        <v>416</v>
      </c>
      <c r="I356" s="262" t="s">
        <v>76</v>
      </c>
      <c r="J356" s="247" t="str">
        <f>INDEX('Policy Characteristics'!E:E,MATCH(PolicyLevers_EN!$C356,'Policy Characteristics'!$D:$D,0))</f>
        <v>Electrification + Hydrogen</v>
      </c>
      <c r="K356" s="247" t="str">
        <f>INDEX('Policy Characteristics'!F:F,MATCH(PolicyLevers_EN!$C356,'Policy Characteristics'!$D:$D,0))</f>
        <v>indst fuel type shifting</v>
      </c>
      <c r="L356" s="261">
        <f>INDEX('Policy Characteristics'!G:G,MATCH(PolicyLevers_EN!$C356,'Policy Characteristics'!$D:$D,0))</f>
        <v>0</v>
      </c>
      <c r="M356" s="261">
        <f>INDEX('Policy Characteristics'!H:H,MATCH(PolicyLevers_EN!$C356,'Policy Characteristics'!$D:$D,0))</f>
        <v>1</v>
      </c>
      <c r="N356" s="261">
        <f>INDEX('Policy Characteristics'!I:I,MATCH(PolicyLevers_EN!$C356,'Policy Characteristics'!$D:$D,0))</f>
        <v>0.01</v>
      </c>
      <c r="O356" s="276" t="str">
        <f>INDEX('Policy Characteristics'!J:J,MATCH(PolicyLevers_EN!$C356,'Policy Characteristics'!$D:$D,0))</f>
        <v>% of fuel shifted</v>
      </c>
      <c r="P356" s="247" t="str">
        <f>LEFT(INDEX('Policy Characteristics'!K:K,MATCH(PolicyLevers_EN!$C356,'Policy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6" s="276" t="str">
        <f>INDEX('Policy Characteristics'!L:L,MATCH(PolicyLevers_EN!$C356,'Policy Characteristics'!$D:$D,0))</f>
        <v>industry-ag-main.html#fuel-switching</v>
      </c>
      <c r="R356" s="277" t="str">
        <f>INDEX('Policy Characteristics'!M:M,MATCH(PolicyLevers_EN!$C356,'Policy Characteristics'!$D:$D,0))</f>
        <v>industry-elec-and-hydrogen.html</v>
      </c>
      <c r="S356" s="262">
        <f>INDEX('Policy Characteristics'!N:N,MATCH(PolicyLevers_EN!$C356,'Policy Characteristics'!$D:$D,0))</f>
        <v>0</v>
      </c>
      <c r="T356" s="262">
        <f>INDEX('Policy Characteristics'!O:O,MATCH(PolicyLevers_EN!$C356,'Policy Characteristics'!$D:$D,0))</f>
        <v>0</v>
      </c>
      <c r="U356" s="248"/>
      <c r="V356" s="248"/>
      <c r="W356" s="248"/>
      <c r="X356" s="248"/>
      <c r="Y356" s="248"/>
      <c r="Z356" s="248"/>
    </row>
    <row r="357" spans="1:26" ht="15.75" customHeight="1">
      <c r="A357" s="247" t="str">
        <f>INDEX('Policy Characteristics'!B:B,MATCH(PolicyLevers_EN!$C357,'Policy Characteristics'!$D:$D,0))</f>
        <v>Industry</v>
      </c>
      <c r="B357" s="247" t="str">
        <f>INDEX('Policy Characteristics'!C:C,MATCH(PolicyLevers_EN!$C357,'Policy Characteristics'!$D:$D,0))</f>
        <v>Electrification + Hydrogen</v>
      </c>
      <c r="C357" s="12" t="str">
        <f t="shared" si="19"/>
        <v>Fraction of Industrial Fuel Use Shifted to Other Fuels</v>
      </c>
      <c r="D357" s="262" t="s">
        <v>379</v>
      </c>
      <c r="E357" s="262" t="s">
        <v>412</v>
      </c>
      <c r="F357" s="262" t="s">
        <v>380</v>
      </c>
      <c r="G357" s="262" t="s">
        <v>413</v>
      </c>
      <c r="H357" s="7">
        <v>417</v>
      </c>
      <c r="I357" s="262" t="s">
        <v>76</v>
      </c>
      <c r="J357" s="247" t="str">
        <f>INDEX('Policy Characteristics'!E:E,MATCH(PolicyLevers_EN!$C357,'Policy Characteristics'!$D:$D,0))</f>
        <v>Electrification + Hydrogen</v>
      </c>
      <c r="K357" s="247" t="str">
        <f>INDEX('Policy Characteristics'!F:F,MATCH(PolicyLevers_EN!$C357,'Policy Characteristics'!$D:$D,0))</f>
        <v>indst fuel type shifting</v>
      </c>
      <c r="L357" s="261">
        <f>INDEX('Policy Characteristics'!G:G,MATCH(PolicyLevers_EN!$C357,'Policy Characteristics'!$D:$D,0))</f>
        <v>0</v>
      </c>
      <c r="M357" s="261">
        <f>INDEX('Policy Characteristics'!H:H,MATCH(PolicyLevers_EN!$C357,'Policy Characteristics'!$D:$D,0))</f>
        <v>1</v>
      </c>
      <c r="N357" s="261">
        <f>INDEX('Policy Characteristics'!I:I,MATCH(PolicyLevers_EN!$C357,'Policy Characteristics'!$D:$D,0))</f>
        <v>0.01</v>
      </c>
      <c r="O357" s="276" t="str">
        <f>INDEX('Policy Characteristics'!J:J,MATCH(PolicyLevers_EN!$C357,'Policy Characteristics'!$D:$D,0))</f>
        <v>% of fuel shifted</v>
      </c>
      <c r="P357" s="247" t="str">
        <f>LEFT(INDEX('Policy Characteristics'!K:K,MATCH(PolicyLevers_EN!$C357,'Policy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7" s="276" t="str">
        <f>INDEX('Policy Characteristics'!L:L,MATCH(PolicyLevers_EN!$C357,'Policy Characteristics'!$D:$D,0))</f>
        <v>industry-ag-main.html#fuel-switching</v>
      </c>
      <c r="R357" s="277" t="str">
        <f>INDEX('Policy Characteristics'!M:M,MATCH(PolicyLevers_EN!$C357,'Policy Characteristics'!$D:$D,0))</f>
        <v>industry-elec-and-hydrogen.html</v>
      </c>
      <c r="S357" s="262">
        <f>INDEX('Policy Characteristics'!N:N,MATCH(PolicyLevers_EN!$C357,'Policy Characteristics'!$D:$D,0))</f>
        <v>0</v>
      </c>
      <c r="T357" s="262">
        <f>INDEX('Policy Characteristics'!O:O,MATCH(PolicyLevers_EN!$C357,'Policy Characteristics'!$D:$D,0))</f>
        <v>0</v>
      </c>
      <c r="U357" s="248"/>
      <c r="V357" s="248"/>
      <c r="W357" s="248"/>
      <c r="X357" s="248"/>
      <c r="Y357" s="248"/>
      <c r="Z357" s="248"/>
    </row>
    <row r="358" spans="1:26" ht="15.75" customHeight="1">
      <c r="A358" s="247" t="str">
        <f>INDEX('Policy Characteristics'!B:B,MATCH(PolicyLevers_EN!$C358,'Policy Characteristics'!$D:$D,0))</f>
        <v>Industry</v>
      </c>
      <c r="B358" s="247" t="str">
        <f>INDEX('Policy Characteristics'!C:C,MATCH(PolicyLevers_EN!$C358,'Policy Characteristics'!$D:$D,0))</f>
        <v>Electrification + Hydrogen</v>
      </c>
      <c r="C358" s="247" t="str">
        <f t="shared" si="19"/>
        <v>Fraction of Industrial Fuel Use Shifted to Other Fuels</v>
      </c>
      <c r="D358" s="257" t="s">
        <v>379</v>
      </c>
      <c r="E358" s="257" t="s">
        <v>414</v>
      </c>
      <c r="F358" s="257" t="s">
        <v>380</v>
      </c>
      <c r="G358" s="257" t="s">
        <v>415</v>
      </c>
      <c r="H358" s="254">
        <v>418</v>
      </c>
      <c r="I358" s="255" t="s">
        <v>63</v>
      </c>
      <c r="J358" s="247" t="str">
        <f>INDEX('Policy Characteristics'!E:E,MATCH(PolicyLevers_EN!$C358,'Policy Characteristics'!$D:$D,0))</f>
        <v>Electrification + Hydrogen</v>
      </c>
      <c r="K358" s="247" t="str">
        <f>INDEX('Policy Characteristics'!F:F,MATCH(PolicyLevers_EN!$C358,'Policy Characteristics'!$D:$D,0))</f>
        <v>indst fuel type shifting</v>
      </c>
      <c r="L358" s="256">
        <f>INDEX('Policy Characteristics'!G:G,MATCH(PolicyLevers_EN!$C358,'Policy Characteristics'!$D:$D,0))</f>
        <v>0</v>
      </c>
      <c r="M358" s="256">
        <f>INDEX('Policy Characteristics'!H:H,MATCH(PolicyLevers_EN!$C358,'Policy Characteristics'!$D:$D,0))</f>
        <v>1</v>
      </c>
      <c r="N358" s="256">
        <f>INDEX('Policy Characteristics'!I:I,MATCH(PolicyLevers_EN!$C358,'Policy Characteristics'!$D:$D,0))</f>
        <v>0.01</v>
      </c>
      <c r="O358" s="257" t="str">
        <f>INDEX('Policy Characteristics'!J:J,MATCH(PolicyLevers_EN!$C358,'Policy Characteristics'!$D:$D,0))</f>
        <v>% of fuel shifted</v>
      </c>
      <c r="P358" s="247" t="str">
        <f>LEFT(INDEX('Policy Characteristics'!K:K,MATCH(PolicyLevers_EN!$C358,'Policy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8" s="257" t="str">
        <f>INDEX('Policy Characteristics'!L:L,MATCH(PolicyLevers_EN!$C358,'Policy Characteristics'!$D:$D,0))</f>
        <v>industry-ag-main.html#fuel-switching</v>
      </c>
      <c r="R358" s="265" t="str">
        <f>INDEX('Policy Characteristics'!M:M,MATCH(PolicyLevers_EN!$C358,'Policy Characteristics'!$D:$D,0))</f>
        <v>industry-elec-and-hydrogen.html</v>
      </c>
      <c r="S358" s="257">
        <f>INDEX('Policy Characteristics'!N:N,MATCH(PolicyLevers_EN!$C358,'Policy Characteristics'!$D:$D,0))</f>
        <v>0</v>
      </c>
      <c r="T358" s="257">
        <f>INDEX('Policy Characteristics'!O:O,MATCH(PolicyLevers_EN!$C358,'Policy Characteristics'!$D:$D,0))</f>
        <v>0</v>
      </c>
      <c r="U358" s="248"/>
      <c r="V358" s="248"/>
      <c r="W358" s="248"/>
      <c r="X358" s="248"/>
      <c r="Y358" s="248"/>
      <c r="Z358" s="248"/>
    </row>
    <row r="359" spans="1:26" ht="15.75" customHeight="1">
      <c r="A359" s="247" t="str">
        <f>INDEX('Policy Characteristics'!B:B,MATCH(PolicyLevers_EN!$C359,'Policy Characteristics'!$D:$D,0))</f>
        <v>Industry</v>
      </c>
      <c r="B359" s="247" t="str">
        <f>INDEX('Policy Characteristics'!C:C,MATCH(PolicyLevers_EN!$C359,'Policy Characteristics'!$D:$D,0))</f>
        <v>Electrification + Hydrogen</v>
      </c>
      <c r="C359" s="247" t="str">
        <f t="shared" si="19"/>
        <v>Fraction of Industrial Fuel Use Shifted to Other Fuels</v>
      </c>
      <c r="D359" s="257" t="s">
        <v>379</v>
      </c>
      <c r="E359" s="257" t="s">
        <v>416</v>
      </c>
      <c r="F359" s="257" t="s">
        <v>380</v>
      </c>
      <c r="G359" s="257" t="s">
        <v>417</v>
      </c>
      <c r="H359" s="254">
        <v>419</v>
      </c>
      <c r="I359" s="255" t="s">
        <v>63</v>
      </c>
      <c r="J359" s="247" t="str">
        <f>INDEX('Policy Characteristics'!E:E,MATCH(PolicyLevers_EN!$C359,'Policy Characteristics'!$D:$D,0))</f>
        <v>Electrification + Hydrogen</v>
      </c>
      <c r="K359" s="247" t="str">
        <f>INDEX('Policy Characteristics'!F:F,MATCH(PolicyLevers_EN!$C359,'Policy Characteristics'!$D:$D,0))</f>
        <v>indst fuel type shifting</v>
      </c>
      <c r="L359" s="256">
        <f>INDEX('Policy Characteristics'!G:G,MATCH(PolicyLevers_EN!$C359,'Policy Characteristics'!$D:$D,0))</f>
        <v>0</v>
      </c>
      <c r="M359" s="256">
        <f>INDEX('Policy Characteristics'!H:H,MATCH(PolicyLevers_EN!$C359,'Policy Characteristics'!$D:$D,0))</f>
        <v>1</v>
      </c>
      <c r="N359" s="256">
        <f>INDEX('Policy Characteristics'!I:I,MATCH(PolicyLevers_EN!$C359,'Policy Characteristics'!$D:$D,0))</f>
        <v>0.01</v>
      </c>
      <c r="O359" s="257" t="str">
        <f>INDEX('Policy Characteristics'!J:J,MATCH(PolicyLevers_EN!$C359,'Policy Characteristics'!$D:$D,0))</f>
        <v>% of fuel shifted</v>
      </c>
      <c r="P359" s="247" t="str">
        <f>LEFT(INDEX('Policy Characteristics'!K:K,MATCH(PolicyLevers_EN!$C359,'Policy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59" s="257" t="str">
        <f>INDEX('Policy Characteristics'!L:L,MATCH(PolicyLevers_EN!$C359,'Policy Characteristics'!$D:$D,0))</f>
        <v>industry-ag-main.html#fuel-switching</v>
      </c>
      <c r="R359" s="265" t="str">
        <f>INDEX('Policy Characteristics'!M:M,MATCH(PolicyLevers_EN!$C359,'Policy Characteristics'!$D:$D,0))</f>
        <v>industry-elec-and-hydrogen.html</v>
      </c>
      <c r="S359" s="257">
        <f>INDEX('Policy Characteristics'!N:N,MATCH(PolicyLevers_EN!$C359,'Policy Characteristics'!$D:$D,0))</f>
        <v>0</v>
      </c>
      <c r="T359" s="257">
        <f>INDEX('Policy Characteristics'!O:O,MATCH(PolicyLevers_EN!$C359,'Policy Characteristics'!$D:$D,0))</f>
        <v>0</v>
      </c>
      <c r="U359" s="248"/>
      <c r="V359" s="248"/>
      <c r="W359" s="248"/>
      <c r="X359" s="248"/>
      <c r="Y359" s="248"/>
      <c r="Z359" s="248"/>
    </row>
    <row r="360" spans="1:26" ht="15.75" customHeight="1">
      <c r="A360" s="247" t="str">
        <f>INDEX('Policy Characteristics'!B:B,MATCH(PolicyLevers_EN!$C360,'Policy Characteristics'!$D:$D,0))</f>
        <v>Industry</v>
      </c>
      <c r="B360" s="247" t="str">
        <f>INDEX('Policy Characteristics'!C:C,MATCH(PolicyLevers_EN!$C360,'Policy Characteristics'!$D:$D,0))</f>
        <v>Electrification + Hydrogen</v>
      </c>
      <c r="C360" s="12" t="str">
        <f t="shared" si="19"/>
        <v>Fraction of Industrial Fuel Use Shifted to Other Fuels</v>
      </c>
      <c r="D360" s="262" t="s">
        <v>379</v>
      </c>
      <c r="E360" s="262" t="s">
        <v>418</v>
      </c>
      <c r="F360" s="262" t="s">
        <v>380</v>
      </c>
      <c r="G360" s="262" t="s">
        <v>419</v>
      </c>
      <c r="H360" s="7">
        <v>420</v>
      </c>
      <c r="I360" s="262" t="s">
        <v>76</v>
      </c>
      <c r="J360" s="247" t="str">
        <f>INDEX('Policy Characteristics'!E:E,MATCH(PolicyLevers_EN!$C360,'Policy Characteristics'!$D:$D,0))</f>
        <v>Electrification + Hydrogen</v>
      </c>
      <c r="K360" s="247" t="str">
        <f>INDEX('Policy Characteristics'!F:F,MATCH(PolicyLevers_EN!$C360,'Policy Characteristics'!$D:$D,0))</f>
        <v>indst fuel type shifting</v>
      </c>
      <c r="L360" s="261">
        <f>INDEX('Policy Characteristics'!G:G,MATCH(PolicyLevers_EN!$C360,'Policy Characteristics'!$D:$D,0))</f>
        <v>0</v>
      </c>
      <c r="M360" s="261">
        <f>INDEX('Policy Characteristics'!H:H,MATCH(PolicyLevers_EN!$C360,'Policy Characteristics'!$D:$D,0))</f>
        <v>1</v>
      </c>
      <c r="N360" s="261">
        <f>INDEX('Policy Characteristics'!I:I,MATCH(PolicyLevers_EN!$C360,'Policy Characteristics'!$D:$D,0))</f>
        <v>0.01</v>
      </c>
      <c r="O360" s="276" t="str">
        <f>INDEX('Policy Characteristics'!J:J,MATCH(PolicyLevers_EN!$C360,'Policy Characteristics'!$D:$D,0))</f>
        <v>% of fuel shifted</v>
      </c>
      <c r="P360" s="247" t="str">
        <f>LEFT(INDEX('Policy Characteristics'!K:K,MATCH(PolicyLevers_EN!$C360,'Policy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0" s="276" t="str">
        <f>INDEX('Policy Characteristics'!L:L,MATCH(PolicyLevers_EN!$C360,'Policy Characteristics'!$D:$D,0))</f>
        <v>industry-ag-main.html#fuel-switching</v>
      </c>
      <c r="R360" s="277" t="str">
        <f>INDEX('Policy Characteristics'!M:M,MATCH(PolicyLevers_EN!$C360,'Policy Characteristics'!$D:$D,0))</f>
        <v>industry-elec-and-hydrogen.html</v>
      </c>
      <c r="S360" s="262">
        <f>INDEX('Policy Characteristics'!N:N,MATCH(PolicyLevers_EN!$C360,'Policy Characteristics'!$D:$D,0))</f>
        <v>0</v>
      </c>
      <c r="T360" s="262">
        <f>INDEX('Policy Characteristics'!O:O,MATCH(PolicyLevers_EN!$C360,'Policy Characteristics'!$D:$D,0))</f>
        <v>0</v>
      </c>
      <c r="U360" s="248"/>
      <c r="V360" s="248"/>
      <c r="W360" s="248"/>
      <c r="X360" s="248"/>
      <c r="Y360" s="248"/>
      <c r="Z360" s="248"/>
    </row>
    <row r="361" spans="1:26" ht="15.75" customHeight="1">
      <c r="A361" s="247" t="str">
        <f>INDEX('Policy Characteristics'!B:B,MATCH(PolicyLevers_EN!$C361,'Policy Characteristics'!$D:$D,0))</f>
        <v>Industry</v>
      </c>
      <c r="B361" s="247" t="str">
        <f>INDEX('Policy Characteristics'!C:C,MATCH(PolicyLevers_EN!$C361,'Policy Characteristics'!$D:$D,0))</f>
        <v>Electrification + Hydrogen</v>
      </c>
      <c r="C361" s="12" t="str">
        <f t="shared" si="19"/>
        <v>Fraction of Industrial Fuel Use Shifted to Other Fuels</v>
      </c>
      <c r="D361" s="262" t="s">
        <v>381</v>
      </c>
      <c r="E361" s="262" t="s">
        <v>396</v>
      </c>
      <c r="F361" s="262" t="s">
        <v>382</v>
      </c>
      <c r="G361" s="262" t="s">
        <v>397</v>
      </c>
      <c r="H361" s="7">
        <v>421</v>
      </c>
      <c r="I361" s="262" t="s">
        <v>76</v>
      </c>
      <c r="J361" s="247" t="str">
        <f>INDEX('Policy Characteristics'!E:E,MATCH(PolicyLevers_EN!$C361,'Policy Characteristics'!$D:$D,0))</f>
        <v>Electrification + Hydrogen</v>
      </c>
      <c r="K361" s="247" t="str">
        <f>INDEX('Policy Characteristics'!F:F,MATCH(PolicyLevers_EN!$C361,'Policy Characteristics'!$D:$D,0))</f>
        <v>indst fuel type shifting</v>
      </c>
      <c r="L361" s="261">
        <f>INDEX('Policy Characteristics'!G:G,MATCH(PolicyLevers_EN!$C361,'Policy Characteristics'!$D:$D,0))</f>
        <v>0</v>
      </c>
      <c r="M361" s="261">
        <f>INDEX('Policy Characteristics'!H:H,MATCH(PolicyLevers_EN!$C361,'Policy Characteristics'!$D:$D,0))</f>
        <v>1</v>
      </c>
      <c r="N361" s="261">
        <f>INDEX('Policy Characteristics'!I:I,MATCH(PolicyLevers_EN!$C361,'Policy Characteristics'!$D:$D,0))</f>
        <v>0.01</v>
      </c>
      <c r="O361" s="276" t="str">
        <f>INDEX('Policy Characteristics'!J:J,MATCH(PolicyLevers_EN!$C361,'Policy Characteristics'!$D:$D,0))</f>
        <v>% of fuel shifted</v>
      </c>
      <c r="P361" s="247" t="str">
        <f>LEFT(INDEX('Policy Characteristics'!K:K,MATCH(PolicyLevers_EN!$C361,'Policy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1" s="276" t="str">
        <f>INDEX('Policy Characteristics'!L:L,MATCH(PolicyLevers_EN!$C361,'Policy Characteristics'!$D:$D,0))</f>
        <v>industry-ag-main.html#fuel-switching</v>
      </c>
      <c r="R361" s="277" t="str">
        <f>INDEX('Policy Characteristics'!M:M,MATCH(PolicyLevers_EN!$C361,'Policy Characteristics'!$D:$D,0))</f>
        <v>industry-elec-and-hydrogen.html</v>
      </c>
      <c r="S361" s="262">
        <f>INDEX('Policy Characteristics'!N:N,MATCH(PolicyLevers_EN!$C361,'Policy Characteristics'!$D:$D,0))</f>
        <v>0</v>
      </c>
      <c r="T361" s="262">
        <f>INDEX('Policy Characteristics'!O:O,MATCH(PolicyLevers_EN!$C361,'Policy Characteristics'!$D:$D,0))</f>
        <v>0</v>
      </c>
      <c r="U361" s="248"/>
      <c r="V361" s="248"/>
      <c r="W361" s="248"/>
      <c r="X361" s="248"/>
      <c r="Y361" s="248"/>
      <c r="Z361" s="248"/>
    </row>
    <row r="362" spans="1:26" ht="15.75" customHeight="1">
      <c r="A362" s="247" t="str">
        <f>INDEX('Policy Characteristics'!B:B,MATCH(PolicyLevers_EN!$C362,'Policy Characteristics'!$D:$D,0))</f>
        <v>Industry</v>
      </c>
      <c r="B362" s="247" t="str">
        <f>INDEX('Policy Characteristics'!C:C,MATCH(PolicyLevers_EN!$C362,'Policy Characteristics'!$D:$D,0))</f>
        <v>Electrification + Hydrogen</v>
      </c>
      <c r="C362" s="247" t="str">
        <f t="shared" si="19"/>
        <v>Fraction of Industrial Fuel Use Shifted to Other Fuels</v>
      </c>
      <c r="D362" s="257" t="s">
        <v>381</v>
      </c>
      <c r="E362" s="257" t="s">
        <v>402</v>
      </c>
      <c r="F362" s="257" t="s">
        <v>382</v>
      </c>
      <c r="G362" s="257" t="s">
        <v>403</v>
      </c>
      <c r="H362" s="254">
        <v>422</v>
      </c>
      <c r="I362" s="255" t="s">
        <v>76</v>
      </c>
      <c r="J362" s="247" t="str">
        <f>INDEX('Policy Characteristics'!E:E,MATCH(PolicyLevers_EN!$C362,'Policy Characteristics'!$D:$D,0))</f>
        <v>Electrification + Hydrogen</v>
      </c>
      <c r="K362" s="247" t="str">
        <f>INDEX('Policy Characteristics'!F:F,MATCH(PolicyLevers_EN!$C362,'Policy Characteristics'!$D:$D,0))</f>
        <v>indst fuel type shifting</v>
      </c>
      <c r="L362" s="256">
        <f>INDEX('Policy Characteristics'!G:G,MATCH(PolicyLevers_EN!$C362,'Policy Characteristics'!$D:$D,0))</f>
        <v>0</v>
      </c>
      <c r="M362" s="256">
        <f>INDEX('Policy Characteristics'!H:H,MATCH(PolicyLevers_EN!$C362,'Policy Characteristics'!$D:$D,0))</f>
        <v>1</v>
      </c>
      <c r="N362" s="256">
        <f>INDEX('Policy Characteristics'!I:I,MATCH(PolicyLevers_EN!$C362,'Policy Characteristics'!$D:$D,0))</f>
        <v>0.01</v>
      </c>
      <c r="O362" s="257" t="str">
        <f>INDEX('Policy Characteristics'!J:J,MATCH(PolicyLevers_EN!$C362,'Policy Characteristics'!$D:$D,0))</f>
        <v>% of fuel shifted</v>
      </c>
      <c r="P362" s="247" t="str">
        <f>LEFT(INDEX('Policy Characteristics'!K:K,MATCH(PolicyLevers_EN!$C362,'Policy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2" s="257" t="str">
        <f>INDEX('Policy Characteristics'!L:L,MATCH(PolicyLevers_EN!$C362,'Policy Characteristics'!$D:$D,0))</f>
        <v>industry-ag-main.html#fuel-switching</v>
      </c>
      <c r="R362" s="265" t="str">
        <f>INDEX('Policy Characteristics'!M:M,MATCH(PolicyLevers_EN!$C362,'Policy Characteristics'!$D:$D,0))</f>
        <v>industry-elec-and-hydrogen.html</v>
      </c>
      <c r="S362" s="257">
        <f>INDEX('Policy Characteristics'!N:N,MATCH(PolicyLevers_EN!$C362,'Policy Characteristics'!$D:$D,0))</f>
        <v>0</v>
      </c>
      <c r="T362" s="257">
        <f>INDEX('Policy Characteristics'!O:O,MATCH(PolicyLevers_EN!$C362,'Policy Characteristics'!$D:$D,0))</f>
        <v>0</v>
      </c>
      <c r="U362" s="248"/>
      <c r="V362" s="248"/>
      <c r="W362" s="248"/>
      <c r="X362" s="248"/>
      <c r="Y362" s="248"/>
      <c r="Z362" s="248"/>
    </row>
    <row r="363" spans="1:26" ht="15.75" customHeight="1">
      <c r="A363" s="247" t="str">
        <f>INDEX('Policy Characteristics'!B:B,MATCH(PolicyLevers_EN!$C363,'Policy Characteristics'!$D:$D,0))</f>
        <v>Industry</v>
      </c>
      <c r="B363" s="247" t="str">
        <f>INDEX('Policy Characteristics'!C:C,MATCH(PolicyLevers_EN!$C363,'Policy Characteristics'!$D:$D,0))</f>
        <v>Electrification + Hydrogen</v>
      </c>
      <c r="C363" s="247" t="str">
        <f t="shared" si="19"/>
        <v>Fraction of Industrial Fuel Use Shifted to Other Fuels</v>
      </c>
      <c r="D363" s="257" t="s">
        <v>381</v>
      </c>
      <c r="E363" s="257" t="s">
        <v>404</v>
      </c>
      <c r="F363" s="257" t="s">
        <v>382</v>
      </c>
      <c r="G363" s="257" t="s">
        <v>405</v>
      </c>
      <c r="H363" s="254">
        <v>423</v>
      </c>
      <c r="I363" s="255" t="s">
        <v>76</v>
      </c>
      <c r="J363" s="247" t="str">
        <f>INDEX('Policy Characteristics'!E:E,MATCH(PolicyLevers_EN!$C363,'Policy Characteristics'!$D:$D,0))</f>
        <v>Electrification + Hydrogen</v>
      </c>
      <c r="K363" s="247" t="str">
        <f>INDEX('Policy Characteristics'!F:F,MATCH(PolicyLevers_EN!$C363,'Policy Characteristics'!$D:$D,0))</f>
        <v>indst fuel type shifting</v>
      </c>
      <c r="L363" s="256">
        <f>INDEX('Policy Characteristics'!G:G,MATCH(PolicyLevers_EN!$C363,'Policy Characteristics'!$D:$D,0))</f>
        <v>0</v>
      </c>
      <c r="M363" s="256">
        <f>INDEX('Policy Characteristics'!H:H,MATCH(PolicyLevers_EN!$C363,'Policy Characteristics'!$D:$D,0))</f>
        <v>1</v>
      </c>
      <c r="N363" s="256">
        <f>INDEX('Policy Characteristics'!I:I,MATCH(PolicyLevers_EN!$C363,'Policy Characteristics'!$D:$D,0))</f>
        <v>0.01</v>
      </c>
      <c r="O363" s="257" t="str">
        <f>INDEX('Policy Characteristics'!J:J,MATCH(PolicyLevers_EN!$C363,'Policy Characteristics'!$D:$D,0))</f>
        <v>% of fuel shifted</v>
      </c>
      <c r="P363" s="247" t="str">
        <f>LEFT(INDEX('Policy Characteristics'!K:K,MATCH(PolicyLevers_EN!$C363,'Policy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3" s="257" t="str">
        <f>INDEX('Policy Characteristics'!L:L,MATCH(PolicyLevers_EN!$C363,'Policy Characteristics'!$D:$D,0))</f>
        <v>industry-ag-main.html#fuel-switching</v>
      </c>
      <c r="R363" s="265" t="str">
        <f>INDEX('Policy Characteristics'!M:M,MATCH(PolicyLevers_EN!$C363,'Policy Characteristics'!$D:$D,0))</f>
        <v>industry-elec-and-hydrogen.html</v>
      </c>
      <c r="S363" s="257">
        <f>INDEX('Policy Characteristics'!N:N,MATCH(PolicyLevers_EN!$C363,'Policy Characteristics'!$D:$D,0))</f>
        <v>0</v>
      </c>
      <c r="T363" s="257">
        <f>INDEX('Policy Characteristics'!O:O,MATCH(PolicyLevers_EN!$C363,'Policy Characteristics'!$D:$D,0))</f>
        <v>0</v>
      </c>
      <c r="U363" s="248"/>
      <c r="V363" s="248"/>
      <c r="W363" s="248"/>
      <c r="X363" s="248"/>
      <c r="Y363" s="248"/>
      <c r="Z363" s="248"/>
    </row>
    <row r="364" spans="1:26" ht="15.75" customHeight="1">
      <c r="A364" s="247" t="str">
        <f>INDEX('Policy Characteristics'!B:B,MATCH(PolicyLevers_EN!$C364,'Policy Characteristics'!$D:$D,0))</f>
        <v>Industry</v>
      </c>
      <c r="B364" s="247" t="str">
        <f>INDEX('Policy Characteristics'!C:C,MATCH(PolicyLevers_EN!$C364,'Policy Characteristics'!$D:$D,0))</f>
        <v>Electrification + Hydrogen</v>
      </c>
      <c r="C364" s="12" t="str">
        <f t="shared" si="19"/>
        <v>Fraction of Industrial Fuel Use Shifted to Other Fuels</v>
      </c>
      <c r="D364" s="262" t="s">
        <v>381</v>
      </c>
      <c r="E364" s="262" t="s">
        <v>406</v>
      </c>
      <c r="F364" s="262" t="s">
        <v>382</v>
      </c>
      <c r="G364" s="262" t="s">
        <v>407</v>
      </c>
      <c r="H364" s="7">
        <v>424</v>
      </c>
      <c r="I364" s="262" t="s">
        <v>76</v>
      </c>
      <c r="J364" s="247" t="str">
        <f>INDEX('Policy Characteristics'!E:E,MATCH(PolicyLevers_EN!$C364,'Policy Characteristics'!$D:$D,0))</f>
        <v>Electrification + Hydrogen</v>
      </c>
      <c r="K364" s="247" t="str">
        <f>INDEX('Policy Characteristics'!F:F,MATCH(PolicyLevers_EN!$C364,'Policy Characteristics'!$D:$D,0))</f>
        <v>indst fuel type shifting</v>
      </c>
      <c r="L364" s="261">
        <f>INDEX('Policy Characteristics'!G:G,MATCH(PolicyLevers_EN!$C364,'Policy Characteristics'!$D:$D,0))</f>
        <v>0</v>
      </c>
      <c r="M364" s="261">
        <f>INDEX('Policy Characteristics'!H:H,MATCH(PolicyLevers_EN!$C364,'Policy Characteristics'!$D:$D,0))</f>
        <v>1</v>
      </c>
      <c r="N364" s="261">
        <f>INDEX('Policy Characteristics'!I:I,MATCH(PolicyLevers_EN!$C364,'Policy Characteristics'!$D:$D,0))</f>
        <v>0.01</v>
      </c>
      <c r="O364" s="276" t="str">
        <f>INDEX('Policy Characteristics'!J:J,MATCH(PolicyLevers_EN!$C364,'Policy Characteristics'!$D:$D,0))</f>
        <v>% of fuel shifted</v>
      </c>
      <c r="P364" s="247" t="str">
        <f>LEFT(INDEX('Policy Characteristics'!K:K,MATCH(PolicyLevers_EN!$C364,'Policy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4" s="276" t="str">
        <f>INDEX('Policy Characteristics'!L:L,MATCH(PolicyLevers_EN!$C364,'Policy Characteristics'!$D:$D,0))</f>
        <v>industry-ag-main.html#fuel-switching</v>
      </c>
      <c r="R364" s="277" t="str">
        <f>INDEX('Policy Characteristics'!M:M,MATCH(PolicyLevers_EN!$C364,'Policy Characteristics'!$D:$D,0))</f>
        <v>industry-elec-and-hydrogen.html</v>
      </c>
      <c r="S364" s="262">
        <f>INDEX('Policy Characteristics'!N:N,MATCH(PolicyLevers_EN!$C364,'Policy Characteristics'!$D:$D,0))</f>
        <v>0</v>
      </c>
      <c r="T364" s="262">
        <f>INDEX('Policy Characteristics'!O:O,MATCH(PolicyLevers_EN!$C364,'Policy Characteristics'!$D:$D,0))</f>
        <v>0</v>
      </c>
      <c r="U364" s="248"/>
      <c r="V364" s="248"/>
      <c r="W364" s="248"/>
      <c r="X364" s="248"/>
      <c r="Y364" s="248"/>
      <c r="Z364" s="248"/>
    </row>
    <row r="365" spans="1:26" ht="15.75" customHeight="1">
      <c r="A365" s="247" t="str">
        <f>INDEX('Policy Characteristics'!B:B,MATCH(PolicyLevers_EN!$C365,'Policy Characteristics'!$D:$D,0))</f>
        <v>Industry</v>
      </c>
      <c r="B365" s="247" t="str">
        <f>INDEX('Policy Characteristics'!C:C,MATCH(PolicyLevers_EN!$C365,'Policy Characteristics'!$D:$D,0))</f>
        <v>Electrification + Hydrogen</v>
      </c>
      <c r="C365" s="247" t="str">
        <f t="shared" si="19"/>
        <v>Fraction of Industrial Fuel Use Shifted to Other Fuels</v>
      </c>
      <c r="D365" s="257" t="s">
        <v>381</v>
      </c>
      <c r="E365" s="257" t="s">
        <v>408</v>
      </c>
      <c r="F365" s="257" t="s">
        <v>382</v>
      </c>
      <c r="G365" s="257" t="s">
        <v>409</v>
      </c>
      <c r="H365" s="254">
        <v>425</v>
      </c>
      <c r="I365" s="255" t="s">
        <v>76</v>
      </c>
      <c r="J365" s="247" t="str">
        <f>INDEX('Policy Characteristics'!E:E,MATCH(PolicyLevers_EN!$C365,'Policy Characteristics'!$D:$D,0))</f>
        <v>Electrification + Hydrogen</v>
      </c>
      <c r="K365" s="247" t="str">
        <f>INDEX('Policy Characteristics'!F:F,MATCH(PolicyLevers_EN!$C365,'Policy Characteristics'!$D:$D,0))</f>
        <v>indst fuel type shifting</v>
      </c>
      <c r="L365" s="256">
        <f>INDEX('Policy Characteristics'!G:G,MATCH(PolicyLevers_EN!$C365,'Policy Characteristics'!$D:$D,0))</f>
        <v>0</v>
      </c>
      <c r="M365" s="256">
        <f>INDEX('Policy Characteristics'!H:H,MATCH(PolicyLevers_EN!$C365,'Policy Characteristics'!$D:$D,0))</f>
        <v>1</v>
      </c>
      <c r="N365" s="256">
        <f>INDEX('Policy Characteristics'!I:I,MATCH(PolicyLevers_EN!$C365,'Policy Characteristics'!$D:$D,0))</f>
        <v>0.01</v>
      </c>
      <c r="O365" s="257" t="str">
        <f>INDEX('Policy Characteristics'!J:J,MATCH(PolicyLevers_EN!$C365,'Policy Characteristics'!$D:$D,0))</f>
        <v>% of fuel shifted</v>
      </c>
      <c r="P365" s="247" t="str">
        <f>LEFT(INDEX('Policy Characteristics'!K:K,MATCH(PolicyLevers_EN!$C365,'Policy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5" s="257" t="str">
        <f>INDEX('Policy Characteristics'!L:L,MATCH(PolicyLevers_EN!$C365,'Policy Characteristics'!$D:$D,0))</f>
        <v>industry-ag-main.html#fuel-switching</v>
      </c>
      <c r="R365" s="265" t="str">
        <f>INDEX('Policy Characteristics'!M:M,MATCH(PolicyLevers_EN!$C365,'Policy Characteristics'!$D:$D,0))</f>
        <v>industry-elec-and-hydrogen.html</v>
      </c>
      <c r="S365" s="257">
        <f>INDEX('Policy Characteristics'!N:N,MATCH(PolicyLevers_EN!$C365,'Policy Characteristics'!$D:$D,0))</f>
        <v>0</v>
      </c>
      <c r="T365" s="257">
        <f>INDEX('Policy Characteristics'!O:O,MATCH(PolicyLevers_EN!$C365,'Policy Characteristics'!$D:$D,0))</f>
        <v>0</v>
      </c>
      <c r="U365" s="248"/>
      <c r="V365" s="248"/>
      <c r="W365" s="248"/>
      <c r="X365" s="248"/>
      <c r="Y365" s="248"/>
      <c r="Z365" s="248"/>
    </row>
    <row r="366" spans="1:26" ht="15.75" customHeight="1">
      <c r="A366" s="247" t="str">
        <f>INDEX('Policy Characteristics'!B:B,MATCH(PolicyLevers_EN!$C366,'Policy Characteristics'!$D:$D,0))</f>
        <v>Industry</v>
      </c>
      <c r="B366" s="247" t="str">
        <f>INDEX('Policy Characteristics'!C:C,MATCH(PolicyLevers_EN!$C366,'Policy Characteristics'!$D:$D,0))</f>
        <v>Electrification + Hydrogen</v>
      </c>
      <c r="C366" s="12" t="str">
        <f t="shared" si="19"/>
        <v>Fraction of Industrial Fuel Use Shifted to Other Fuels</v>
      </c>
      <c r="D366" s="262" t="s">
        <v>381</v>
      </c>
      <c r="E366" s="262" t="s">
        <v>410</v>
      </c>
      <c r="F366" s="262" t="s">
        <v>382</v>
      </c>
      <c r="G366" s="262" t="s">
        <v>411</v>
      </c>
      <c r="H366" s="7">
        <v>426</v>
      </c>
      <c r="I366" s="262" t="s">
        <v>76</v>
      </c>
      <c r="J366" s="247" t="str">
        <f>INDEX('Policy Characteristics'!E:E,MATCH(PolicyLevers_EN!$C366,'Policy Characteristics'!$D:$D,0))</f>
        <v>Electrification + Hydrogen</v>
      </c>
      <c r="K366" s="247" t="str">
        <f>INDEX('Policy Characteristics'!F:F,MATCH(PolicyLevers_EN!$C366,'Policy Characteristics'!$D:$D,0))</f>
        <v>indst fuel type shifting</v>
      </c>
      <c r="L366" s="261">
        <f>INDEX('Policy Characteristics'!G:G,MATCH(PolicyLevers_EN!$C366,'Policy Characteristics'!$D:$D,0))</f>
        <v>0</v>
      </c>
      <c r="M366" s="261">
        <f>INDEX('Policy Characteristics'!H:H,MATCH(PolicyLevers_EN!$C366,'Policy Characteristics'!$D:$D,0))</f>
        <v>1</v>
      </c>
      <c r="N366" s="261">
        <f>INDEX('Policy Characteristics'!I:I,MATCH(PolicyLevers_EN!$C366,'Policy Characteristics'!$D:$D,0))</f>
        <v>0.01</v>
      </c>
      <c r="O366" s="276" t="str">
        <f>INDEX('Policy Characteristics'!J:J,MATCH(PolicyLevers_EN!$C366,'Policy Characteristics'!$D:$D,0))</f>
        <v>% of fuel shifted</v>
      </c>
      <c r="P366" s="247" t="str">
        <f>LEFT(INDEX('Policy Characteristics'!K:K,MATCH(PolicyLevers_EN!$C366,'Policy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6" s="276" t="str">
        <f>INDEX('Policy Characteristics'!L:L,MATCH(PolicyLevers_EN!$C366,'Policy Characteristics'!$D:$D,0))</f>
        <v>industry-ag-main.html#fuel-switching</v>
      </c>
      <c r="R366" s="277" t="str">
        <f>INDEX('Policy Characteristics'!M:M,MATCH(PolicyLevers_EN!$C366,'Policy Characteristics'!$D:$D,0))</f>
        <v>industry-elec-and-hydrogen.html</v>
      </c>
      <c r="S366" s="262">
        <f>INDEX('Policy Characteristics'!N:N,MATCH(PolicyLevers_EN!$C366,'Policy Characteristics'!$D:$D,0))</f>
        <v>0</v>
      </c>
      <c r="T366" s="262">
        <f>INDEX('Policy Characteristics'!O:O,MATCH(PolicyLevers_EN!$C366,'Policy Characteristics'!$D:$D,0))</f>
        <v>0</v>
      </c>
      <c r="U366" s="248"/>
      <c r="V366" s="248"/>
      <c r="W366" s="248"/>
      <c r="X366" s="248"/>
      <c r="Y366" s="248"/>
      <c r="Z366" s="248"/>
    </row>
    <row r="367" spans="1:26" ht="15.75" customHeight="1">
      <c r="A367" s="247" t="str">
        <f>INDEX('Policy Characteristics'!B:B,MATCH(PolicyLevers_EN!$C367,'Policy Characteristics'!$D:$D,0))</f>
        <v>Industry</v>
      </c>
      <c r="B367" s="247" t="str">
        <f>INDEX('Policy Characteristics'!C:C,MATCH(PolicyLevers_EN!$C367,'Policy Characteristics'!$D:$D,0))</f>
        <v>Electrification + Hydrogen</v>
      </c>
      <c r="C367" s="12" t="str">
        <f t="shared" si="19"/>
        <v>Fraction of Industrial Fuel Use Shifted to Other Fuels</v>
      </c>
      <c r="D367" s="262" t="s">
        <v>381</v>
      </c>
      <c r="E367" s="262" t="s">
        <v>412</v>
      </c>
      <c r="F367" s="262" t="s">
        <v>382</v>
      </c>
      <c r="G367" s="262" t="s">
        <v>413</v>
      </c>
      <c r="H367" s="7">
        <v>427</v>
      </c>
      <c r="I367" s="262" t="s">
        <v>76</v>
      </c>
      <c r="J367" s="247" t="str">
        <f>INDEX('Policy Characteristics'!E:E,MATCH(PolicyLevers_EN!$C367,'Policy Characteristics'!$D:$D,0))</f>
        <v>Electrification + Hydrogen</v>
      </c>
      <c r="K367" s="247" t="str">
        <f>INDEX('Policy Characteristics'!F:F,MATCH(PolicyLevers_EN!$C367,'Policy Characteristics'!$D:$D,0))</f>
        <v>indst fuel type shifting</v>
      </c>
      <c r="L367" s="261">
        <f>INDEX('Policy Characteristics'!G:G,MATCH(PolicyLevers_EN!$C367,'Policy Characteristics'!$D:$D,0))</f>
        <v>0</v>
      </c>
      <c r="M367" s="261">
        <f>INDEX('Policy Characteristics'!H:H,MATCH(PolicyLevers_EN!$C367,'Policy Characteristics'!$D:$D,0))</f>
        <v>1</v>
      </c>
      <c r="N367" s="261">
        <f>INDEX('Policy Characteristics'!I:I,MATCH(PolicyLevers_EN!$C367,'Policy Characteristics'!$D:$D,0))</f>
        <v>0.01</v>
      </c>
      <c r="O367" s="276" t="str">
        <f>INDEX('Policy Characteristics'!J:J,MATCH(PolicyLevers_EN!$C367,'Policy Characteristics'!$D:$D,0))</f>
        <v>% of fuel shifted</v>
      </c>
      <c r="P367" s="247" t="str">
        <f>LEFT(INDEX('Policy Characteristics'!K:K,MATCH(PolicyLevers_EN!$C367,'Policy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7" s="276" t="str">
        <f>INDEX('Policy Characteristics'!L:L,MATCH(PolicyLevers_EN!$C367,'Policy Characteristics'!$D:$D,0))</f>
        <v>industry-ag-main.html#fuel-switching</v>
      </c>
      <c r="R367" s="277" t="str">
        <f>INDEX('Policy Characteristics'!M:M,MATCH(PolicyLevers_EN!$C367,'Policy Characteristics'!$D:$D,0))</f>
        <v>industry-elec-and-hydrogen.html</v>
      </c>
      <c r="S367" s="262">
        <f>INDEX('Policy Characteristics'!N:N,MATCH(PolicyLevers_EN!$C367,'Policy Characteristics'!$D:$D,0))</f>
        <v>0</v>
      </c>
      <c r="T367" s="262">
        <f>INDEX('Policy Characteristics'!O:O,MATCH(PolicyLevers_EN!$C367,'Policy Characteristics'!$D:$D,0))</f>
        <v>0</v>
      </c>
      <c r="U367" s="248"/>
      <c r="V367" s="248"/>
      <c r="W367" s="248"/>
      <c r="X367" s="248"/>
      <c r="Y367" s="248"/>
      <c r="Z367" s="248"/>
    </row>
    <row r="368" spans="1:26" ht="15.75" customHeight="1">
      <c r="A368" s="247" t="str">
        <f>INDEX('Policy Characteristics'!B:B,MATCH(PolicyLevers_EN!$C368,'Policy Characteristics'!$D:$D,0))</f>
        <v>Industry</v>
      </c>
      <c r="B368" s="247" t="str">
        <f>INDEX('Policy Characteristics'!C:C,MATCH(PolicyLevers_EN!$C368,'Policy Characteristics'!$D:$D,0))</f>
        <v>Electrification + Hydrogen</v>
      </c>
      <c r="C368" s="247" t="str">
        <f t="shared" si="19"/>
        <v>Fraction of Industrial Fuel Use Shifted to Other Fuels</v>
      </c>
      <c r="D368" s="257" t="s">
        <v>381</v>
      </c>
      <c r="E368" s="257" t="s">
        <v>414</v>
      </c>
      <c r="F368" s="257" t="s">
        <v>382</v>
      </c>
      <c r="G368" s="257" t="s">
        <v>415</v>
      </c>
      <c r="H368" s="254">
        <v>428</v>
      </c>
      <c r="I368" s="255" t="s">
        <v>76</v>
      </c>
      <c r="J368" s="247" t="str">
        <f>INDEX('Policy Characteristics'!E:E,MATCH(PolicyLevers_EN!$C368,'Policy Characteristics'!$D:$D,0))</f>
        <v>Electrification + Hydrogen</v>
      </c>
      <c r="K368" s="247" t="str">
        <f>INDEX('Policy Characteristics'!F:F,MATCH(PolicyLevers_EN!$C368,'Policy Characteristics'!$D:$D,0))</f>
        <v>indst fuel type shifting</v>
      </c>
      <c r="L368" s="256">
        <f>INDEX('Policy Characteristics'!G:G,MATCH(PolicyLevers_EN!$C368,'Policy Characteristics'!$D:$D,0))</f>
        <v>0</v>
      </c>
      <c r="M368" s="256">
        <f>INDEX('Policy Characteristics'!H:H,MATCH(PolicyLevers_EN!$C368,'Policy Characteristics'!$D:$D,0))</f>
        <v>1</v>
      </c>
      <c r="N368" s="256">
        <f>INDEX('Policy Characteristics'!I:I,MATCH(PolicyLevers_EN!$C368,'Policy Characteristics'!$D:$D,0))</f>
        <v>0.01</v>
      </c>
      <c r="O368" s="257" t="str">
        <f>INDEX('Policy Characteristics'!J:J,MATCH(PolicyLevers_EN!$C368,'Policy Characteristics'!$D:$D,0))</f>
        <v>% of fuel shifted</v>
      </c>
      <c r="P368" s="247" t="str">
        <f>LEFT(INDEX('Policy Characteristics'!K:K,MATCH(PolicyLevers_EN!$C368,'Policy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8" s="257" t="str">
        <f>INDEX('Policy Characteristics'!L:L,MATCH(PolicyLevers_EN!$C368,'Policy Characteristics'!$D:$D,0))</f>
        <v>industry-ag-main.html#fuel-switching</v>
      </c>
      <c r="R368" s="265" t="str">
        <f>INDEX('Policy Characteristics'!M:M,MATCH(PolicyLevers_EN!$C368,'Policy Characteristics'!$D:$D,0))</f>
        <v>industry-elec-and-hydrogen.html</v>
      </c>
      <c r="S368" s="257">
        <f>INDEX('Policy Characteristics'!N:N,MATCH(PolicyLevers_EN!$C368,'Policy Characteristics'!$D:$D,0))</f>
        <v>0</v>
      </c>
      <c r="T368" s="257">
        <f>INDEX('Policy Characteristics'!O:O,MATCH(PolicyLevers_EN!$C368,'Policy Characteristics'!$D:$D,0))</f>
        <v>0</v>
      </c>
      <c r="U368" s="248"/>
      <c r="V368" s="248"/>
      <c r="W368" s="248"/>
      <c r="X368" s="248"/>
      <c r="Y368" s="248"/>
      <c r="Z368" s="248"/>
    </row>
    <row r="369" spans="1:26" ht="15.75" customHeight="1">
      <c r="A369" s="247" t="str">
        <f>INDEX('Policy Characteristics'!B:B,MATCH(PolicyLevers_EN!$C369,'Policy Characteristics'!$D:$D,0))</f>
        <v>Industry</v>
      </c>
      <c r="B369" s="247" t="str">
        <f>INDEX('Policy Characteristics'!C:C,MATCH(PolicyLevers_EN!$C369,'Policy Characteristics'!$D:$D,0))</f>
        <v>Electrification + Hydrogen</v>
      </c>
      <c r="C369" s="12" t="str">
        <f t="shared" si="19"/>
        <v>Fraction of Industrial Fuel Use Shifted to Other Fuels</v>
      </c>
      <c r="D369" s="262" t="s">
        <v>381</v>
      </c>
      <c r="E369" s="262" t="s">
        <v>416</v>
      </c>
      <c r="F369" s="262" t="s">
        <v>382</v>
      </c>
      <c r="G369" s="262" t="s">
        <v>417</v>
      </c>
      <c r="H369" s="7">
        <v>464</v>
      </c>
      <c r="I369" s="262" t="s">
        <v>76</v>
      </c>
      <c r="J369" s="247" t="str">
        <f>INDEX('Policy Characteristics'!E:E,MATCH(PolicyLevers_EN!$C369,'Policy Characteristics'!$D:$D,0))</f>
        <v>Electrification + Hydrogen</v>
      </c>
      <c r="K369" s="247" t="str">
        <f>INDEX('Policy Characteristics'!F:F,MATCH(PolicyLevers_EN!$C369,'Policy Characteristics'!$D:$D,0))</f>
        <v>indst fuel type shifting</v>
      </c>
      <c r="L369" s="261">
        <f>INDEX('Policy Characteristics'!G:G,MATCH(PolicyLevers_EN!$C369,'Policy Characteristics'!$D:$D,0))</f>
        <v>0</v>
      </c>
      <c r="M369" s="261">
        <f>INDEX('Policy Characteristics'!H:H,MATCH(PolicyLevers_EN!$C369,'Policy Characteristics'!$D:$D,0))</f>
        <v>1</v>
      </c>
      <c r="N369" s="261">
        <f>INDEX('Policy Characteristics'!I:I,MATCH(PolicyLevers_EN!$C369,'Policy Characteristics'!$D:$D,0))</f>
        <v>0.01</v>
      </c>
      <c r="O369" s="276" t="str">
        <f>INDEX('Policy Characteristics'!J:J,MATCH(PolicyLevers_EN!$C369,'Policy Characteristics'!$D:$D,0))</f>
        <v>% of fuel shifted</v>
      </c>
      <c r="P369" s="247" t="str">
        <f>LEFT(INDEX('Policy Characteristics'!K:K,MATCH(PolicyLevers_EN!$C369,'Policy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69" s="276" t="str">
        <f>INDEX('Policy Characteristics'!L:L,MATCH(PolicyLevers_EN!$C369,'Policy Characteristics'!$D:$D,0))</f>
        <v>industry-ag-main.html#fuel-switching</v>
      </c>
      <c r="R369" s="277" t="str">
        <f>INDEX('Policy Characteristics'!M:M,MATCH(PolicyLevers_EN!$C369,'Policy Characteristics'!$D:$D,0))</f>
        <v>industry-elec-and-hydrogen.html</v>
      </c>
      <c r="S369" s="262">
        <f>INDEX('Policy Characteristics'!N:N,MATCH(PolicyLevers_EN!$C369,'Policy Characteristics'!$D:$D,0))</f>
        <v>0</v>
      </c>
      <c r="T369" s="262">
        <f>INDEX('Policy Characteristics'!O:O,MATCH(PolicyLevers_EN!$C369,'Policy Characteristics'!$D:$D,0))</f>
        <v>0</v>
      </c>
      <c r="U369" s="248"/>
      <c r="V369" s="248"/>
      <c r="W369" s="248"/>
      <c r="X369" s="248"/>
      <c r="Y369" s="248"/>
      <c r="Z369" s="248"/>
    </row>
    <row r="370" spans="1:26" ht="15.75" customHeight="1">
      <c r="A370" s="247" t="str">
        <f>INDEX('Policy Characteristics'!B:B,MATCH(PolicyLevers_EN!$C370,'Policy Characteristics'!$D:$D,0))</f>
        <v>Industry</v>
      </c>
      <c r="B370" s="247" t="str">
        <f>INDEX('Policy Characteristics'!C:C,MATCH(PolicyLevers_EN!$C370,'Policy Characteristics'!$D:$D,0))</f>
        <v>Electrification + Hydrogen</v>
      </c>
      <c r="C370" s="12" t="str">
        <f t="shared" si="19"/>
        <v>Fraction of Industrial Fuel Use Shifted to Other Fuels</v>
      </c>
      <c r="D370" s="262" t="s">
        <v>381</v>
      </c>
      <c r="E370" s="262" t="s">
        <v>418</v>
      </c>
      <c r="F370" s="262" t="s">
        <v>382</v>
      </c>
      <c r="G370" s="262" t="s">
        <v>419</v>
      </c>
      <c r="H370" s="7">
        <v>465</v>
      </c>
      <c r="I370" s="262" t="s">
        <v>76</v>
      </c>
      <c r="J370" s="247" t="str">
        <f>INDEX('Policy Characteristics'!E:E,MATCH(PolicyLevers_EN!$C370,'Policy Characteristics'!$D:$D,0))</f>
        <v>Electrification + Hydrogen</v>
      </c>
      <c r="K370" s="247" t="str">
        <f>INDEX('Policy Characteristics'!F:F,MATCH(PolicyLevers_EN!$C370,'Policy Characteristics'!$D:$D,0))</f>
        <v>indst fuel type shifting</v>
      </c>
      <c r="L370" s="261">
        <f>INDEX('Policy Characteristics'!G:G,MATCH(PolicyLevers_EN!$C370,'Policy Characteristics'!$D:$D,0))</f>
        <v>0</v>
      </c>
      <c r="M370" s="261">
        <f>INDEX('Policy Characteristics'!H:H,MATCH(PolicyLevers_EN!$C370,'Policy Characteristics'!$D:$D,0))</f>
        <v>1</v>
      </c>
      <c r="N370" s="261">
        <f>INDEX('Policy Characteristics'!I:I,MATCH(PolicyLevers_EN!$C370,'Policy Characteristics'!$D:$D,0))</f>
        <v>0.01</v>
      </c>
      <c r="O370" s="276" t="str">
        <f>INDEX('Policy Characteristics'!J:J,MATCH(PolicyLevers_EN!$C370,'Policy Characteristics'!$D:$D,0))</f>
        <v>% of fuel shifted</v>
      </c>
      <c r="P370" s="247" t="str">
        <f>LEFT(INDEX('Policy Characteristics'!K:K,MATCH(PolicyLevers_EN!$C370,'Policy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0" s="276" t="str">
        <f>INDEX('Policy Characteristics'!L:L,MATCH(PolicyLevers_EN!$C370,'Policy Characteristics'!$D:$D,0))</f>
        <v>industry-ag-main.html#fuel-switching</v>
      </c>
      <c r="R370" s="277" t="str">
        <f>INDEX('Policy Characteristics'!M:M,MATCH(PolicyLevers_EN!$C370,'Policy Characteristics'!$D:$D,0))</f>
        <v>industry-elec-and-hydrogen.html</v>
      </c>
      <c r="S370" s="262">
        <f>INDEX('Policy Characteristics'!N:N,MATCH(PolicyLevers_EN!$C370,'Policy Characteristics'!$D:$D,0))</f>
        <v>0</v>
      </c>
      <c r="T370" s="262">
        <f>INDEX('Policy Characteristics'!O:O,MATCH(PolicyLevers_EN!$C370,'Policy Characteristics'!$D:$D,0))</f>
        <v>0</v>
      </c>
      <c r="U370" s="248"/>
      <c r="V370" s="248"/>
      <c r="W370" s="248"/>
      <c r="X370" s="248"/>
      <c r="Y370" s="248"/>
      <c r="Z370" s="248"/>
    </row>
    <row r="371" spans="1:26" ht="15.75" customHeight="1">
      <c r="A371" s="247" t="str">
        <f>INDEX('Policy Characteristics'!B:B,MATCH(PolicyLevers_EN!$C371,'Policy Characteristics'!$D:$D,0))</f>
        <v>Industry</v>
      </c>
      <c r="B371" s="247" t="str">
        <f>INDEX('Policy Characteristics'!C:C,MATCH(PolicyLevers_EN!$C371,'Policy Characteristics'!$D:$D,0))</f>
        <v>Electrification + Hydrogen</v>
      </c>
      <c r="C371" s="12" t="str">
        <f t="shared" si="19"/>
        <v>Fraction of Industrial Fuel Use Shifted to Other Fuels</v>
      </c>
      <c r="D371" s="262" t="s">
        <v>383</v>
      </c>
      <c r="E371" s="262" t="s">
        <v>396</v>
      </c>
      <c r="F371" s="262" t="s">
        <v>384</v>
      </c>
      <c r="G371" s="262" t="s">
        <v>397</v>
      </c>
      <c r="H371" s="7">
        <v>466</v>
      </c>
      <c r="I371" s="262" t="s">
        <v>76</v>
      </c>
      <c r="J371" s="247" t="str">
        <f>INDEX('Policy Characteristics'!E:E,MATCH(PolicyLevers_EN!$C371,'Policy Characteristics'!$D:$D,0))</f>
        <v>Electrification + Hydrogen</v>
      </c>
      <c r="K371" s="247" t="str">
        <f>INDEX('Policy Characteristics'!F:F,MATCH(PolicyLevers_EN!$C371,'Policy Characteristics'!$D:$D,0))</f>
        <v>indst fuel type shifting</v>
      </c>
      <c r="L371" s="261">
        <f>INDEX('Policy Characteristics'!G:G,MATCH(PolicyLevers_EN!$C371,'Policy Characteristics'!$D:$D,0))</f>
        <v>0</v>
      </c>
      <c r="M371" s="261">
        <f>INDEX('Policy Characteristics'!H:H,MATCH(PolicyLevers_EN!$C371,'Policy Characteristics'!$D:$D,0))</f>
        <v>1</v>
      </c>
      <c r="N371" s="261">
        <f>INDEX('Policy Characteristics'!I:I,MATCH(PolicyLevers_EN!$C371,'Policy Characteristics'!$D:$D,0))</f>
        <v>0.01</v>
      </c>
      <c r="O371" s="276" t="str">
        <f>INDEX('Policy Characteristics'!J:J,MATCH(PolicyLevers_EN!$C371,'Policy Characteristics'!$D:$D,0))</f>
        <v>% of fuel shifted</v>
      </c>
      <c r="P371" s="247" t="str">
        <f>LEFT(INDEX('Policy Characteristics'!K:K,MATCH(PolicyLevers_EN!$C371,'Policy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1" s="276" t="str">
        <f>INDEX('Policy Characteristics'!L:L,MATCH(PolicyLevers_EN!$C371,'Policy Characteristics'!$D:$D,0))</f>
        <v>industry-ag-main.html#fuel-switching</v>
      </c>
      <c r="R371" s="277" t="str">
        <f>INDEX('Policy Characteristics'!M:M,MATCH(PolicyLevers_EN!$C371,'Policy Characteristics'!$D:$D,0))</f>
        <v>industry-elec-and-hydrogen.html</v>
      </c>
      <c r="S371" s="262">
        <f>INDEX('Policy Characteristics'!N:N,MATCH(PolicyLevers_EN!$C371,'Policy Characteristics'!$D:$D,0))</f>
        <v>0</v>
      </c>
      <c r="T371" s="262">
        <f>INDEX('Policy Characteristics'!O:O,MATCH(PolicyLevers_EN!$C371,'Policy Characteristics'!$D:$D,0))</f>
        <v>0</v>
      </c>
      <c r="U371" s="248"/>
      <c r="V371" s="248"/>
      <c r="W371" s="248"/>
      <c r="X371" s="248"/>
      <c r="Y371" s="248"/>
      <c r="Z371" s="248"/>
    </row>
    <row r="372" spans="1:26" ht="15.75" customHeight="1">
      <c r="A372" s="247" t="str">
        <f>INDEX('Policy Characteristics'!B:B,MATCH(PolicyLevers_EN!$C372,'Policy Characteristics'!$D:$D,0))</f>
        <v>Industry</v>
      </c>
      <c r="B372" s="247" t="str">
        <f>INDEX('Policy Characteristics'!C:C,MATCH(PolicyLevers_EN!$C372,'Policy Characteristics'!$D:$D,0))</f>
        <v>Electrification + Hydrogen</v>
      </c>
      <c r="C372" s="12" t="str">
        <f t="shared" si="19"/>
        <v>Fraction of Industrial Fuel Use Shifted to Other Fuels</v>
      </c>
      <c r="D372" s="262" t="s">
        <v>383</v>
      </c>
      <c r="E372" s="262" t="s">
        <v>402</v>
      </c>
      <c r="F372" s="262" t="s">
        <v>384</v>
      </c>
      <c r="G372" s="262" t="s">
        <v>403</v>
      </c>
      <c r="H372" s="7">
        <v>467</v>
      </c>
      <c r="I372" s="262" t="s">
        <v>76</v>
      </c>
      <c r="J372" s="247" t="str">
        <f>INDEX('Policy Characteristics'!E:E,MATCH(PolicyLevers_EN!$C372,'Policy Characteristics'!$D:$D,0))</f>
        <v>Electrification + Hydrogen</v>
      </c>
      <c r="K372" s="247" t="str">
        <f>INDEX('Policy Characteristics'!F:F,MATCH(PolicyLevers_EN!$C372,'Policy Characteristics'!$D:$D,0))</f>
        <v>indst fuel type shifting</v>
      </c>
      <c r="L372" s="261">
        <f>INDEX('Policy Characteristics'!G:G,MATCH(PolicyLevers_EN!$C372,'Policy Characteristics'!$D:$D,0))</f>
        <v>0</v>
      </c>
      <c r="M372" s="261">
        <f>INDEX('Policy Characteristics'!H:H,MATCH(PolicyLevers_EN!$C372,'Policy Characteristics'!$D:$D,0))</f>
        <v>1</v>
      </c>
      <c r="N372" s="261">
        <f>INDEX('Policy Characteristics'!I:I,MATCH(PolicyLevers_EN!$C372,'Policy Characteristics'!$D:$D,0))</f>
        <v>0.01</v>
      </c>
      <c r="O372" s="276" t="str">
        <f>INDEX('Policy Characteristics'!J:J,MATCH(PolicyLevers_EN!$C372,'Policy Characteristics'!$D:$D,0))</f>
        <v>% of fuel shifted</v>
      </c>
      <c r="P372" s="247" t="str">
        <f>LEFT(INDEX('Policy Characteristics'!K:K,MATCH(PolicyLevers_EN!$C372,'Policy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2" s="276" t="str">
        <f>INDEX('Policy Characteristics'!L:L,MATCH(PolicyLevers_EN!$C372,'Policy Characteristics'!$D:$D,0))</f>
        <v>industry-ag-main.html#fuel-switching</v>
      </c>
      <c r="R372" s="277" t="str">
        <f>INDEX('Policy Characteristics'!M:M,MATCH(PolicyLevers_EN!$C372,'Policy Characteristics'!$D:$D,0))</f>
        <v>industry-elec-and-hydrogen.html</v>
      </c>
      <c r="S372" s="262">
        <f>INDEX('Policy Characteristics'!N:N,MATCH(PolicyLevers_EN!$C372,'Policy Characteristics'!$D:$D,0))</f>
        <v>0</v>
      </c>
      <c r="T372" s="262">
        <f>INDEX('Policy Characteristics'!O:O,MATCH(PolicyLevers_EN!$C372,'Policy Characteristics'!$D:$D,0))</f>
        <v>0</v>
      </c>
      <c r="U372" s="248"/>
      <c r="V372" s="248"/>
      <c r="W372" s="248"/>
      <c r="X372" s="248"/>
      <c r="Y372" s="248"/>
      <c r="Z372" s="248"/>
    </row>
    <row r="373" spans="1:26" ht="15.75" customHeight="1">
      <c r="A373" s="247" t="str">
        <f>INDEX('Policy Characteristics'!B:B,MATCH(PolicyLevers_EN!$C373,'Policy Characteristics'!$D:$D,0))</f>
        <v>Industry</v>
      </c>
      <c r="B373" s="247" t="str">
        <f>INDEX('Policy Characteristics'!C:C,MATCH(PolicyLevers_EN!$C373,'Policy Characteristics'!$D:$D,0))</f>
        <v>Electrification + Hydrogen</v>
      </c>
      <c r="C373" s="12" t="str">
        <f t="shared" si="19"/>
        <v>Fraction of Industrial Fuel Use Shifted to Other Fuels</v>
      </c>
      <c r="D373" s="262" t="s">
        <v>383</v>
      </c>
      <c r="E373" s="262" t="s">
        <v>404</v>
      </c>
      <c r="F373" s="262" t="s">
        <v>384</v>
      </c>
      <c r="G373" s="262" t="s">
        <v>405</v>
      </c>
      <c r="H373" s="7">
        <v>468</v>
      </c>
      <c r="I373" s="262" t="s">
        <v>76</v>
      </c>
      <c r="J373" s="247" t="str">
        <f>INDEX('Policy Characteristics'!E:E,MATCH(PolicyLevers_EN!$C373,'Policy Characteristics'!$D:$D,0))</f>
        <v>Electrification + Hydrogen</v>
      </c>
      <c r="K373" s="247" t="str">
        <f>INDEX('Policy Characteristics'!F:F,MATCH(PolicyLevers_EN!$C373,'Policy Characteristics'!$D:$D,0))</f>
        <v>indst fuel type shifting</v>
      </c>
      <c r="L373" s="261">
        <f>INDEX('Policy Characteristics'!G:G,MATCH(PolicyLevers_EN!$C373,'Policy Characteristics'!$D:$D,0))</f>
        <v>0</v>
      </c>
      <c r="M373" s="261">
        <f>INDEX('Policy Characteristics'!H:H,MATCH(PolicyLevers_EN!$C373,'Policy Characteristics'!$D:$D,0))</f>
        <v>1</v>
      </c>
      <c r="N373" s="261">
        <f>INDEX('Policy Characteristics'!I:I,MATCH(PolicyLevers_EN!$C373,'Policy Characteristics'!$D:$D,0))</f>
        <v>0.01</v>
      </c>
      <c r="O373" s="276" t="str">
        <f>INDEX('Policy Characteristics'!J:J,MATCH(PolicyLevers_EN!$C373,'Policy Characteristics'!$D:$D,0))</f>
        <v>% of fuel shifted</v>
      </c>
      <c r="P373" s="247" t="str">
        <f>LEFT(INDEX('Policy Characteristics'!K:K,MATCH(PolicyLevers_EN!$C373,'Policy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3" s="276" t="str">
        <f>INDEX('Policy Characteristics'!L:L,MATCH(PolicyLevers_EN!$C373,'Policy Characteristics'!$D:$D,0))</f>
        <v>industry-ag-main.html#fuel-switching</v>
      </c>
      <c r="R373" s="277" t="str">
        <f>INDEX('Policy Characteristics'!M:M,MATCH(PolicyLevers_EN!$C373,'Policy Characteristics'!$D:$D,0))</f>
        <v>industry-elec-and-hydrogen.html</v>
      </c>
      <c r="S373" s="262">
        <f>INDEX('Policy Characteristics'!N:N,MATCH(PolicyLevers_EN!$C373,'Policy Characteristics'!$D:$D,0))</f>
        <v>0</v>
      </c>
      <c r="T373" s="262">
        <f>INDEX('Policy Characteristics'!O:O,MATCH(PolicyLevers_EN!$C373,'Policy Characteristics'!$D:$D,0))</f>
        <v>0</v>
      </c>
      <c r="U373" s="248"/>
      <c r="V373" s="248"/>
      <c r="W373" s="248"/>
      <c r="X373" s="248"/>
      <c r="Y373" s="248"/>
      <c r="Z373" s="248"/>
    </row>
    <row r="374" spans="1:26" ht="15.75" customHeight="1">
      <c r="A374" s="247" t="str">
        <f>INDEX('Policy Characteristics'!B:B,MATCH(PolicyLevers_EN!$C374,'Policy Characteristics'!$D:$D,0))</f>
        <v>Industry</v>
      </c>
      <c r="B374" s="247" t="str">
        <f>INDEX('Policy Characteristics'!C:C,MATCH(PolicyLevers_EN!$C374,'Policy Characteristics'!$D:$D,0))</f>
        <v>Electrification + Hydrogen</v>
      </c>
      <c r="C374" s="12" t="str">
        <f t="shared" si="19"/>
        <v>Fraction of Industrial Fuel Use Shifted to Other Fuels</v>
      </c>
      <c r="D374" s="262" t="s">
        <v>383</v>
      </c>
      <c r="E374" s="262" t="s">
        <v>406</v>
      </c>
      <c r="F374" s="262" t="s">
        <v>384</v>
      </c>
      <c r="G374" s="262" t="s">
        <v>407</v>
      </c>
      <c r="H374" s="7">
        <v>469</v>
      </c>
      <c r="I374" s="262" t="s">
        <v>76</v>
      </c>
      <c r="J374" s="247" t="str">
        <f>INDEX('Policy Characteristics'!E:E,MATCH(PolicyLevers_EN!$C374,'Policy Characteristics'!$D:$D,0))</f>
        <v>Electrification + Hydrogen</v>
      </c>
      <c r="K374" s="247" t="str">
        <f>INDEX('Policy Characteristics'!F:F,MATCH(PolicyLevers_EN!$C374,'Policy Characteristics'!$D:$D,0))</f>
        <v>indst fuel type shifting</v>
      </c>
      <c r="L374" s="261">
        <f>INDEX('Policy Characteristics'!G:G,MATCH(PolicyLevers_EN!$C374,'Policy Characteristics'!$D:$D,0))</f>
        <v>0</v>
      </c>
      <c r="M374" s="261">
        <f>INDEX('Policy Characteristics'!H:H,MATCH(PolicyLevers_EN!$C374,'Policy Characteristics'!$D:$D,0))</f>
        <v>1</v>
      </c>
      <c r="N374" s="261">
        <f>INDEX('Policy Characteristics'!I:I,MATCH(PolicyLevers_EN!$C374,'Policy Characteristics'!$D:$D,0))</f>
        <v>0.01</v>
      </c>
      <c r="O374" s="276" t="str">
        <f>INDEX('Policy Characteristics'!J:J,MATCH(PolicyLevers_EN!$C374,'Policy Characteristics'!$D:$D,0))</f>
        <v>% of fuel shifted</v>
      </c>
      <c r="P374" s="247" t="str">
        <f>LEFT(INDEX('Policy Characteristics'!K:K,MATCH(PolicyLevers_EN!$C374,'Policy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4" s="276" t="str">
        <f>INDEX('Policy Characteristics'!L:L,MATCH(PolicyLevers_EN!$C374,'Policy Characteristics'!$D:$D,0))</f>
        <v>industry-ag-main.html#fuel-switching</v>
      </c>
      <c r="R374" s="277" t="str">
        <f>INDEX('Policy Characteristics'!M:M,MATCH(PolicyLevers_EN!$C374,'Policy Characteristics'!$D:$D,0))</f>
        <v>industry-elec-and-hydrogen.html</v>
      </c>
      <c r="S374" s="262">
        <f>INDEX('Policy Characteristics'!N:N,MATCH(PolicyLevers_EN!$C374,'Policy Characteristics'!$D:$D,0))</f>
        <v>0</v>
      </c>
      <c r="T374" s="262">
        <f>INDEX('Policy Characteristics'!O:O,MATCH(PolicyLevers_EN!$C374,'Policy Characteristics'!$D:$D,0))</f>
        <v>0</v>
      </c>
      <c r="U374" s="248"/>
      <c r="V374" s="248"/>
      <c r="W374" s="248"/>
      <c r="X374" s="248"/>
      <c r="Y374" s="248"/>
      <c r="Z374" s="248"/>
    </row>
    <row r="375" spans="1:26" ht="15.75" customHeight="1">
      <c r="A375" s="247" t="str">
        <f>INDEX('Policy Characteristics'!B:B,MATCH(PolicyLevers_EN!$C375,'Policy Characteristics'!$D:$D,0))</f>
        <v>Industry</v>
      </c>
      <c r="B375" s="247" t="str">
        <f>INDEX('Policy Characteristics'!C:C,MATCH(PolicyLevers_EN!$C375,'Policy Characteristics'!$D:$D,0))</f>
        <v>Electrification + Hydrogen</v>
      </c>
      <c r="C375" s="12" t="str">
        <f t="shared" si="19"/>
        <v>Fraction of Industrial Fuel Use Shifted to Other Fuels</v>
      </c>
      <c r="D375" s="262" t="s">
        <v>383</v>
      </c>
      <c r="E375" s="262" t="s">
        <v>408</v>
      </c>
      <c r="F375" s="262" t="s">
        <v>384</v>
      </c>
      <c r="G375" s="262" t="s">
        <v>409</v>
      </c>
      <c r="H375" s="7">
        <v>470</v>
      </c>
      <c r="I375" s="262" t="s">
        <v>63</v>
      </c>
      <c r="J375" s="247" t="str">
        <f>INDEX('Policy Characteristics'!E:E,MATCH(PolicyLevers_EN!$C375,'Policy Characteristics'!$D:$D,0))</f>
        <v>Electrification + Hydrogen</v>
      </c>
      <c r="K375" s="247" t="str">
        <f>INDEX('Policy Characteristics'!F:F,MATCH(PolicyLevers_EN!$C375,'Policy Characteristics'!$D:$D,0))</f>
        <v>indst fuel type shifting</v>
      </c>
      <c r="L375" s="261">
        <f>INDEX('Policy Characteristics'!G:G,MATCH(PolicyLevers_EN!$C375,'Policy Characteristics'!$D:$D,0))</f>
        <v>0</v>
      </c>
      <c r="M375" s="261">
        <f>INDEX('Policy Characteristics'!H:H,MATCH(PolicyLevers_EN!$C375,'Policy Characteristics'!$D:$D,0))</f>
        <v>1</v>
      </c>
      <c r="N375" s="261">
        <f>INDEX('Policy Characteristics'!I:I,MATCH(PolicyLevers_EN!$C375,'Policy Characteristics'!$D:$D,0))</f>
        <v>0.01</v>
      </c>
      <c r="O375" s="276" t="str">
        <f>INDEX('Policy Characteristics'!J:J,MATCH(PolicyLevers_EN!$C375,'Policy Characteristics'!$D:$D,0))</f>
        <v>% of fuel shifted</v>
      </c>
      <c r="P375" s="247" t="str">
        <f>LEFT(INDEX('Policy Characteristics'!K:K,MATCH(PolicyLevers_EN!$C375,'Policy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5" s="276" t="str">
        <f>INDEX('Policy Characteristics'!L:L,MATCH(PolicyLevers_EN!$C375,'Policy Characteristics'!$D:$D,0))</f>
        <v>industry-ag-main.html#fuel-switching</v>
      </c>
      <c r="R375" s="277" t="str">
        <f>INDEX('Policy Characteristics'!M:M,MATCH(PolicyLevers_EN!$C375,'Policy Characteristics'!$D:$D,0))</f>
        <v>industry-elec-and-hydrogen.html</v>
      </c>
      <c r="S375" s="262">
        <f>INDEX('Policy Characteristics'!N:N,MATCH(PolicyLevers_EN!$C375,'Policy Characteristics'!$D:$D,0))</f>
        <v>0</v>
      </c>
      <c r="T375" s="262">
        <f>INDEX('Policy Characteristics'!O:O,MATCH(PolicyLevers_EN!$C375,'Policy Characteristics'!$D:$D,0))</f>
        <v>0</v>
      </c>
      <c r="U375" s="248"/>
      <c r="V375" s="248"/>
      <c r="W375" s="248"/>
      <c r="X375" s="248"/>
      <c r="Y375" s="248"/>
      <c r="Z375" s="248"/>
    </row>
    <row r="376" spans="1:26" ht="15.75" customHeight="1">
      <c r="A376" s="247" t="str">
        <f>INDEX('Policy Characteristics'!B:B,MATCH(PolicyLevers_EN!$C376,'Policy Characteristics'!$D:$D,0))</f>
        <v>Industry</v>
      </c>
      <c r="B376" s="247" t="str">
        <f>INDEX('Policy Characteristics'!C:C,MATCH(PolicyLevers_EN!$C376,'Policy Characteristics'!$D:$D,0))</f>
        <v>Electrification + Hydrogen</v>
      </c>
      <c r="C376" s="12" t="str">
        <f t="shared" si="19"/>
        <v>Fraction of Industrial Fuel Use Shifted to Other Fuels</v>
      </c>
      <c r="D376" s="262" t="s">
        <v>383</v>
      </c>
      <c r="E376" s="262" t="s">
        <v>410</v>
      </c>
      <c r="F376" s="262" t="s">
        <v>384</v>
      </c>
      <c r="G376" s="262" t="s">
        <v>411</v>
      </c>
      <c r="H376" s="7">
        <v>471</v>
      </c>
      <c r="I376" s="262" t="s">
        <v>76</v>
      </c>
      <c r="J376" s="247" t="str">
        <f>INDEX('Policy Characteristics'!E:E,MATCH(PolicyLevers_EN!$C376,'Policy Characteristics'!$D:$D,0))</f>
        <v>Electrification + Hydrogen</v>
      </c>
      <c r="K376" s="247" t="str">
        <f>INDEX('Policy Characteristics'!F:F,MATCH(PolicyLevers_EN!$C376,'Policy Characteristics'!$D:$D,0))</f>
        <v>indst fuel type shifting</v>
      </c>
      <c r="L376" s="261">
        <f>INDEX('Policy Characteristics'!G:G,MATCH(PolicyLevers_EN!$C376,'Policy Characteristics'!$D:$D,0))</f>
        <v>0</v>
      </c>
      <c r="M376" s="261">
        <f>INDEX('Policy Characteristics'!H:H,MATCH(PolicyLevers_EN!$C376,'Policy Characteristics'!$D:$D,0))</f>
        <v>1</v>
      </c>
      <c r="N376" s="261">
        <f>INDEX('Policy Characteristics'!I:I,MATCH(PolicyLevers_EN!$C376,'Policy Characteristics'!$D:$D,0))</f>
        <v>0.01</v>
      </c>
      <c r="O376" s="276" t="str">
        <f>INDEX('Policy Characteristics'!J:J,MATCH(PolicyLevers_EN!$C376,'Policy Characteristics'!$D:$D,0))</f>
        <v>% of fuel shifted</v>
      </c>
      <c r="P376" s="247" t="str">
        <f>LEFT(INDEX('Policy Characteristics'!K:K,MATCH(PolicyLevers_EN!$C376,'Policy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6" s="276" t="str">
        <f>INDEX('Policy Characteristics'!L:L,MATCH(PolicyLevers_EN!$C376,'Policy Characteristics'!$D:$D,0))</f>
        <v>industry-ag-main.html#fuel-switching</v>
      </c>
      <c r="R376" s="277" t="str">
        <f>INDEX('Policy Characteristics'!M:M,MATCH(PolicyLevers_EN!$C376,'Policy Characteristics'!$D:$D,0))</f>
        <v>industry-elec-and-hydrogen.html</v>
      </c>
      <c r="S376" s="262">
        <f>INDEX('Policy Characteristics'!N:N,MATCH(PolicyLevers_EN!$C376,'Policy Characteristics'!$D:$D,0))</f>
        <v>0</v>
      </c>
      <c r="T376" s="262">
        <f>INDEX('Policy Characteristics'!O:O,MATCH(PolicyLevers_EN!$C376,'Policy Characteristics'!$D:$D,0))</f>
        <v>0</v>
      </c>
      <c r="U376" s="248"/>
      <c r="V376" s="248"/>
      <c r="W376" s="248"/>
      <c r="X376" s="248"/>
      <c r="Y376" s="248"/>
      <c r="Z376" s="248"/>
    </row>
    <row r="377" spans="1:26" ht="15.75" customHeight="1">
      <c r="A377" s="247" t="str">
        <f>INDEX('Policy Characteristics'!B:B,MATCH(PolicyLevers_EN!$C377,'Policy Characteristics'!$D:$D,0))</f>
        <v>Industry</v>
      </c>
      <c r="B377" s="247" t="str">
        <f>INDEX('Policy Characteristics'!C:C,MATCH(PolicyLevers_EN!$C377,'Policy Characteristics'!$D:$D,0))</f>
        <v>Electrification + Hydrogen</v>
      </c>
      <c r="C377" s="12" t="str">
        <f t="shared" si="19"/>
        <v>Fraction of Industrial Fuel Use Shifted to Other Fuels</v>
      </c>
      <c r="D377" s="262" t="s">
        <v>383</v>
      </c>
      <c r="E377" s="262" t="s">
        <v>412</v>
      </c>
      <c r="F377" s="262" t="s">
        <v>384</v>
      </c>
      <c r="G377" s="262" t="s">
        <v>413</v>
      </c>
      <c r="H377" s="7">
        <v>472</v>
      </c>
      <c r="I377" s="262" t="s">
        <v>76</v>
      </c>
      <c r="J377" s="247" t="str">
        <f>INDEX('Policy Characteristics'!E:E,MATCH(PolicyLevers_EN!$C377,'Policy Characteristics'!$D:$D,0))</f>
        <v>Electrification + Hydrogen</v>
      </c>
      <c r="K377" s="247" t="str">
        <f>INDEX('Policy Characteristics'!F:F,MATCH(PolicyLevers_EN!$C377,'Policy Characteristics'!$D:$D,0))</f>
        <v>indst fuel type shifting</v>
      </c>
      <c r="L377" s="261">
        <f>INDEX('Policy Characteristics'!G:G,MATCH(PolicyLevers_EN!$C377,'Policy Characteristics'!$D:$D,0))</f>
        <v>0</v>
      </c>
      <c r="M377" s="261">
        <f>INDEX('Policy Characteristics'!H:H,MATCH(PolicyLevers_EN!$C377,'Policy Characteristics'!$D:$D,0))</f>
        <v>1</v>
      </c>
      <c r="N377" s="261">
        <f>INDEX('Policy Characteristics'!I:I,MATCH(PolicyLevers_EN!$C377,'Policy Characteristics'!$D:$D,0))</f>
        <v>0.01</v>
      </c>
      <c r="O377" s="276" t="str">
        <f>INDEX('Policy Characteristics'!J:J,MATCH(PolicyLevers_EN!$C377,'Policy Characteristics'!$D:$D,0))</f>
        <v>% of fuel shifted</v>
      </c>
      <c r="P377" s="247" t="str">
        <f>LEFT(INDEX('Policy Characteristics'!K:K,MATCH(PolicyLevers_EN!$C377,'Policy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7" s="276" t="str">
        <f>INDEX('Policy Characteristics'!L:L,MATCH(PolicyLevers_EN!$C377,'Policy Characteristics'!$D:$D,0))</f>
        <v>industry-ag-main.html#fuel-switching</v>
      </c>
      <c r="R377" s="277" t="str">
        <f>INDEX('Policy Characteristics'!M:M,MATCH(PolicyLevers_EN!$C377,'Policy Characteristics'!$D:$D,0))</f>
        <v>industry-elec-and-hydrogen.html</v>
      </c>
      <c r="S377" s="262">
        <f>INDEX('Policy Characteristics'!N:N,MATCH(PolicyLevers_EN!$C377,'Policy Characteristics'!$D:$D,0))</f>
        <v>0</v>
      </c>
      <c r="T377" s="262">
        <f>INDEX('Policy Characteristics'!O:O,MATCH(PolicyLevers_EN!$C377,'Policy Characteristics'!$D:$D,0))</f>
        <v>0</v>
      </c>
      <c r="U377" s="248"/>
      <c r="V377" s="248"/>
      <c r="W377" s="248"/>
      <c r="X377" s="248"/>
      <c r="Y377" s="248"/>
      <c r="Z377" s="248"/>
    </row>
    <row r="378" spans="1:26" ht="15.75" customHeight="1">
      <c r="A378" s="247" t="str">
        <f>INDEX('Policy Characteristics'!B:B,MATCH(PolicyLevers_EN!$C378,'Policy Characteristics'!$D:$D,0))</f>
        <v>Industry</v>
      </c>
      <c r="B378" s="247" t="str">
        <f>INDEX('Policy Characteristics'!C:C,MATCH(PolicyLevers_EN!$C378,'Policy Characteristics'!$D:$D,0))</f>
        <v>Electrification + Hydrogen</v>
      </c>
      <c r="C378" s="12" t="str">
        <f t="shared" si="19"/>
        <v>Fraction of Industrial Fuel Use Shifted to Other Fuels</v>
      </c>
      <c r="D378" s="262" t="s">
        <v>383</v>
      </c>
      <c r="E378" s="262" t="s">
        <v>414</v>
      </c>
      <c r="F378" s="262" t="s">
        <v>384</v>
      </c>
      <c r="G378" s="262" t="s">
        <v>415</v>
      </c>
      <c r="H378" s="7">
        <v>473</v>
      </c>
      <c r="I378" s="262" t="s">
        <v>76</v>
      </c>
      <c r="J378" s="247" t="str">
        <f>INDEX('Policy Characteristics'!E:E,MATCH(PolicyLevers_EN!$C378,'Policy Characteristics'!$D:$D,0))</f>
        <v>Electrification + Hydrogen</v>
      </c>
      <c r="K378" s="247" t="str">
        <f>INDEX('Policy Characteristics'!F:F,MATCH(PolicyLevers_EN!$C378,'Policy Characteristics'!$D:$D,0))</f>
        <v>indst fuel type shifting</v>
      </c>
      <c r="L378" s="261">
        <f>INDEX('Policy Characteristics'!G:G,MATCH(PolicyLevers_EN!$C378,'Policy Characteristics'!$D:$D,0))</f>
        <v>0</v>
      </c>
      <c r="M378" s="261">
        <f>INDEX('Policy Characteristics'!H:H,MATCH(PolicyLevers_EN!$C378,'Policy Characteristics'!$D:$D,0))</f>
        <v>1</v>
      </c>
      <c r="N378" s="261">
        <f>INDEX('Policy Characteristics'!I:I,MATCH(PolicyLevers_EN!$C378,'Policy Characteristics'!$D:$D,0))</f>
        <v>0.01</v>
      </c>
      <c r="O378" s="276" t="str">
        <f>INDEX('Policy Characteristics'!J:J,MATCH(PolicyLevers_EN!$C378,'Policy Characteristics'!$D:$D,0))</f>
        <v>% of fuel shifted</v>
      </c>
      <c r="P378" s="247" t="str">
        <f>LEFT(INDEX('Policy Characteristics'!K:K,MATCH(PolicyLevers_EN!$C378,'Policy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8" s="276" t="str">
        <f>INDEX('Policy Characteristics'!L:L,MATCH(PolicyLevers_EN!$C378,'Policy Characteristics'!$D:$D,0))</f>
        <v>industry-ag-main.html#fuel-switching</v>
      </c>
      <c r="R378" s="277" t="str">
        <f>INDEX('Policy Characteristics'!M:M,MATCH(PolicyLevers_EN!$C378,'Policy Characteristics'!$D:$D,0))</f>
        <v>industry-elec-and-hydrogen.html</v>
      </c>
      <c r="S378" s="262">
        <f>INDEX('Policy Characteristics'!N:N,MATCH(PolicyLevers_EN!$C378,'Policy Characteristics'!$D:$D,0))</f>
        <v>0</v>
      </c>
      <c r="T378" s="262">
        <f>INDEX('Policy Characteristics'!O:O,MATCH(PolicyLevers_EN!$C378,'Policy Characteristics'!$D:$D,0))</f>
        <v>0</v>
      </c>
      <c r="U378" s="248"/>
      <c r="V378" s="248"/>
      <c r="W378" s="248"/>
      <c r="X378" s="248"/>
      <c r="Y378" s="248"/>
      <c r="Z378" s="248"/>
    </row>
    <row r="379" spans="1:26" ht="15.75" customHeight="1">
      <c r="A379" s="247" t="str">
        <f>INDEX('Policy Characteristics'!B:B,MATCH(PolicyLevers_EN!$C379,'Policy Characteristics'!$D:$D,0))</f>
        <v>Industry</v>
      </c>
      <c r="B379" s="247" t="str">
        <f>INDEX('Policy Characteristics'!C:C,MATCH(PolicyLevers_EN!$C379,'Policy Characteristics'!$D:$D,0))</f>
        <v>Electrification + Hydrogen</v>
      </c>
      <c r="C379" s="12" t="str">
        <f t="shared" si="19"/>
        <v>Fraction of Industrial Fuel Use Shifted to Other Fuels</v>
      </c>
      <c r="D379" s="262" t="s">
        <v>383</v>
      </c>
      <c r="E379" s="262" t="s">
        <v>416</v>
      </c>
      <c r="F379" s="262" t="s">
        <v>384</v>
      </c>
      <c r="G379" s="262" t="s">
        <v>417</v>
      </c>
      <c r="H379" s="7">
        <v>474</v>
      </c>
      <c r="I379" s="262" t="s">
        <v>76</v>
      </c>
      <c r="J379" s="247" t="str">
        <f>INDEX('Policy Characteristics'!E:E,MATCH(PolicyLevers_EN!$C379,'Policy Characteristics'!$D:$D,0))</f>
        <v>Electrification + Hydrogen</v>
      </c>
      <c r="K379" s="247" t="str">
        <f>INDEX('Policy Characteristics'!F:F,MATCH(PolicyLevers_EN!$C379,'Policy Characteristics'!$D:$D,0))</f>
        <v>indst fuel type shifting</v>
      </c>
      <c r="L379" s="261">
        <f>INDEX('Policy Characteristics'!G:G,MATCH(PolicyLevers_EN!$C379,'Policy Characteristics'!$D:$D,0))</f>
        <v>0</v>
      </c>
      <c r="M379" s="261">
        <f>INDEX('Policy Characteristics'!H:H,MATCH(PolicyLevers_EN!$C379,'Policy Characteristics'!$D:$D,0))</f>
        <v>1</v>
      </c>
      <c r="N379" s="261">
        <f>INDEX('Policy Characteristics'!I:I,MATCH(PolicyLevers_EN!$C379,'Policy Characteristics'!$D:$D,0))</f>
        <v>0.01</v>
      </c>
      <c r="O379" s="276" t="str">
        <f>INDEX('Policy Characteristics'!J:J,MATCH(PolicyLevers_EN!$C379,'Policy Characteristics'!$D:$D,0))</f>
        <v>% of fuel shifted</v>
      </c>
      <c r="P379" s="247" t="str">
        <f>LEFT(INDEX('Policy Characteristics'!K:K,MATCH(PolicyLevers_EN!$C379,'Policy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79" s="276" t="str">
        <f>INDEX('Policy Characteristics'!L:L,MATCH(PolicyLevers_EN!$C379,'Policy Characteristics'!$D:$D,0))</f>
        <v>industry-ag-main.html#fuel-switching</v>
      </c>
      <c r="R379" s="277" t="str">
        <f>INDEX('Policy Characteristics'!M:M,MATCH(PolicyLevers_EN!$C379,'Policy Characteristics'!$D:$D,0))</f>
        <v>industry-elec-and-hydrogen.html</v>
      </c>
      <c r="S379" s="262">
        <f>INDEX('Policy Characteristics'!N:N,MATCH(PolicyLevers_EN!$C379,'Policy Characteristics'!$D:$D,0))</f>
        <v>0</v>
      </c>
      <c r="T379" s="262">
        <f>INDEX('Policy Characteristics'!O:O,MATCH(PolicyLevers_EN!$C379,'Policy Characteristics'!$D:$D,0))</f>
        <v>0</v>
      </c>
      <c r="U379" s="248"/>
      <c r="V379" s="248"/>
      <c r="W379" s="248"/>
      <c r="X379" s="248"/>
      <c r="Y379" s="248"/>
      <c r="Z379" s="248"/>
    </row>
    <row r="380" spans="1:26" ht="15.75" customHeight="1">
      <c r="A380" s="247" t="str">
        <f>INDEX('Policy Characteristics'!B:B,MATCH(PolicyLevers_EN!$C380,'Policy Characteristics'!$D:$D,0))</f>
        <v>Industry</v>
      </c>
      <c r="B380" s="247" t="str">
        <f>INDEX('Policy Characteristics'!C:C,MATCH(PolicyLevers_EN!$C380,'Policy Characteristics'!$D:$D,0))</f>
        <v>Electrification + Hydrogen</v>
      </c>
      <c r="C380" s="12" t="str">
        <f t="shared" si="19"/>
        <v>Fraction of Industrial Fuel Use Shifted to Other Fuels</v>
      </c>
      <c r="D380" s="262" t="s">
        <v>383</v>
      </c>
      <c r="E380" s="262" t="s">
        <v>418</v>
      </c>
      <c r="F380" s="262" t="s">
        <v>384</v>
      </c>
      <c r="G380" s="262" t="s">
        <v>419</v>
      </c>
      <c r="H380" s="7">
        <v>475</v>
      </c>
      <c r="I380" s="262" t="s">
        <v>76</v>
      </c>
      <c r="J380" s="247" t="str">
        <f>INDEX('Policy Characteristics'!E:E,MATCH(PolicyLevers_EN!$C380,'Policy Characteristics'!$D:$D,0))</f>
        <v>Electrification + Hydrogen</v>
      </c>
      <c r="K380" s="247" t="str">
        <f>INDEX('Policy Characteristics'!F:F,MATCH(PolicyLevers_EN!$C380,'Policy Characteristics'!$D:$D,0))</f>
        <v>indst fuel type shifting</v>
      </c>
      <c r="L380" s="261">
        <f>INDEX('Policy Characteristics'!G:G,MATCH(PolicyLevers_EN!$C380,'Policy Characteristics'!$D:$D,0))</f>
        <v>0</v>
      </c>
      <c r="M380" s="261">
        <f>INDEX('Policy Characteristics'!H:H,MATCH(PolicyLevers_EN!$C380,'Policy Characteristics'!$D:$D,0))</f>
        <v>1</v>
      </c>
      <c r="N380" s="261">
        <f>INDEX('Policy Characteristics'!I:I,MATCH(PolicyLevers_EN!$C380,'Policy Characteristics'!$D:$D,0))</f>
        <v>0.01</v>
      </c>
      <c r="O380" s="276" t="str">
        <f>INDEX('Policy Characteristics'!J:J,MATCH(PolicyLevers_EN!$C380,'Policy Characteristics'!$D:$D,0))</f>
        <v>% of fuel shifted</v>
      </c>
      <c r="P380" s="247" t="str">
        <f>LEFT(INDEX('Policy Characteristics'!K:K,MATCH(PolicyLevers_EN!$C380,'Policy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0" s="276" t="str">
        <f>INDEX('Policy Characteristics'!L:L,MATCH(PolicyLevers_EN!$C380,'Policy Characteristics'!$D:$D,0))</f>
        <v>industry-ag-main.html#fuel-switching</v>
      </c>
      <c r="R380" s="277" t="str">
        <f>INDEX('Policy Characteristics'!M:M,MATCH(PolicyLevers_EN!$C380,'Policy Characteristics'!$D:$D,0))</f>
        <v>industry-elec-and-hydrogen.html</v>
      </c>
      <c r="S380" s="262">
        <f>INDEX('Policy Characteristics'!N:N,MATCH(PolicyLevers_EN!$C380,'Policy Characteristics'!$D:$D,0))</f>
        <v>0</v>
      </c>
      <c r="T380" s="262">
        <f>INDEX('Policy Characteristics'!O:O,MATCH(PolicyLevers_EN!$C380,'Policy Characteristics'!$D:$D,0))</f>
        <v>0</v>
      </c>
      <c r="U380" s="248"/>
      <c r="V380" s="248"/>
      <c r="W380" s="248"/>
      <c r="X380" s="248"/>
      <c r="Y380" s="248"/>
      <c r="Z380" s="248"/>
    </row>
    <row r="381" spans="1:26" ht="15.75" customHeight="1">
      <c r="A381" s="247" t="str">
        <f>INDEX('Policy Characteristics'!B:B,MATCH(PolicyLevers_EN!$C381,'Policy Characteristics'!$D:$D,0))</f>
        <v>Industry</v>
      </c>
      <c r="B381" s="247" t="str">
        <f>INDEX('Policy Characteristics'!C:C,MATCH(PolicyLevers_EN!$C381,'Policy Characteristics'!$D:$D,0))</f>
        <v>Electrification + Hydrogen</v>
      </c>
      <c r="C381" s="12" t="str">
        <f t="shared" si="19"/>
        <v>Fraction of Industrial Fuel Use Shifted to Other Fuels</v>
      </c>
      <c r="D381" s="262" t="s">
        <v>385</v>
      </c>
      <c r="E381" s="262" t="s">
        <v>396</v>
      </c>
      <c r="F381" s="262" t="s">
        <v>386</v>
      </c>
      <c r="G381" s="262" t="s">
        <v>397</v>
      </c>
      <c r="H381" s="7">
        <v>476</v>
      </c>
      <c r="I381" s="262" t="s">
        <v>76</v>
      </c>
      <c r="J381" s="247" t="str">
        <f>INDEX('Policy Characteristics'!E:E,MATCH(PolicyLevers_EN!$C381,'Policy Characteristics'!$D:$D,0))</f>
        <v>Electrification + Hydrogen</v>
      </c>
      <c r="K381" s="247" t="str">
        <f>INDEX('Policy Characteristics'!F:F,MATCH(PolicyLevers_EN!$C381,'Policy Characteristics'!$D:$D,0))</f>
        <v>indst fuel type shifting</v>
      </c>
      <c r="L381" s="261">
        <f>INDEX('Policy Characteristics'!G:G,MATCH(PolicyLevers_EN!$C381,'Policy Characteristics'!$D:$D,0))</f>
        <v>0</v>
      </c>
      <c r="M381" s="261">
        <f>INDEX('Policy Characteristics'!H:H,MATCH(PolicyLevers_EN!$C381,'Policy Characteristics'!$D:$D,0))</f>
        <v>1</v>
      </c>
      <c r="N381" s="261">
        <f>INDEX('Policy Characteristics'!I:I,MATCH(PolicyLevers_EN!$C381,'Policy Characteristics'!$D:$D,0))</f>
        <v>0.01</v>
      </c>
      <c r="O381" s="276" t="str">
        <f>INDEX('Policy Characteristics'!J:J,MATCH(PolicyLevers_EN!$C381,'Policy Characteristics'!$D:$D,0))</f>
        <v>% of fuel shifted</v>
      </c>
      <c r="P381" s="247" t="str">
        <f>LEFT(INDEX('Policy Characteristics'!K:K,MATCH(PolicyLevers_EN!$C381,'Policy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1" s="276" t="str">
        <f>INDEX('Policy Characteristics'!L:L,MATCH(PolicyLevers_EN!$C381,'Policy Characteristics'!$D:$D,0))</f>
        <v>industry-ag-main.html#fuel-switching</v>
      </c>
      <c r="R381" s="277" t="str">
        <f>INDEX('Policy Characteristics'!M:M,MATCH(PolicyLevers_EN!$C381,'Policy Characteristics'!$D:$D,0))</f>
        <v>industry-elec-and-hydrogen.html</v>
      </c>
      <c r="S381" s="262">
        <f>INDEX('Policy Characteristics'!N:N,MATCH(PolicyLevers_EN!$C381,'Policy Characteristics'!$D:$D,0))</f>
        <v>0</v>
      </c>
      <c r="T381" s="262">
        <f>INDEX('Policy Characteristics'!O:O,MATCH(PolicyLevers_EN!$C381,'Policy Characteristics'!$D:$D,0))</f>
        <v>0</v>
      </c>
      <c r="U381" s="248"/>
      <c r="V381" s="248"/>
      <c r="W381" s="248"/>
      <c r="X381" s="248"/>
      <c r="Y381" s="248"/>
      <c r="Z381" s="248"/>
    </row>
    <row r="382" spans="1:26" ht="15.75" customHeight="1">
      <c r="A382" s="247" t="str">
        <f>INDEX('Policy Characteristics'!B:B,MATCH(PolicyLevers_EN!$C382,'Policy Characteristics'!$D:$D,0))</f>
        <v>Industry</v>
      </c>
      <c r="B382" s="247" t="str">
        <f>INDEX('Policy Characteristics'!C:C,MATCH(PolicyLevers_EN!$C382,'Policy Characteristics'!$D:$D,0))</f>
        <v>Electrification + Hydrogen</v>
      </c>
      <c r="C382" s="12" t="str">
        <f t="shared" si="19"/>
        <v>Fraction of Industrial Fuel Use Shifted to Other Fuels</v>
      </c>
      <c r="D382" s="262" t="s">
        <v>385</v>
      </c>
      <c r="E382" s="262" t="s">
        <v>402</v>
      </c>
      <c r="F382" s="262" t="s">
        <v>386</v>
      </c>
      <c r="G382" s="262" t="s">
        <v>403</v>
      </c>
      <c r="H382" s="7">
        <v>477</v>
      </c>
      <c r="I382" s="262" t="s">
        <v>76</v>
      </c>
      <c r="J382" s="247" t="str">
        <f>INDEX('Policy Characteristics'!E:E,MATCH(PolicyLevers_EN!$C382,'Policy Characteristics'!$D:$D,0))</f>
        <v>Electrification + Hydrogen</v>
      </c>
      <c r="K382" s="247" t="str">
        <f>INDEX('Policy Characteristics'!F:F,MATCH(PolicyLevers_EN!$C382,'Policy Characteristics'!$D:$D,0))</f>
        <v>indst fuel type shifting</v>
      </c>
      <c r="L382" s="261">
        <f>INDEX('Policy Characteristics'!G:G,MATCH(PolicyLevers_EN!$C382,'Policy Characteristics'!$D:$D,0))</f>
        <v>0</v>
      </c>
      <c r="M382" s="261">
        <f>INDEX('Policy Characteristics'!H:H,MATCH(PolicyLevers_EN!$C382,'Policy Characteristics'!$D:$D,0))</f>
        <v>1</v>
      </c>
      <c r="N382" s="261">
        <f>INDEX('Policy Characteristics'!I:I,MATCH(PolicyLevers_EN!$C382,'Policy Characteristics'!$D:$D,0))</f>
        <v>0.01</v>
      </c>
      <c r="O382" s="276" t="str">
        <f>INDEX('Policy Characteristics'!J:J,MATCH(PolicyLevers_EN!$C382,'Policy Characteristics'!$D:$D,0))</f>
        <v>% of fuel shifted</v>
      </c>
      <c r="P382" s="247" t="str">
        <f>LEFT(INDEX('Policy Characteristics'!K:K,MATCH(PolicyLevers_EN!$C382,'Policy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2" s="276" t="str">
        <f>INDEX('Policy Characteristics'!L:L,MATCH(PolicyLevers_EN!$C382,'Policy Characteristics'!$D:$D,0))</f>
        <v>industry-ag-main.html#fuel-switching</v>
      </c>
      <c r="R382" s="277" t="str">
        <f>INDEX('Policy Characteristics'!M:M,MATCH(PolicyLevers_EN!$C382,'Policy Characteristics'!$D:$D,0))</f>
        <v>industry-elec-and-hydrogen.html</v>
      </c>
      <c r="S382" s="262">
        <f>INDEX('Policy Characteristics'!N:N,MATCH(PolicyLevers_EN!$C382,'Policy Characteristics'!$D:$D,0))</f>
        <v>0</v>
      </c>
      <c r="T382" s="262">
        <f>INDEX('Policy Characteristics'!O:O,MATCH(PolicyLevers_EN!$C382,'Policy Characteristics'!$D:$D,0))</f>
        <v>0</v>
      </c>
      <c r="U382" s="248"/>
      <c r="V382" s="248"/>
      <c r="W382" s="248"/>
      <c r="X382" s="248"/>
      <c r="Y382" s="248"/>
      <c r="Z382" s="248"/>
    </row>
    <row r="383" spans="1:26" ht="15.75" customHeight="1">
      <c r="A383" s="247" t="str">
        <f>INDEX('Policy Characteristics'!B:B,MATCH(PolicyLevers_EN!$C383,'Policy Characteristics'!$D:$D,0))</f>
        <v>Industry</v>
      </c>
      <c r="B383" s="247" t="str">
        <f>INDEX('Policy Characteristics'!C:C,MATCH(PolicyLevers_EN!$C383,'Policy Characteristics'!$D:$D,0))</f>
        <v>Electrification + Hydrogen</v>
      </c>
      <c r="C383" s="247" t="str">
        <f t="shared" si="19"/>
        <v>Fraction of Industrial Fuel Use Shifted to Other Fuels</v>
      </c>
      <c r="D383" s="257" t="s">
        <v>385</v>
      </c>
      <c r="E383" s="257" t="s">
        <v>404</v>
      </c>
      <c r="F383" s="257" t="s">
        <v>386</v>
      </c>
      <c r="G383" s="257" t="s">
        <v>405</v>
      </c>
      <c r="H383" s="254">
        <v>478</v>
      </c>
      <c r="I383" s="255" t="s">
        <v>76</v>
      </c>
      <c r="J383" s="247" t="str">
        <f>INDEX('Policy Characteristics'!E:E,MATCH(PolicyLevers_EN!$C383,'Policy Characteristics'!$D:$D,0))</f>
        <v>Electrification + Hydrogen</v>
      </c>
      <c r="K383" s="247" t="str">
        <f>INDEX('Policy Characteristics'!F:F,MATCH(PolicyLevers_EN!$C383,'Policy Characteristics'!$D:$D,0))</f>
        <v>indst fuel type shifting</v>
      </c>
      <c r="L383" s="256">
        <f>INDEX('Policy Characteristics'!G:G,MATCH(PolicyLevers_EN!$C383,'Policy Characteristics'!$D:$D,0))</f>
        <v>0</v>
      </c>
      <c r="M383" s="256">
        <f>INDEX('Policy Characteristics'!H:H,MATCH(PolicyLevers_EN!$C383,'Policy Characteristics'!$D:$D,0))</f>
        <v>1</v>
      </c>
      <c r="N383" s="256">
        <f>INDEX('Policy Characteristics'!I:I,MATCH(PolicyLevers_EN!$C383,'Policy Characteristics'!$D:$D,0))</f>
        <v>0.01</v>
      </c>
      <c r="O383" s="257" t="str">
        <f>INDEX('Policy Characteristics'!J:J,MATCH(PolicyLevers_EN!$C383,'Policy Characteristics'!$D:$D,0))</f>
        <v>% of fuel shifted</v>
      </c>
      <c r="P383" s="247" t="str">
        <f>LEFT(INDEX('Policy Characteristics'!K:K,MATCH(PolicyLevers_EN!$C383,'Policy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3" s="257" t="str">
        <f>INDEX('Policy Characteristics'!L:L,MATCH(PolicyLevers_EN!$C383,'Policy Characteristics'!$D:$D,0))</f>
        <v>industry-ag-main.html#fuel-switching</v>
      </c>
      <c r="R383" s="265" t="str">
        <f>INDEX('Policy Characteristics'!M:M,MATCH(PolicyLevers_EN!$C383,'Policy Characteristics'!$D:$D,0))</f>
        <v>industry-elec-and-hydrogen.html</v>
      </c>
      <c r="S383" s="257">
        <f>INDEX('Policy Characteristics'!N:N,MATCH(PolicyLevers_EN!$C383,'Policy Characteristics'!$D:$D,0))</f>
        <v>0</v>
      </c>
      <c r="T383" s="257">
        <f>INDEX('Policy Characteristics'!O:O,MATCH(PolicyLevers_EN!$C383,'Policy Characteristics'!$D:$D,0))</f>
        <v>0</v>
      </c>
      <c r="U383" s="248"/>
      <c r="V383" s="248"/>
      <c r="W383" s="248"/>
      <c r="X383" s="248"/>
      <c r="Y383" s="248"/>
      <c r="Z383" s="248"/>
    </row>
    <row r="384" spans="1:26" ht="15.75" customHeight="1">
      <c r="A384" s="247" t="str">
        <f>INDEX('Policy Characteristics'!B:B,MATCH(PolicyLevers_EN!$C384,'Policy Characteristics'!$D:$D,0))</f>
        <v>Industry</v>
      </c>
      <c r="B384" s="247" t="str">
        <f>INDEX('Policy Characteristics'!C:C,MATCH(PolicyLevers_EN!$C384,'Policy Characteristics'!$D:$D,0))</f>
        <v>Electrification + Hydrogen</v>
      </c>
      <c r="C384" s="12" t="str">
        <f t="shared" si="19"/>
        <v>Fraction of Industrial Fuel Use Shifted to Other Fuels</v>
      </c>
      <c r="D384" s="262" t="s">
        <v>385</v>
      </c>
      <c r="E384" s="262" t="s">
        <v>406</v>
      </c>
      <c r="F384" s="262" t="s">
        <v>386</v>
      </c>
      <c r="G384" s="262" t="s">
        <v>407</v>
      </c>
      <c r="H384" s="7">
        <v>479</v>
      </c>
      <c r="I384" s="262" t="s">
        <v>76</v>
      </c>
      <c r="J384" s="247" t="str">
        <f>INDEX('Policy Characteristics'!E:E,MATCH(PolicyLevers_EN!$C384,'Policy Characteristics'!$D:$D,0))</f>
        <v>Electrification + Hydrogen</v>
      </c>
      <c r="K384" s="247" t="str">
        <f>INDEX('Policy Characteristics'!F:F,MATCH(PolicyLevers_EN!$C384,'Policy Characteristics'!$D:$D,0))</f>
        <v>indst fuel type shifting</v>
      </c>
      <c r="L384" s="261">
        <f>INDEX('Policy Characteristics'!G:G,MATCH(PolicyLevers_EN!$C384,'Policy Characteristics'!$D:$D,0))</f>
        <v>0</v>
      </c>
      <c r="M384" s="261">
        <f>INDEX('Policy Characteristics'!H:H,MATCH(PolicyLevers_EN!$C384,'Policy Characteristics'!$D:$D,0))</f>
        <v>1</v>
      </c>
      <c r="N384" s="261">
        <f>INDEX('Policy Characteristics'!I:I,MATCH(PolicyLevers_EN!$C384,'Policy Characteristics'!$D:$D,0))</f>
        <v>0.01</v>
      </c>
      <c r="O384" s="276" t="str">
        <f>INDEX('Policy Characteristics'!J:J,MATCH(PolicyLevers_EN!$C384,'Policy Characteristics'!$D:$D,0))</f>
        <v>% of fuel shifted</v>
      </c>
      <c r="P384" s="247" t="str">
        <f>LEFT(INDEX('Policy Characteristics'!K:K,MATCH(PolicyLevers_EN!$C384,'Policy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4" s="276" t="str">
        <f>INDEX('Policy Characteristics'!L:L,MATCH(PolicyLevers_EN!$C384,'Policy Characteristics'!$D:$D,0))</f>
        <v>industry-ag-main.html#fuel-switching</v>
      </c>
      <c r="R384" s="277" t="str">
        <f>INDEX('Policy Characteristics'!M:M,MATCH(PolicyLevers_EN!$C384,'Policy Characteristics'!$D:$D,0))</f>
        <v>industry-elec-and-hydrogen.html</v>
      </c>
      <c r="S384" s="262">
        <f>INDEX('Policy Characteristics'!N:N,MATCH(PolicyLevers_EN!$C384,'Policy Characteristics'!$D:$D,0))</f>
        <v>0</v>
      </c>
      <c r="T384" s="262">
        <f>INDEX('Policy Characteristics'!O:O,MATCH(PolicyLevers_EN!$C384,'Policy Characteristics'!$D:$D,0))</f>
        <v>0</v>
      </c>
      <c r="U384" s="248"/>
      <c r="V384" s="248"/>
      <c r="W384" s="248"/>
      <c r="X384" s="248"/>
      <c r="Y384" s="248"/>
      <c r="Z384" s="248"/>
    </row>
    <row r="385" spans="1:26" ht="15.75" customHeight="1">
      <c r="A385" s="247" t="str">
        <f>INDEX('Policy Characteristics'!B:B,MATCH(PolicyLevers_EN!$C385,'Policy Characteristics'!$D:$D,0))</f>
        <v>Industry</v>
      </c>
      <c r="B385" s="247" t="str">
        <f>INDEX('Policy Characteristics'!C:C,MATCH(PolicyLevers_EN!$C385,'Policy Characteristics'!$D:$D,0))</f>
        <v>Electrification + Hydrogen</v>
      </c>
      <c r="C385" s="247" t="str">
        <f t="shared" si="19"/>
        <v>Fraction of Industrial Fuel Use Shifted to Other Fuels</v>
      </c>
      <c r="D385" s="257" t="s">
        <v>385</v>
      </c>
      <c r="E385" s="257" t="s">
        <v>408</v>
      </c>
      <c r="F385" s="257" t="s">
        <v>386</v>
      </c>
      <c r="G385" s="257" t="s">
        <v>409</v>
      </c>
      <c r="H385" s="254">
        <v>480</v>
      </c>
      <c r="I385" s="255" t="s">
        <v>63</v>
      </c>
      <c r="J385" s="247" t="str">
        <f>INDEX('Policy Characteristics'!E:E,MATCH(PolicyLevers_EN!$C385,'Policy Characteristics'!$D:$D,0))</f>
        <v>Electrification + Hydrogen</v>
      </c>
      <c r="K385" s="247" t="str">
        <f>INDEX('Policy Characteristics'!F:F,MATCH(PolicyLevers_EN!$C385,'Policy Characteristics'!$D:$D,0))</f>
        <v>indst fuel type shifting</v>
      </c>
      <c r="L385" s="256">
        <f>INDEX('Policy Characteristics'!G:G,MATCH(PolicyLevers_EN!$C385,'Policy Characteristics'!$D:$D,0))</f>
        <v>0</v>
      </c>
      <c r="M385" s="256">
        <f>INDEX('Policy Characteristics'!H:H,MATCH(PolicyLevers_EN!$C385,'Policy Characteristics'!$D:$D,0))</f>
        <v>1</v>
      </c>
      <c r="N385" s="256">
        <f>INDEX('Policy Characteristics'!I:I,MATCH(PolicyLevers_EN!$C385,'Policy Characteristics'!$D:$D,0))</f>
        <v>0.01</v>
      </c>
      <c r="O385" s="257" t="str">
        <f>INDEX('Policy Characteristics'!J:J,MATCH(PolicyLevers_EN!$C385,'Policy Characteristics'!$D:$D,0))</f>
        <v>% of fuel shifted</v>
      </c>
      <c r="P385" s="247" t="str">
        <f>LEFT(INDEX('Policy Characteristics'!K:K,MATCH(PolicyLevers_EN!$C385,'Policy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5" s="257" t="str">
        <f>INDEX('Policy Characteristics'!L:L,MATCH(PolicyLevers_EN!$C385,'Policy Characteristics'!$D:$D,0))</f>
        <v>industry-ag-main.html#fuel-switching</v>
      </c>
      <c r="R385" s="265" t="str">
        <f>INDEX('Policy Characteristics'!M:M,MATCH(PolicyLevers_EN!$C385,'Policy Characteristics'!$D:$D,0))</f>
        <v>industry-elec-and-hydrogen.html</v>
      </c>
      <c r="S385" s="257">
        <f>INDEX('Policy Characteristics'!N:N,MATCH(PolicyLevers_EN!$C385,'Policy Characteristics'!$D:$D,0))</f>
        <v>0</v>
      </c>
      <c r="T385" s="257">
        <f>INDEX('Policy Characteristics'!O:O,MATCH(PolicyLevers_EN!$C385,'Policy Characteristics'!$D:$D,0))</f>
        <v>0</v>
      </c>
      <c r="U385" s="248"/>
      <c r="V385" s="248"/>
      <c r="W385" s="248"/>
      <c r="X385" s="248"/>
      <c r="Y385" s="248"/>
      <c r="Z385" s="248"/>
    </row>
    <row r="386" spans="1:26" ht="15.75" customHeight="1">
      <c r="A386" s="247" t="str">
        <f>INDEX('Policy Characteristics'!B:B,MATCH(PolicyLevers_EN!$C386,'Policy Characteristics'!$D:$D,0))</f>
        <v>Industry</v>
      </c>
      <c r="B386" s="247" t="str">
        <f>INDEX('Policy Characteristics'!C:C,MATCH(PolicyLevers_EN!$C386,'Policy Characteristics'!$D:$D,0))</f>
        <v>Electrification + Hydrogen</v>
      </c>
      <c r="C386" s="12" t="str">
        <f t="shared" ref="C386:C400" si="20">C$321</f>
        <v>Fraction of Industrial Fuel Use Shifted to Other Fuels</v>
      </c>
      <c r="D386" s="262" t="s">
        <v>385</v>
      </c>
      <c r="E386" s="262" t="s">
        <v>410</v>
      </c>
      <c r="F386" s="262" t="s">
        <v>386</v>
      </c>
      <c r="G386" s="262" t="s">
        <v>411</v>
      </c>
      <c r="H386" s="7">
        <v>481</v>
      </c>
      <c r="I386" s="262" t="s">
        <v>76</v>
      </c>
      <c r="J386" s="247" t="str">
        <f>INDEX('Policy Characteristics'!E:E,MATCH(PolicyLevers_EN!$C386,'Policy Characteristics'!$D:$D,0))</f>
        <v>Electrification + Hydrogen</v>
      </c>
      <c r="K386" s="247" t="str">
        <f>INDEX('Policy Characteristics'!F:F,MATCH(PolicyLevers_EN!$C386,'Policy Characteristics'!$D:$D,0))</f>
        <v>indst fuel type shifting</v>
      </c>
      <c r="L386" s="261">
        <f>INDEX('Policy Characteristics'!G:G,MATCH(PolicyLevers_EN!$C386,'Policy Characteristics'!$D:$D,0))</f>
        <v>0</v>
      </c>
      <c r="M386" s="261">
        <f>INDEX('Policy Characteristics'!H:H,MATCH(PolicyLevers_EN!$C386,'Policy Characteristics'!$D:$D,0))</f>
        <v>1</v>
      </c>
      <c r="N386" s="261">
        <f>INDEX('Policy Characteristics'!I:I,MATCH(PolicyLevers_EN!$C386,'Policy Characteristics'!$D:$D,0))</f>
        <v>0.01</v>
      </c>
      <c r="O386" s="276" t="str">
        <f>INDEX('Policy Characteristics'!J:J,MATCH(PolicyLevers_EN!$C386,'Policy Characteristics'!$D:$D,0))</f>
        <v>% of fuel shifted</v>
      </c>
      <c r="P386" s="247" t="str">
        <f>LEFT(INDEX('Policy Characteristics'!K:K,MATCH(PolicyLevers_EN!$C386,'Policy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6" s="276" t="str">
        <f>INDEX('Policy Characteristics'!L:L,MATCH(PolicyLevers_EN!$C386,'Policy Characteristics'!$D:$D,0))</f>
        <v>industry-ag-main.html#fuel-switching</v>
      </c>
      <c r="R386" s="277" t="str">
        <f>INDEX('Policy Characteristics'!M:M,MATCH(PolicyLevers_EN!$C386,'Policy Characteristics'!$D:$D,0))</f>
        <v>industry-elec-and-hydrogen.html</v>
      </c>
      <c r="S386" s="262">
        <f>INDEX('Policy Characteristics'!N:N,MATCH(PolicyLevers_EN!$C386,'Policy Characteristics'!$D:$D,0))</f>
        <v>0</v>
      </c>
      <c r="T386" s="262">
        <f>INDEX('Policy Characteristics'!O:O,MATCH(PolicyLevers_EN!$C386,'Policy Characteristics'!$D:$D,0))</f>
        <v>0</v>
      </c>
      <c r="U386" s="248"/>
      <c r="V386" s="248"/>
      <c r="W386" s="248"/>
      <c r="X386" s="248"/>
      <c r="Y386" s="248"/>
      <c r="Z386" s="248"/>
    </row>
    <row r="387" spans="1:26" ht="15.75" customHeight="1">
      <c r="A387" s="247" t="str">
        <f>INDEX('Policy Characteristics'!B:B,MATCH(PolicyLevers_EN!$C387,'Policy Characteristics'!$D:$D,0))</f>
        <v>Industry</v>
      </c>
      <c r="B387" s="247" t="str">
        <f>INDEX('Policy Characteristics'!C:C,MATCH(PolicyLevers_EN!$C387,'Policy Characteristics'!$D:$D,0))</f>
        <v>Electrification + Hydrogen</v>
      </c>
      <c r="C387" s="12" t="str">
        <f t="shared" si="20"/>
        <v>Fraction of Industrial Fuel Use Shifted to Other Fuels</v>
      </c>
      <c r="D387" s="262" t="s">
        <v>385</v>
      </c>
      <c r="E387" s="262" t="s">
        <v>412</v>
      </c>
      <c r="F387" s="262" t="s">
        <v>386</v>
      </c>
      <c r="G387" s="262" t="s">
        <v>413</v>
      </c>
      <c r="H387" s="7">
        <v>482</v>
      </c>
      <c r="I387" s="262" t="s">
        <v>76</v>
      </c>
      <c r="J387" s="247" t="str">
        <f>INDEX('Policy Characteristics'!E:E,MATCH(PolicyLevers_EN!$C387,'Policy Characteristics'!$D:$D,0))</f>
        <v>Electrification + Hydrogen</v>
      </c>
      <c r="K387" s="247" t="str">
        <f>INDEX('Policy Characteristics'!F:F,MATCH(PolicyLevers_EN!$C387,'Policy Characteristics'!$D:$D,0))</f>
        <v>indst fuel type shifting</v>
      </c>
      <c r="L387" s="261">
        <f>INDEX('Policy Characteristics'!G:G,MATCH(PolicyLevers_EN!$C387,'Policy Characteristics'!$D:$D,0))</f>
        <v>0</v>
      </c>
      <c r="M387" s="261">
        <f>INDEX('Policy Characteristics'!H:H,MATCH(PolicyLevers_EN!$C387,'Policy Characteristics'!$D:$D,0))</f>
        <v>1</v>
      </c>
      <c r="N387" s="261">
        <f>INDEX('Policy Characteristics'!I:I,MATCH(PolicyLevers_EN!$C387,'Policy Characteristics'!$D:$D,0))</f>
        <v>0.01</v>
      </c>
      <c r="O387" s="276" t="str">
        <f>INDEX('Policy Characteristics'!J:J,MATCH(PolicyLevers_EN!$C387,'Policy Characteristics'!$D:$D,0))</f>
        <v>% of fuel shifted</v>
      </c>
      <c r="P387" s="247" t="str">
        <f>LEFT(INDEX('Policy Characteristics'!K:K,MATCH(PolicyLevers_EN!$C387,'Policy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7" s="276" t="str">
        <f>INDEX('Policy Characteristics'!L:L,MATCH(PolicyLevers_EN!$C387,'Policy Characteristics'!$D:$D,0))</f>
        <v>industry-ag-main.html#fuel-switching</v>
      </c>
      <c r="R387" s="277" t="str">
        <f>INDEX('Policy Characteristics'!M:M,MATCH(PolicyLevers_EN!$C387,'Policy Characteristics'!$D:$D,0))</f>
        <v>industry-elec-and-hydrogen.html</v>
      </c>
      <c r="S387" s="262">
        <f>INDEX('Policy Characteristics'!N:N,MATCH(PolicyLevers_EN!$C387,'Policy Characteristics'!$D:$D,0))</f>
        <v>0</v>
      </c>
      <c r="T387" s="262">
        <f>INDEX('Policy Characteristics'!O:O,MATCH(PolicyLevers_EN!$C387,'Policy Characteristics'!$D:$D,0))</f>
        <v>0</v>
      </c>
      <c r="U387" s="248"/>
      <c r="V387" s="248"/>
      <c r="W387" s="248"/>
      <c r="X387" s="248"/>
      <c r="Y387" s="248"/>
      <c r="Z387" s="248"/>
    </row>
    <row r="388" spans="1:26" ht="15.75" customHeight="1">
      <c r="A388" s="247" t="str">
        <f>INDEX('Policy Characteristics'!B:B,MATCH(PolicyLevers_EN!$C388,'Policy Characteristics'!$D:$D,0))</f>
        <v>Industry</v>
      </c>
      <c r="B388" s="247" t="str">
        <f>INDEX('Policy Characteristics'!C:C,MATCH(PolicyLevers_EN!$C388,'Policy Characteristics'!$D:$D,0))</f>
        <v>Electrification + Hydrogen</v>
      </c>
      <c r="C388" s="247" t="str">
        <f t="shared" si="20"/>
        <v>Fraction of Industrial Fuel Use Shifted to Other Fuels</v>
      </c>
      <c r="D388" s="257" t="s">
        <v>385</v>
      </c>
      <c r="E388" s="257" t="s">
        <v>414</v>
      </c>
      <c r="F388" s="257" t="s">
        <v>386</v>
      </c>
      <c r="G388" s="257" t="s">
        <v>415</v>
      </c>
      <c r="H388" s="254">
        <v>483</v>
      </c>
      <c r="I388" s="255" t="s">
        <v>76</v>
      </c>
      <c r="J388" s="247" t="str">
        <f>INDEX('Policy Characteristics'!E:E,MATCH(PolicyLevers_EN!$C388,'Policy Characteristics'!$D:$D,0))</f>
        <v>Electrification + Hydrogen</v>
      </c>
      <c r="K388" s="247" t="str">
        <f>INDEX('Policy Characteristics'!F:F,MATCH(PolicyLevers_EN!$C388,'Policy Characteristics'!$D:$D,0))</f>
        <v>indst fuel type shifting</v>
      </c>
      <c r="L388" s="256">
        <f>INDEX('Policy Characteristics'!G:G,MATCH(PolicyLevers_EN!$C388,'Policy Characteristics'!$D:$D,0))</f>
        <v>0</v>
      </c>
      <c r="M388" s="256">
        <f>INDEX('Policy Characteristics'!H:H,MATCH(PolicyLevers_EN!$C388,'Policy Characteristics'!$D:$D,0))</f>
        <v>1</v>
      </c>
      <c r="N388" s="256">
        <f>INDEX('Policy Characteristics'!I:I,MATCH(PolicyLevers_EN!$C388,'Policy Characteristics'!$D:$D,0))</f>
        <v>0.01</v>
      </c>
      <c r="O388" s="257" t="str">
        <f>INDEX('Policy Characteristics'!J:J,MATCH(PolicyLevers_EN!$C388,'Policy Characteristics'!$D:$D,0))</f>
        <v>% of fuel shifted</v>
      </c>
      <c r="P388" s="247" t="str">
        <f>LEFT(INDEX('Policy Characteristics'!K:K,MATCH(PolicyLevers_EN!$C388,'Policy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8" s="257" t="str">
        <f>INDEX('Policy Characteristics'!L:L,MATCH(PolicyLevers_EN!$C388,'Policy Characteristics'!$D:$D,0))</f>
        <v>industry-ag-main.html#fuel-switching</v>
      </c>
      <c r="R388" s="265" t="str">
        <f>INDEX('Policy Characteristics'!M:M,MATCH(PolicyLevers_EN!$C388,'Policy Characteristics'!$D:$D,0))</f>
        <v>industry-elec-and-hydrogen.html</v>
      </c>
      <c r="S388" s="257">
        <f>INDEX('Policy Characteristics'!N:N,MATCH(PolicyLevers_EN!$C388,'Policy Characteristics'!$D:$D,0))</f>
        <v>0</v>
      </c>
      <c r="T388" s="257">
        <f>INDEX('Policy Characteristics'!O:O,MATCH(PolicyLevers_EN!$C388,'Policy Characteristics'!$D:$D,0))</f>
        <v>0</v>
      </c>
      <c r="U388" s="248"/>
      <c r="V388" s="248"/>
      <c r="W388" s="248"/>
      <c r="X388" s="248"/>
      <c r="Y388" s="248"/>
      <c r="Z388" s="248"/>
    </row>
    <row r="389" spans="1:26" ht="15.75" customHeight="1">
      <c r="A389" s="247" t="str">
        <f>INDEX('Policy Characteristics'!B:B,MATCH(PolicyLevers_EN!$C389,'Policy Characteristics'!$D:$D,0))</f>
        <v>Industry</v>
      </c>
      <c r="B389" s="247" t="str">
        <f>INDEX('Policy Characteristics'!C:C,MATCH(PolicyLevers_EN!$C389,'Policy Characteristics'!$D:$D,0))</f>
        <v>Electrification + Hydrogen</v>
      </c>
      <c r="C389" s="247" t="str">
        <f t="shared" si="20"/>
        <v>Fraction of Industrial Fuel Use Shifted to Other Fuels</v>
      </c>
      <c r="D389" s="257" t="s">
        <v>385</v>
      </c>
      <c r="E389" s="257" t="s">
        <v>416</v>
      </c>
      <c r="F389" s="257" t="s">
        <v>386</v>
      </c>
      <c r="G389" s="257" t="s">
        <v>417</v>
      </c>
      <c r="H389" s="254">
        <v>484</v>
      </c>
      <c r="I389" s="255" t="s">
        <v>76</v>
      </c>
      <c r="J389" s="247" t="str">
        <f>INDEX('Policy Characteristics'!E:E,MATCH(PolicyLevers_EN!$C389,'Policy Characteristics'!$D:$D,0))</f>
        <v>Electrification + Hydrogen</v>
      </c>
      <c r="K389" s="247" t="str">
        <f>INDEX('Policy Characteristics'!F:F,MATCH(PolicyLevers_EN!$C389,'Policy Characteristics'!$D:$D,0))</f>
        <v>indst fuel type shifting</v>
      </c>
      <c r="L389" s="256">
        <f>INDEX('Policy Characteristics'!G:G,MATCH(PolicyLevers_EN!$C389,'Policy Characteristics'!$D:$D,0))</f>
        <v>0</v>
      </c>
      <c r="M389" s="256">
        <f>INDEX('Policy Characteristics'!H:H,MATCH(PolicyLevers_EN!$C389,'Policy Characteristics'!$D:$D,0))</f>
        <v>1</v>
      </c>
      <c r="N389" s="256">
        <f>INDEX('Policy Characteristics'!I:I,MATCH(PolicyLevers_EN!$C389,'Policy Characteristics'!$D:$D,0))</f>
        <v>0.01</v>
      </c>
      <c r="O389" s="257" t="str">
        <f>INDEX('Policy Characteristics'!J:J,MATCH(PolicyLevers_EN!$C389,'Policy Characteristics'!$D:$D,0))</f>
        <v>% of fuel shifted</v>
      </c>
      <c r="P389" s="247" t="str">
        <f>LEFT(INDEX('Policy Characteristics'!K:K,MATCH(PolicyLevers_EN!$C389,'Policy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89" s="257" t="str">
        <f>INDEX('Policy Characteristics'!L:L,MATCH(PolicyLevers_EN!$C389,'Policy Characteristics'!$D:$D,0))</f>
        <v>industry-ag-main.html#fuel-switching</v>
      </c>
      <c r="R389" s="265" t="str">
        <f>INDEX('Policy Characteristics'!M:M,MATCH(PolicyLevers_EN!$C389,'Policy Characteristics'!$D:$D,0))</f>
        <v>industry-elec-and-hydrogen.html</v>
      </c>
      <c r="S389" s="257">
        <f>INDEX('Policy Characteristics'!N:N,MATCH(PolicyLevers_EN!$C389,'Policy Characteristics'!$D:$D,0))</f>
        <v>0</v>
      </c>
      <c r="T389" s="257">
        <f>INDEX('Policy Characteristics'!O:O,MATCH(PolicyLevers_EN!$C389,'Policy Characteristics'!$D:$D,0))</f>
        <v>0</v>
      </c>
      <c r="U389" s="248"/>
      <c r="V389" s="248"/>
      <c r="W389" s="248"/>
      <c r="X389" s="248"/>
      <c r="Y389" s="248"/>
      <c r="Z389" s="248"/>
    </row>
    <row r="390" spans="1:26" ht="15.75" customHeight="1">
      <c r="A390" s="247" t="str">
        <f>INDEX('Policy Characteristics'!B:B,MATCH(PolicyLevers_EN!$C390,'Policy Characteristics'!$D:$D,0))</f>
        <v>Industry</v>
      </c>
      <c r="B390" s="247" t="str">
        <f>INDEX('Policy Characteristics'!C:C,MATCH(PolicyLevers_EN!$C390,'Policy Characteristics'!$D:$D,0))</f>
        <v>Electrification + Hydrogen</v>
      </c>
      <c r="C390" s="12" t="str">
        <f t="shared" si="20"/>
        <v>Fraction of Industrial Fuel Use Shifted to Other Fuels</v>
      </c>
      <c r="D390" s="262" t="s">
        <v>385</v>
      </c>
      <c r="E390" s="262" t="s">
        <v>418</v>
      </c>
      <c r="F390" s="262" t="s">
        <v>386</v>
      </c>
      <c r="G390" s="262" t="s">
        <v>419</v>
      </c>
      <c r="H390" s="7">
        <v>485</v>
      </c>
      <c r="I390" s="262" t="s">
        <v>76</v>
      </c>
      <c r="J390" s="247" t="str">
        <f>INDEX('Policy Characteristics'!E:E,MATCH(PolicyLevers_EN!$C390,'Policy Characteristics'!$D:$D,0))</f>
        <v>Electrification + Hydrogen</v>
      </c>
      <c r="K390" s="247" t="str">
        <f>INDEX('Policy Characteristics'!F:F,MATCH(PolicyLevers_EN!$C390,'Policy Characteristics'!$D:$D,0))</f>
        <v>indst fuel type shifting</v>
      </c>
      <c r="L390" s="261">
        <f>INDEX('Policy Characteristics'!G:G,MATCH(PolicyLevers_EN!$C390,'Policy Characteristics'!$D:$D,0))</f>
        <v>0</v>
      </c>
      <c r="M390" s="261">
        <f>INDEX('Policy Characteristics'!H:H,MATCH(PolicyLevers_EN!$C390,'Policy Characteristics'!$D:$D,0))</f>
        <v>1</v>
      </c>
      <c r="N390" s="261">
        <f>INDEX('Policy Characteristics'!I:I,MATCH(PolicyLevers_EN!$C390,'Policy Characteristics'!$D:$D,0))</f>
        <v>0.01</v>
      </c>
      <c r="O390" s="276" t="str">
        <f>INDEX('Policy Characteristics'!J:J,MATCH(PolicyLevers_EN!$C390,'Policy Characteristics'!$D:$D,0))</f>
        <v>% of fuel shifted</v>
      </c>
      <c r="P390" s="247" t="str">
        <f>LEFT(INDEX('Policy Characteristics'!K:K,MATCH(PolicyLevers_EN!$C390,'Policy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0" s="276" t="str">
        <f>INDEX('Policy Characteristics'!L:L,MATCH(PolicyLevers_EN!$C390,'Policy Characteristics'!$D:$D,0))</f>
        <v>industry-ag-main.html#fuel-switching</v>
      </c>
      <c r="R390" s="277" t="str">
        <f>INDEX('Policy Characteristics'!M:M,MATCH(PolicyLevers_EN!$C390,'Policy Characteristics'!$D:$D,0))</f>
        <v>industry-elec-and-hydrogen.html</v>
      </c>
      <c r="S390" s="262">
        <f>INDEX('Policy Characteristics'!N:N,MATCH(PolicyLevers_EN!$C390,'Policy Characteristics'!$D:$D,0))</f>
        <v>0</v>
      </c>
      <c r="T390" s="262">
        <f>INDEX('Policy Characteristics'!O:O,MATCH(PolicyLevers_EN!$C390,'Policy Characteristics'!$D:$D,0))</f>
        <v>0</v>
      </c>
      <c r="U390" s="248"/>
      <c r="V390" s="248"/>
      <c r="W390" s="248"/>
      <c r="X390" s="248"/>
      <c r="Y390" s="248"/>
      <c r="Z390" s="248"/>
    </row>
    <row r="391" spans="1:26" ht="15.75" customHeight="1">
      <c r="A391" s="247" t="str">
        <f>INDEX('Policy Characteristics'!B:B,MATCH(PolicyLevers_EN!$C391,'Policy Characteristics'!$D:$D,0))</f>
        <v>Industry</v>
      </c>
      <c r="B391" s="247" t="str">
        <f>INDEX('Policy Characteristics'!C:C,MATCH(PolicyLevers_EN!$C391,'Policy Characteristics'!$D:$D,0))</f>
        <v>Electrification + Hydrogen</v>
      </c>
      <c r="C391" s="12" t="str">
        <f t="shared" si="20"/>
        <v>Fraction of Industrial Fuel Use Shifted to Other Fuels</v>
      </c>
      <c r="D391" s="262" t="s">
        <v>387</v>
      </c>
      <c r="E391" s="262" t="s">
        <v>396</v>
      </c>
      <c r="F391" s="262" t="s">
        <v>388</v>
      </c>
      <c r="G391" s="262" t="s">
        <v>397</v>
      </c>
      <c r="H391" s="7">
        <v>486</v>
      </c>
      <c r="I391" s="262" t="s">
        <v>76</v>
      </c>
      <c r="J391" s="247" t="str">
        <f>INDEX('Policy Characteristics'!E:E,MATCH(PolicyLevers_EN!$C391,'Policy Characteristics'!$D:$D,0))</f>
        <v>Electrification + Hydrogen</v>
      </c>
      <c r="K391" s="247" t="str">
        <f>INDEX('Policy Characteristics'!F:F,MATCH(PolicyLevers_EN!$C391,'Policy Characteristics'!$D:$D,0))</f>
        <v>indst fuel type shifting</v>
      </c>
      <c r="L391" s="261">
        <f>INDEX('Policy Characteristics'!G:G,MATCH(PolicyLevers_EN!$C391,'Policy Characteristics'!$D:$D,0))</f>
        <v>0</v>
      </c>
      <c r="M391" s="261">
        <f>INDEX('Policy Characteristics'!H:H,MATCH(PolicyLevers_EN!$C391,'Policy Characteristics'!$D:$D,0))</f>
        <v>1</v>
      </c>
      <c r="N391" s="261">
        <f>INDEX('Policy Characteristics'!I:I,MATCH(PolicyLevers_EN!$C391,'Policy Characteristics'!$D:$D,0))</f>
        <v>0.01</v>
      </c>
      <c r="O391" s="276" t="str">
        <f>INDEX('Policy Characteristics'!J:J,MATCH(PolicyLevers_EN!$C391,'Policy Characteristics'!$D:$D,0))</f>
        <v>% of fuel shifted</v>
      </c>
      <c r="P391" s="247" t="str">
        <f>LEFT(INDEX('Policy Characteristics'!K:K,MATCH(PolicyLevers_EN!$C391,'Policy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1" s="276" t="str">
        <f>INDEX('Policy Characteristics'!L:L,MATCH(PolicyLevers_EN!$C391,'Policy Characteristics'!$D:$D,0))</f>
        <v>industry-ag-main.html#fuel-switching</v>
      </c>
      <c r="R391" s="277" t="str">
        <f>INDEX('Policy Characteristics'!M:M,MATCH(PolicyLevers_EN!$C391,'Policy Characteristics'!$D:$D,0))</f>
        <v>industry-elec-and-hydrogen.html</v>
      </c>
      <c r="S391" s="262">
        <f>INDEX('Policy Characteristics'!N:N,MATCH(PolicyLevers_EN!$C391,'Policy Characteristics'!$D:$D,0))</f>
        <v>0</v>
      </c>
      <c r="T391" s="262">
        <f>INDEX('Policy Characteristics'!O:O,MATCH(PolicyLevers_EN!$C391,'Policy Characteristics'!$D:$D,0))</f>
        <v>0</v>
      </c>
      <c r="U391" s="248"/>
      <c r="V391" s="248"/>
      <c r="W391" s="248"/>
      <c r="X391" s="248"/>
      <c r="Y391" s="248"/>
      <c r="Z391" s="248"/>
    </row>
    <row r="392" spans="1:26" ht="15.75" customHeight="1">
      <c r="A392" s="247" t="str">
        <f>INDEX('Policy Characteristics'!B:B,MATCH(PolicyLevers_EN!$C392,'Policy Characteristics'!$D:$D,0))</f>
        <v>Industry</v>
      </c>
      <c r="B392" s="247" t="str">
        <f>INDEX('Policy Characteristics'!C:C,MATCH(PolicyLevers_EN!$C392,'Policy Characteristics'!$D:$D,0))</f>
        <v>Electrification + Hydrogen</v>
      </c>
      <c r="C392" s="247" t="str">
        <f t="shared" si="20"/>
        <v>Fraction of Industrial Fuel Use Shifted to Other Fuels</v>
      </c>
      <c r="D392" s="257" t="s">
        <v>387</v>
      </c>
      <c r="E392" s="257" t="s">
        <v>402</v>
      </c>
      <c r="F392" s="257" t="s">
        <v>388</v>
      </c>
      <c r="G392" s="257" t="s">
        <v>403</v>
      </c>
      <c r="H392" s="254">
        <v>487</v>
      </c>
      <c r="I392" s="255" t="s">
        <v>63</v>
      </c>
      <c r="J392" s="247" t="str">
        <f>INDEX('Policy Characteristics'!E:E,MATCH(PolicyLevers_EN!$C392,'Policy Characteristics'!$D:$D,0))</f>
        <v>Electrification + Hydrogen</v>
      </c>
      <c r="K392" s="247" t="str">
        <f>INDEX('Policy Characteristics'!F:F,MATCH(PolicyLevers_EN!$C392,'Policy Characteristics'!$D:$D,0))</f>
        <v>indst fuel type shifting</v>
      </c>
      <c r="L392" s="256">
        <f>INDEX('Policy Characteristics'!G:G,MATCH(PolicyLevers_EN!$C392,'Policy Characteristics'!$D:$D,0))</f>
        <v>0</v>
      </c>
      <c r="M392" s="256">
        <f>INDEX('Policy Characteristics'!H:H,MATCH(PolicyLevers_EN!$C392,'Policy Characteristics'!$D:$D,0))</f>
        <v>1</v>
      </c>
      <c r="N392" s="256">
        <f>INDEX('Policy Characteristics'!I:I,MATCH(PolicyLevers_EN!$C392,'Policy Characteristics'!$D:$D,0))</f>
        <v>0.01</v>
      </c>
      <c r="O392" s="257" t="str">
        <f>INDEX('Policy Characteristics'!J:J,MATCH(PolicyLevers_EN!$C392,'Policy Characteristics'!$D:$D,0))</f>
        <v>% of fuel shifted</v>
      </c>
      <c r="P392" s="247" t="str">
        <f>LEFT(INDEX('Policy Characteristics'!K:K,MATCH(PolicyLevers_EN!$C392,'Policy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2" s="257" t="str">
        <f>INDEX('Policy Characteristics'!L:L,MATCH(PolicyLevers_EN!$C392,'Policy Characteristics'!$D:$D,0))</f>
        <v>industry-ag-main.html#fuel-switching</v>
      </c>
      <c r="R392" s="265" t="str">
        <f>INDEX('Policy Characteristics'!M:M,MATCH(PolicyLevers_EN!$C392,'Policy Characteristics'!$D:$D,0))</f>
        <v>industry-elec-and-hydrogen.html</v>
      </c>
      <c r="S392" s="257">
        <f>INDEX('Policy Characteristics'!N:N,MATCH(PolicyLevers_EN!$C392,'Policy Characteristics'!$D:$D,0))</f>
        <v>0</v>
      </c>
      <c r="T392" s="257">
        <f>INDEX('Policy Characteristics'!O:O,MATCH(PolicyLevers_EN!$C392,'Policy Characteristics'!$D:$D,0))</f>
        <v>0</v>
      </c>
      <c r="U392" s="248"/>
      <c r="V392" s="248"/>
      <c r="W392" s="248"/>
      <c r="X392" s="248"/>
      <c r="Y392" s="248"/>
      <c r="Z392" s="248"/>
    </row>
    <row r="393" spans="1:26" ht="15.75" customHeight="1">
      <c r="A393" s="247" t="str">
        <f>INDEX('Policy Characteristics'!B:B,MATCH(PolicyLevers_EN!$C393,'Policy Characteristics'!$D:$D,0))</f>
        <v>Industry</v>
      </c>
      <c r="B393" s="247" t="str">
        <f>INDEX('Policy Characteristics'!C:C,MATCH(PolicyLevers_EN!$C393,'Policy Characteristics'!$D:$D,0))</f>
        <v>Electrification + Hydrogen</v>
      </c>
      <c r="C393" s="247" t="str">
        <f t="shared" si="20"/>
        <v>Fraction of Industrial Fuel Use Shifted to Other Fuels</v>
      </c>
      <c r="D393" s="257" t="s">
        <v>387</v>
      </c>
      <c r="E393" s="257" t="s">
        <v>404</v>
      </c>
      <c r="F393" s="257" t="s">
        <v>388</v>
      </c>
      <c r="G393" s="257" t="s">
        <v>405</v>
      </c>
      <c r="H393" s="254">
        <v>488</v>
      </c>
      <c r="I393" s="255" t="s">
        <v>63</v>
      </c>
      <c r="J393" s="247" t="str">
        <f>INDEX('Policy Characteristics'!E:E,MATCH(PolicyLevers_EN!$C393,'Policy Characteristics'!$D:$D,0))</f>
        <v>Electrification + Hydrogen</v>
      </c>
      <c r="K393" s="247" t="str">
        <f>INDEX('Policy Characteristics'!F:F,MATCH(PolicyLevers_EN!$C393,'Policy Characteristics'!$D:$D,0))</f>
        <v>indst fuel type shifting</v>
      </c>
      <c r="L393" s="256">
        <f>INDEX('Policy Characteristics'!G:G,MATCH(PolicyLevers_EN!$C393,'Policy Characteristics'!$D:$D,0))</f>
        <v>0</v>
      </c>
      <c r="M393" s="256">
        <f>INDEX('Policy Characteristics'!H:H,MATCH(PolicyLevers_EN!$C393,'Policy Characteristics'!$D:$D,0))</f>
        <v>1</v>
      </c>
      <c r="N393" s="256">
        <f>INDEX('Policy Characteristics'!I:I,MATCH(PolicyLevers_EN!$C393,'Policy Characteristics'!$D:$D,0))</f>
        <v>0.01</v>
      </c>
      <c r="O393" s="257" t="str">
        <f>INDEX('Policy Characteristics'!J:J,MATCH(PolicyLevers_EN!$C393,'Policy Characteristics'!$D:$D,0))</f>
        <v>% of fuel shifted</v>
      </c>
      <c r="P393" s="247" t="str">
        <f>LEFT(INDEX('Policy Characteristics'!K:K,MATCH(PolicyLevers_EN!$C393,'Policy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3" s="257" t="str">
        <f>INDEX('Policy Characteristics'!L:L,MATCH(PolicyLevers_EN!$C393,'Policy Characteristics'!$D:$D,0))</f>
        <v>industry-ag-main.html#fuel-switching</v>
      </c>
      <c r="R393" s="265" t="str">
        <f>INDEX('Policy Characteristics'!M:M,MATCH(PolicyLevers_EN!$C393,'Policy Characteristics'!$D:$D,0))</f>
        <v>industry-elec-and-hydrogen.html</v>
      </c>
      <c r="S393" s="257">
        <f>INDEX('Policy Characteristics'!N:N,MATCH(PolicyLevers_EN!$C393,'Policy Characteristics'!$D:$D,0))</f>
        <v>0</v>
      </c>
      <c r="T393" s="257">
        <f>INDEX('Policy Characteristics'!O:O,MATCH(PolicyLevers_EN!$C393,'Policy Characteristics'!$D:$D,0))</f>
        <v>0</v>
      </c>
      <c r="U393" s="248"/>
      <c r="V393" s="248"/>
      <c r="W393" s="248"/>
      <c r="X393" s="248"/>
      <c r="Y393" s="248"/>
      <c r="Z393" s="248"/>
    </row>
    <row r="394" spans="1:26" ht="15.75" customHeight="1">
      <c r="A394" s="247" t="str">
        <f>INDEX('Policy Characteristics'!B:B,MATCH(PolicyLevers_EN!$C394,'Policy Characteristics'!$D:$D,0))</f>
        <v>Industry</v>
      </c>
      <c r="B394" s="247" t="str">
        <f>INDEX('Policy Characteristics'!C:C,MATCH(PolicyLevers_EN!$C394,'Policy Characteristics'!$D:$D,0))</f>
        <v>Electrification + Hydrogen</v>
      </c>
      <c r="C394" s="12" t="str">
        <f t="shared" si="20"/>
        <v>Fraction of Industrial Fuel Use Shifted to Other Fuels</v>
      </c>
      <c r="D394" s="262" t="s">
        <v>387</v>
      </c>
      <c r="E394" s="262" t="s">
        <v>406</v>
      </c>
      <c r="F394" s="262" t="s">
        <v>388</v>
      </c>
      <c r="G394" s="262" t="s">
        <v>407</v>
      </c>
      <c r="H394" s="7">
        <v>489</v>
      </c>
      <c r="I394" s="262" t="s">
        <v>76</v>
      </c>
      <c r="J394" s="247" t="str">
        <f>INDEX('Policy Characteristics'!E:E,MATCH(PolicyLevers_EN!$C394,'Policy Characteristics'!$D:$D,0))</f>
        <v>Electrification + Hydrogen</v>
      </c>
      <c r="K394" s="247" t="str">
        <f>INDEX('Policy Characteristics'!F:F,MATCH(PolicyLevers_EN!$C394,'Policy Characteristics'!$D:$D,0))</f>
        <v>indst fuel type shifting</v>
      </c>
      <c r="L394" s="261">
        <f>INDEX('Policy Characteristics'!G:G,MATCH(PolicyLevers_EN!$C394,'Policy Characteristics'!$D:$D,0))</f>
        <v>0</v>
      </c>
      <c r="M394" s="261">
        <f>INDEX('Policy Characteristics'!H:H,MATCH(PolicyLevers_EN!$C394,'Policy Characteristics'!$D:$D,0))</f>
        <v>1</v>
      </c>
      <c r="N394" s="261">
        <f>INDEX('Policy Characteristics'!I:I,MATCH(PolicyLevers_EN!$C394,'Policy Characteristics'!$D:$D,0))</f>
        <v>0.01</v>
      </c>
      <c r="O394" s="276" t="str">
        <f>INDEX('Policy Characteristics'!J:J,MATCH(PolicyLevers_EN!$C394,'Policy Characteristics'!$D:$D,0))</f>
        <v>% of fuel shifted</v>
      </c>
      <c r="P394" s="247" t="str">
        <f>LEFT(INDEX('Policy Characteristics'!K:K,MATCH(PolicyLevers_EN!$C394,'Policy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4" s="276" t="str">
        <f>INDEX('Policy Characteristics'!L:L,MATCH(PolicyLevers_EN!$C394,'Policy Characteristics'!$D:$D,0))</f>
        <v>industry-ag-main.html#fuel-switching</v>
      </c>
      <c r="R394" s="277" t="str">
        <f>INDEX('Policy Characteristics'!M:M,MATCH(PolicyLevers_EN!$C394,'Policy Characteristics'!$D:$D,0))</f>
        <v>industry-elec-and-hydrogen.html</v>
      </c>
      <c r="S394" s="262">
        <f>INDEX('Policy Characteristics'!N:N,MATCH(PolicyLevers_EN!$C394,'Policy Characteristics'!$D:$D,0))</f>
        <v>0</v>
      </c>
      <c r="T394" s="262">
        <f>INDEX('Policy Characteristics'!O:O,MATCH(PolicyLevers_EN!$C394,'Policy Characteristics'!$D:$D,0))</f>
        <v>0</v>
      </c>
      <c r="U394" s="248"/>
      <c r="V394" s="248"/>
      <c r="W394" s="248"/>
      <c r="X394" s="248"/>
      <c r="Y394" s="248"/>
      <c r="Z394" s="248"/>
    </row>
    <row r="395" spans="1:26" ht="15.75" customHeight="1">
      <c r="A395" s="247" t="str">
        <f>INDEX('Policy Characteristics'!B:B,MATCH(PolicyLevers_EN!$C395,'Policy Characteristics'!$D:$D,0))</f>
        <v>Industry</v>
      </c>
      <c r="B395" s="247" t="str">
        <f>INDEX('Policy Characteristics'!C:C,MATCH(PolicyLevers_EN!$C395,'Policy Characteristics'!$D:$D,0))</f>
        <v>Electrification + Hydrogen</v>
      </c>
      <c r="C395" s="247" t="str">
        <f t="shared" si="20"/>
        <v>Fraction of Industrial Fuel Use Shifted to Other Fuels</v>
      </c>
      <c r="D395" s="257" t="s">
        <v>387</v>
      </c>
      <c r="E395" s="257" t="s">
        <v>408</v>
      </c>
      <c r="F395" s="257" t="s">
        <v>388</v>
      </c>
      <c r="G395" s="257" t="s">
        <v>409</v>
      </c>
      <c r="H395" s="254">
        <v>490</v>
      </c>
      <c r="I395" s="255" t="s">
        <v>63</v>
      </c>
      <c r="J395" s="247" t="str">
        <f>INDEX('Policy Characteristics'!E:E,MATCH(PolicyLevers_EN!$C395,'Policy Characteristics'!$D:$D,0))</f>
        <v>Electrification + Hydrogen</v>
      </c>
      <c r="K395" s="247" t="str">
        <f>INDEX('Policy Characteristics'!F:F,MATCH(PolicyLevers_EN!$C395,'Policy Characteristics'!$D:$D,0))</f>
        <v>indst fuel type shifting</v>
      </c>
      <c r="L395" s="256">
        <f>INDEX('Policy Characteristics'!G:G,MATCH(PolicyLevers_EN!$C395,'Policy Characteristics'!$D:$D,0))</f>
        <v>0</v>
      </c>
      <c r="M395" s="256">
        <f>INDEX('Policy Characteristics'!H:H,MATCH(PolicyLevers_EN!$C395,'Policy Characteristics'!$D:$D,0))</f>
        <v>1</v>
      </c>
      <c r="N395" s="256">
        <f>INDEX('Policy Characteristics'!I:I,MATCH(PolicyLevers_EN!$C395,'Policy Characteristics'!$D:$D,0))</f>
        <v>0.01</v>
      </c>
      <c r="O395" s="257" t="str">
        <f>INDEX('Policy Characteristics'!J:J,MATCH(PolicyLevers_EN!$C395,'Policy Characteristics'!$D:$D,0))</f>
        <v>% of fuel shifted</v>
      </c>
      <c r="P395" s="247" t="str">
        <f>LEFT(INDEX('Policy Characteristics'!K:K,MATCH(PolicyLevers_EN!$C395,'Policy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5" s="257" t="str">
        <f>INDEX('Policy Characteristics'!L:L,MATCH(PolicyLevers_EN!$C395,'Policy Characteristics'!$D:$D,0))</f>
        <v>industry-ag-main.html#fuel-switching</v>
      </c>
      <c r="R395" s="265" t="str">
        <f>INDEX('Policy Characteristics'!M:M,MATCH(PolicyLevers_EN!$C395,'Policy Characteristics'!$D:$D,0))</f>
        <v>industry-elec-and-hydrogen.html</v>
      </c>
      <c r="S395" s="257">
        <f>INDEX('Policy Characteristics'!N:N,MATCH(PolicyLevers_EN!$C395,'Policy Characteristics'!$D:$D,0))</f>
        <v>0</v>
      </c>
      <c r="T395" s="257">
        <f>INDEX('Policy Characteristics'!O:O,MATCH(PolicyLevers_EN!$C395,'Policy Characteristics'!$D:$D,0))</f>
        <v>0</v>
      </c>
      <c r="U395" s="248"/>
      <c r="V395" s="248"/>
      <c r="W395" s="248"/>
      <c r="X395" s="248"/>
      <c r="Y395" s="248"/>
      <c r="Z395" s="248"/>
    </row>
    <row r="396" spans="1:26" ht="15.75" customHeight="1">
      <c r="A396" s="247" t="str">
        <f>INDEX('Policy Characteristics'!B:B,MATCH(PolicyLevers_EN!$C396,'Policy Characteristics'!$D:$D,0))</f>
        <v>Industry</v>
      </c>
      <c r="B396" s="247" t="str">
        <f>INDEX('Policy Characteristics'!C:C,MATCH(PolicyLevers_EN!$C396,'Policy Characteristics'!$D:$D,0))</f>
        <v>Electrification + Hydrogen</v>
      </c>
      <c r="C396" s="12" t="str">
        <f t="shared" si="20"/>
        <v>Fraction of Industrial Fuel Use Shifted to Other Fuels</v>
      </c>
      <c r="D396" s="262" t="s">
        <v>387</v>
      </c>
      <c r="E396" s="262" t="s">
        <v>410</v>
      </c>
      <c r="F396" s="262" t="s">
        <v>388</v>
      </c>
      <c r="G396" s="262" t="s">
        <v>411</v>
      </c>
      <c r="H396" s="7">
        <v>491</v>
      </c>
      <c r="I396" s="262" t="s">
        <v>76</v>
      </c>
      <c r="J396" s="247" t="str">
        <f>INDEX('Policy Characteristics'!E:E,MATCH(PolicyLevers_EN!$C396,'Policy Characteristics'!$D:$D,0))</f>
        <v>Electrification + Hydrogen</v>
      </c>
      <c r="K396" s="247" t="str">
        <f>INDEX('Policy Characteristics'!F:F,MATCH(PolicyLevers_EN!$C396,'Policy Characteristics'!$D:$D,0))</f>
        <v>indst fuel type shifting</v>
      </c>
      <c r="L396" s="261">
        <f>INDEX('Policy Characteristics'!G:G,MATCH(PolicyLevers_EN!$C396,'Policy Characteristics'!$D:$D,0))</f>
        <v>0</v>
      </c>
      <c r="M396" s="261">
        <f>INDEX('Policy Characteristics'!H:H,MATCH(PolicyLevers_EN!$C396,'Policy Characteristics'!$D:$D,0))</f>
        <v>1</v>
      </c>
      <c r="N396" s="261">
        <f>INDEX('Policy Characteristics'!I:I,MATCH(PolicyLevers_EN!$C396,'Policy Characteristics'!$D:$D,0))</f>
        <v>0.01</v>
      </c>
      <c r="O396" s="276" t="str">
        <f>INDEX('Policy Characteristics'!J:J,MATCH(PolicyLevers_EN!$C396,'Policy Characteristics'!$D:$D,0))</f>
        <v>% of fuel shifted</v>
      </c>
      <c r="P396" s="247" t="str">
        <f>LEFT(INDEX('Policy Characteristics'!K:K,MATCH(PolicyLevers_EN!$C396,'Policy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6" s="276" t="str">
        <f>INDEX('Policy Characteristics'!L:L,MATCH(PolicyLevers_EN!$C396,'Policy Characteristics'!$D:$D,0))</f>
        <v>industry-ag-main.html#fuel-switching</v>
      </c>
      <c r="R396" s="277" t="str">
        <f>INDEX('Policy Characteristics'!M:M,MATCH(PolicyLevers_EN!$C396,'Policy Characteristics'!$D:$D,0))</f>
        <v>industry-elec-and-hydrogen.html</v>
      </c>
      <c r="S396" s="262">
        <f>INDEX('Policy Characteristics'!N:N,MATCH(PolicyLevers_EN!$C396,'Policy Characteristics'!$D:$D,0))</f>
        <v>0</v>
      </c>
      <c r="T396" s="262">
        <f>INDEX('Policy Characteristics'!O:O,MATCH(PolicyLevers_EN!$C396,'Policy Characteristics'!$D:$D,0))</f>
        <v>0</v>
      </c>
      <c r="U396" s="248"/>
      <c r="V396" s="248"/>
      <c r="W396" s="248"/>
      <c r="X396" s="248"/>
      <c r="Y396" s="248"/>
      <c r="Z396" s="248"/>
    </row>
    <row r="397" spans="1:26" ht="15.75" customHeight="1">
      <c r="A397" s="247" t="str">
        <f>INDEX('Policy Characteristics'!B:B,MATCH(PolicyLevers_EN!$C397,'Policy Characteristics'!$D:$D,0))</f>
        <v>Industry</v>
      </c>
      <c r="B397" s="247" t="str">
        <f>INDEX('Policy Characteristics'!C:C,MATCH(PolicyLevers_EN!$C397,'Policy Characteristics'!$D:$D,0))</f>
        <v>Electrification + Hydrogen</v>
      </c>
      <c r="C397" s="12" t="str">
        <f t="shared" si="20"/>
        <v>Fraction of Industrial Fuel Use Shifted to Other Fuels</v>
      </c>
      <c r="D397" s="262" t="s">
        <v>387</v>
      </c>
      <c r="E397" s="262" t="s">
        <v>412</v>
      </c>
      <c r="F397" s="262" t="s">
        <v>388</v>
      </c>
      <c r="G397" s="262" t="s">
        <v>413</v>
      </c>
      <c r="H397" s="7">
        <v>492</v>
      </c>
      <c r="I397" s="262" t="s">
        <v>63</v>
      </c>
      <c r="J397" s="247" t="str">
        <f>INDEX('Policy Characteristics'!E:E,MATCH(PolicyLevers_EN!$C397,'Policy Characteristics'!$D:$D,0))</f>
        <v>Electrification + Hydrogen</v>
      </c>
      <c r="K397" s="247" t="str">
        <f>INDEX('Policy Characteristics'!F:F,MATCH(PolicyLevers_EN!$C397,'Policy Characteristics'!$D:$D,0))</f>
        <v>indst fuel type shifting</v>
      </c>
      <c r="L397" s="261">
        <f>INDEX('Policy Characteristics'!G:G,MATCH(PolicyLevers_EN!$C397,'Policy Characteristics'!$D:$D,0))</f>
        <v>0</v>
      </c>
      <c r="M397" s="261">
        <f>INDEX('Policy Characteristics'!H:H,MATCH(PolicyLevers_EN!$C397,'Policy Characteristics'!$D:$D,0))</f>
        <v>1</v>
      </c>
      <c r="N397" s="261">
        <f>INDEX('Policy Characteristics'!I:I,MATCH(PolicyLevers_EN!$C397,'Policy Characteristics'!$D:$D,0))</f>
        <v>0.01</v>
      </c>
      <c r="O397" s="276" t="str">
        <f>INDEX('Policy Characteristics'!J:J,MATCH(PolicyLevers_EN!$C397,'Policy Characteristics'!$D:$D,0))</f>
        <v>% of fuel shifted</v>
      </c>
      <c r="P397" s="247" t="str">
        <f>LEFT(INDEX('Policy Characteristics'!K:K,MATCH(PolicyLevers_EN!$C397,'Policy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7" s="276" t="str">
        <f>INDEX('Policy Characteristics'!L:L,MATCH(PolicyLevers_EN!$C397,'Policy Characteristics'!$D:$D,0))</f>
        <v>industry-ag-main.html#fuel-switching</v>
      </c>
      <c r="R397" s="277" t="str">
        <f>INDEX('Policy Characteristics'!M:M,MATCH(PolicyLevers_EN!$C397,'Policy Characteristics'!$D:$D,0))</f>
        <v>industry-elec-and-hydrogen.html</v>
      </c>
      <c r="S397" s="262">
        <f>INDEX('Policy Characteristics'!N:N,MATCH(PolicyLevers_EN!$C397,'Policy Characteristics'!$D:$D,0))</f>
        <v>0</v>
      </c>
      <c r="T397" s="262">
        <f>INDEX('Policy Characteristics'!O:O,MATCH(PolicyLevers_EN!$C397,'Policy Characteristics'!$D:$D,0))</f>
        <v>0</v>
      </c>
      <c r="U397" s="248"/>
      <c r="V397" s="248"/>
      <c r="W397" s="248"/>
      <c r="X397" s="248"/>
      <c r="Y397" s="248"/>
      <c r="Z397" s="248"/>
    </row>
    <row r="398" spans="1:26" ht="15.75" customHeight="1">
      <c r="A398" s="247" t="str">
        <f>INDEX('Policy Characteristics'!B:B,MATCH(PolicyLevers_EN!$C398,'Policy Characteristics'!$D:$D,0))</f>
        <v>Industry</v>
      </c>
      <c r="B398" s="247" t="str">
        <f>INDEX('Policy Characteristics'!C:C,MATCH(PolicyLevers_EN!$C398,'Policy Characteristics'!$D:$D,0))</f>
        <v>Electrification + Hydrogen</v>
      </c>
      <c r="C398" s="247" t="str">
        <f t="shared" si="20"/>
        <v>Fraction of Industrial Fuel Use Shifted to Other Fuels</v>
      </c>
      <c r="D398" s="257" t="s">
        <v>387</v>
      </c>
      <c r="E398" s="257" t="s">
        <v>414</v>
      </c>
      <c r="F398" s="257" t="s">
        <v>388</v>
      </c>
      <c r="G398" s="257" t="s">
        <v>415</v>
      </c>
      <c r="H398" s="254">
        <v>493</v>
      </c>
      <c r="I398" s="255" t="s">
        <v>63</v>
      </c>
      <c r="J398" s="247" t="str">
        <f>INDEX('Policy Characteristics'!E:E,MATCH(PolicyLevers_EN!$C398,'Policy Characteristics'!$D:$D,0))</f>
        <v>Electrification + Hydrogen</v>
      </c>
      <c r="K398" s="247" t="str">
        <f>INDEX('Policy Characteristics'!F:F,MATCH(PolicyLevers_EN!$C398,'Policy Characteristics'!$D:$D,0))</f>
        <v>indst fuel type shifting</v>
      </c>
      <c r="L398" s="256">
        <f>INDEX('Policy Characteristics'!G:G,MATCH(PolicyLevers_EN!$C398,'Policy Characteristics'!$D:$D,0))</f>
        <v>0</v>
      </c>
      <c r="M398" s="256">
        <f>INDEX('Policy Characteristics'!H:H,MATCH(PolicyLevers_EN!$C398,'Policy Characteristics'!$D:$D,0))</f>
        <v>1</v>
      </c>
      <c r="N398" s="256">
        <f>INDEX('Policy Characteristics'!I:I,MATCH(PolicyLevers_EN!$C398,'Policy Characteristics'!$D:$D,0))</f>
        <v>0.01</v>
      </c>
      <c r="O398" s="257" t="str">
        <f>INDEX('Policy Characteristics'!J:J,MATCH(PolicyLevers_EN!$C398,'Policy Characteristics'!$D:$D,0))</f>
        <v>% of fuel shifted</v>
      </c>
      <c r="P398" s="247" t="str">
        <f>LEFT(INDEX('Policy Characteristics'!K:K,MATCH(PolicyLevers_EN!$C398,'Policy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8" s="257" t="str">
        <f>INDEX('Policy Characteristics'!L:L,MATCH(PolicyLevers_EN!$C398,'Policy Characteristics'!$D:$D,0))</f>
        <v>industry-ag-main.html#fuel-switching</v>
      </c>
      <c r="R398" s="265" t="str">
        <f>INDEX('Policy Characteristics'!M:M,MATCH(PolicyLevers_EN!$C398,'Policy Characteristics'!$D:$D,0))</f>
        <v>industry-elec-and-hydrogen.html</v>
      </c>
      <c r="S398" s="257">
        <f>INDEX('Policy Characteristics'!N:N,MATCH(PolicyLevers_EN!$C398,'Policy Characteristics'!$D:$D,0))</f>
        <v>0</v>
      </c>
      <c r="T398" s="257">
        <f>INDEX('Policy Characteristics'!O:O,MATCH(PolicyLevers_EN!$C398,'Policy Characteristics'!$D:$D,0))</f>
        <v>0</v>
      </c>
      <c r="U398" s="248"/>
      <c r="V398" s="248"/>
      <c r="W398" s="248"/>
      <c r="X398" s="248"/>
      <c r="Y398" s="248"/>
      <c r="Z398" s="248"/>
    </row>
    <row r="399" spans="1:26" ht="15.75" customHeight="1">
      <c r="A399" s="247" t="str">
        <f>INDEX('Policy Characteristics'!B:B,MATCH(PolicyLevers_EN!$C399,'Policy Characteristics'!$D:$D,0))</f>
        <v>Industry</v>
      </c>
      <c r="B399" s="247" t="str">
        <f>INDEX('Policy Characteristics'!C:C,MATCH(PolicyLevers_EN!$C399,'Policy Characteristics'!$D:$D,0))</f>
        <v>Electrification + Hydrogen</v>
      </c>
      <c r="C399" s="247" t="str">
        <f t="shared" si="20"/>
        <v>Fraction of Industrial Fuel Use Shifted to Other Fuels</v>
      </c>
      <c r="D399" s="257" t="s">
        <v>387</v>
      </c>
      <c r="E399" s="257" t="s">
        <v>416</v>
      </c>
      <c r="F399" s="257" t="s">
        <v>388</v>
      </c>
      <c r="G399" s="257" t="s">
        <v>417</v>
      </c>
      <c r="H399" s="254">
        <v>494</v>
      </c>
      <c r="I399" s="255" t="s">
        <v>63</v>
      </c>
      <c r="J399" s="247" t="str">
        <f>INDEX('Policy Characteristics'!E:E,MATCH(PolicyLevers_EN!$C399,'Policy Characteristics'!$D:$D,0))</f>
        <v>Electrification + Hydrogen</v>
      </c>
      <c r="K399" s="247" t="str">
        <f>INDEX('Policy Characteristics'!F:F,MATCH(PolicyLevers_EN!$C399,'Policy Characteristics'!$D:$D,0))</f>
        <v>indst fuel type shifting</v>
      </c>
      <c r="L399" s="256">
        <f>INDEX('Policy Characteristics'!G:G,MATCH(PolicyLevers_EN!$C399,'Policy Characteristics'!$D:$D,0))</f>
        <v>0</v>
      </c>
      <c r="M399" s="256">
        <f>INDEX('Policy Characteristics'!H:H,MATCH(PolicyLevers_EN!$C399,'Policy Characteristics'!$D:$D,0))</f>
        <v>1</v>
      </c>
      <c r="N399" s="256">
        <f>INDEX('Policy Characteristics'!I:I,MATCH(PolicyLevers_EN!$C399,'Policy Characteristics'!$D:$D,0))</f>
        <v>0.01</v>
      </c>
      <c r="O399" s="257" t="str">
        <f>INDEX('Policy Characteristics'!J:J,MATCH(PolicyLevers_EN!$C399,'Policy Characteristics'!$D:$D,0))</f>
        <v>% of fuel shifted</v>
      </c>
      <c r="P399" s="247" t="str">
        <f>LEFT(INDEX('Policy Characteristics'!K:K,MATCH(PolicyLevers_EN!$C399,'Policy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399" s="257" t="str">
        <f>INDEX('Policy Characteristics'!L:L,MATCH(PolicyLevers_EN!$C399,'Policy Characteristics'!$D:$D,0))</f>
        <v>industry-ag-main.html#fuel-switching</v>
      </c>
      <c r="R399" s="265" t="str">
        <f>INDEX('Policy Characteristics'!M:M,MATCH(PolicyLevers_EN!$C399,'Policy Characteristics'!$D:$D,0))</f>
        <v>industry-elec-and-hydrogen.html</v>
      </c>
      <c r="S399" s="257">
        <f>INDEX('Policy Characteristics'!N:N,MATCH(PolicyLevers_EN!$C399,'Policy Characteristics'!$D:$D,0))</f>
        <v>0</v>
      </c>
      <c r="T399" s="257">
        <f>INDEX('Policy Characteristics'!O:O,MATCH(PolicyLevers_EN!$C399,'Policy Characteristics'!$D:$D,0))</f>
        <v>0</v>
      </c>
      <c r="U399" s="248"/>
      <c r="V399" s="248"/>
      <c r="W399" s="248"/>
      <c r="X399" s="248"/>
      <c r="Y399" s="248"/>
      <c r="Z399" s="248"/>
    </row>
    <row r="400" spans="1:26" ht="15.75" customHeight="1">
      <c r="A400" s="247" t="str">
        <f>INDEX('Policy Characteristics'!B:B,MATCH(PolicyLevers_EN!$C400,'Policy Characteristics'!$D:$D,0))</f>
        <v>Industry</v>
      </c>
      <c r="B400" s="247" t="str">
        <f>INDEX('Policy Characteristics'!C:C,MATCH(PolicyLevers_EN!$C400,'Policy Characteristics'!$D:$D,0))</f>
        <v>Electrification + Hydrogen</v>
      </c>
      <c r="C400" s="12" t="str">
        <f t="shared" si="20"/>
        <v>Fraction of Industrial Fuel Use Shifted to Other Fuels</v>
      </c>
      <c r="D400" s="262" t="s">
        <v>387</v>
      </c>
      <c r="E400" s="262" t="s">
        <v>418</v>
      </c>
      <c r="F400" s="262" t="s">
        <v>388</v>
      </c>
      <c r="G400" s="262" t="s">
        <v>419</v>
      </c>
      <c r="H400" s="7">
        <v>495</v>
      </c>
      <c r="I400" s="262" t="s">
        <v>76</v>
      </c>
      <c r="J400" s="247" t="str">
        <f>INDEX('Policy Characteristics'!E:E,MATCH(PolicyLevers_EN!$C400,'Policy Characteristics'!$D:$D,0))</f>
        <v>Electrification + Hydrogen</v>
      </c>
      <c r="K400" s="247" t="str">
        <f>INDEX('Policy Characteristics'!F:F,MATCH(PolicyLevers_EN!$C400,'Policy Characteristics'!$D:$D,0))</f>
        <v>indst fuel type shifting</v>
      </c>
      <c r="L400" s="261">
        <f>INDEX('Policy Characteristics'!G:G,MATCH(PolicyLevers_EN!$C400,'Policy Characteristics'!$D:$D,0))</f>
        <v>0</v>
      </c>
      <c r="M400" s="261">
        <f>INDEX('Policy Characteristics'!H:H,MATCH(PolicyLevers_EN!$C400,'Policy Characteristics'!$D:$D,0))</f>
        <v>1</v>
      </c>
      <c r="N400" s="261">
        <f>INDEX('Policy Characteristics'!I:I,MATCH(PolicyLevers_EN!$C400,'Policy Characteristics'!$D:$D,0))</f>
        <v>0.01</v>
      </c>
      <c r="O400" s="276" t="str">
        <f>INDEX('Policy Characteristics'!J:J,MATCH(PolicyLevers_EN!$C400,'Policy Characteristics'!$D:$D,0))</f>
        <v>% of fuel shifted</v>
      </c>
      <c r="P400" s="247" t="str">
        <f>LEFT(INDEX('Policy Characteristics'!K:K,MATCH(PolicyLevers_EN!$C400,'Policy Characteristics'!$D:$D,0)),254)</f>
        <v>**Description:** This policy reduces greenhouse gas emissions from the selected industry by switching the fuels used by facilities to electricity and/or hydrogen. Only fuel consumed for energy, not fuel used as a chemical feedstock, is affected by this p</v>
      </c>
      <c r="Q400" s="276" t="str">
        <f>INDEX('Policy Characteristics'!L:L,MATCH(PolicyLevers_EN!$C400,'Policy Characteristics'!$D:$D,0))</f>
        <v>industry-ag-main.html#fuel-switching</v>
      </c>
      <c r="R400" s="277" t="str">
        <f>INDEX('Policy Characteristics'!M:M,MATCH(PolicyLevers_EN!$C400,'Policy Characteristics'!$D:$D,0))</f>
        <v>industry-elec-and-hydrogen.html</v>
      </c>
      <c r="S400" s="262">
        <f>INDEX('Policy Characteristics'!N:N,MATCH(PolicyLevers_EN!$C400,'Policy Characteristics'!$D:$D,0))</f>
        <v>0</v>
      </c>
      <c r="T400" s="262">
        <f>INDEX('Policy Characteristics'!O:O,MATCH(PolicyLevers_EN!$C400,'Policy Characteristics'!$D:$D,0))</f>
        <v>0</v>
      </c>
      <c r="U400" s="248"/>
      <c r="V400" s="248"/>
      <c r="W400" s="248"/>
      <c r="X400" s="248"/>
      <c r="Y400" s="248"/>
      <c r="Z400" s="248"/>
    </row>
    <row r="401" spans="1:26" ht="15.75" customHeight="1">
      <c r="A401" s="247" t="str">
        <f>INDEX('Policy Characteristics'!B:B,MATCH(PolicyLevers_EN!$C401,'Policy Characteristics'!$D:$D,0))</f>
        <v>Industry</v>
      </c>
      <c r="B401" s="247" t="str">
        <f>INDEX('Policy Characteristics'!C:C,MATCH(PolicyLevers_EN!$C401,'Policy Characteristics'!$D:$D,0))</f>
        <v>F-Gas Substitution</v>
      </c>
      <c r="C401" s="247" t="s">
        <v>421</v>
      </c>
      <c r="D401" s="257"/>
      <c r="E401" s="257"/>
      <c r="F401" s="257"/>
      <c r="G401" s="257"/>
      <c r="H401" s="254">
        <v>58</v>
      </c>
      <c r="I401" s="255" t="s">
        <v>63</v>
      </c>
      <c r="J401" s="247" t="str">
        <f>INDEX('Policy Characteristics'!E:E,MATCH(PolicyLevers_EN!$C401,'Policy Characteristics'!$D:$D,0))</f>
        <v>F-gas Measures</v>
      </c>
      <c r="K401" s="247" t="str">
        <f>INDEX('Policy Characteristics'!F:F,MATCH(PolicyLevers_EN!$C401,'Policy Characteristics'!$D:$D,0))</f>
        <v>indst f gas substitution</v>
      </c>
      <c r="L401" s="293">
        <f>INDEX('Policy Characteristics'!G:G,MATCH(PolicyLevers_EN!$C401,'Policy Characteristics'!$D:$D,0))</f>
        <v>0</v>
      </c>
      <c r="M401" s="293">
        <f>INDEX('Policy Characteristics'!H:H,MATCH(PolicyLevers_EN!$C401,'Policy Characteristics'!$D:$D,0))</f>
        <v>1</v>
      </c>
      <c r="N401" s="293">
        <f>INDEX('Policy Characteristics'!I:I,MATCH(PolicyLevers_EN!$C401,'Policy Characteristics'!$D:$D,0))</f>
        <v>0.01</v>
      </c>
      <c r="O401" s="281" t="str">
        <f>INDEX('Policy Characteristics'!J:J,MATCH(PolicyLevers_EN!$C401,'Policy Characteristics'!$D:$D,0))</f>
        <v>% of potential achieved</v>
      </c>
      <c r="P401" s="247" t="str">
        <f>LEFT(INDEX('Policy Characteristics'!K:K,MATCH(PolicyLevers_EN!$C401,'Policy Characteristics'!$D:$D,0)),254)</f>
        <v>**Description:** This policy reduces emissions of high-GWP, fluorinated gases (F-gases) from the industry sector by substituting less-harmful chemicals. // **Guidance for setting values: ** If this policy is fully implemented, F-gas emissions in 2050 are</v>
      </c>
      <c r="Q401" s="281" t="str">
        <f>INDEX('Policy Characteristics'!L:L,MATCH(PolicyLevers_EN!$C401,'Policy Characteristics'!$D:$D,0))</f>
        <v>industry-ag-main.html#avoid-f-gases</v>
      </c>
      <c r="R401" s="295" t="str">
        <f>INDEX('Policy Characteristics'!M:M,MATCH(PolicyLevers_EN!$C401,'Policy Characteristics'!$D:$D,0))</f>
        <v>avoid-f-gases.html</v>
      </c>
      <c r="S401" s="281" t="str">
        <f>INDEX('Policy Characteristics'!N:N,MATCH(PolicyLevers_EN!$C401,'Policy Characteristics'!$D:$D,0))</f>
        <v>Calculated from model data; see the relevant variable(s) in the InputData folder for source information.</v>
      </c>
      <c r="T401" s="281">
        <f>INDEX('Policy Characteristics'!O:O,MATCH(PolicyLevers_EN!$C401,'Policy Characteristics'!$D:$D,0))</f>
        <v>0</v>
      </c>
      <c r="U401" s="248"/>
      <c r="V401" s="248"/>
      <c r="W401" s="248"/>
      <c r="X401" s="248"/>
      <c r="Y401" s="248"/>
      <c r="Z401" s="248"/>
    </row>
    <row r="402" spans="1:26" ht="15.75" customHeight="1">
      <c r="A402" s="247" t="str">
        <f>INDEX('Policy Characteristics'!B:B,MATCH(PolicyLevers_EN!$C402,'Policy Characteristics'!$D:$D,0))</f>
        <v>Industry</v>
      </c>
      <c r="B402" s="247" t="str">
        <f>INDEX('Policy Characteristics'!C:C,MATCH(PolicyLevers_EN!$C402,'Policy Characteristics'!$D:$D,0))</f>
        <v>F-Gas Destruction</v>
      </c>
      <c r="C402" s="247" t="s">
        <v>427</v>
      </c>
      <c r="D402" s="257"/>
      <c r="E402" s="257"/>
      <c r="F402" s="257"/>
      <c r="G402" s="257"/>
      <c r="H402" s="254">
        <v>510</v>
      </c>
      <c r="I402" s="255" t="s">
        <v>63</v>
      </c>
      <c r="J402" s="247" t="str">
        <f>INDEX('Policy Characteristics'!E:E,MATCH(PolicyLevers_EN!$C402,'Policy Characteristics'!$D:$D,0))</f>
        <v>F-gas Measures</v>
      </c>
      <c r="K402" s="247" t="str">
        <f>INDEX('Policy Characteristics'!F:F,MATCH(PolicyLevers_EN!$C402,'Policy Characteristics'!$D:$D,0))</f>
        <v>indst f gas destruction</v>
      </c>
      <c r="L402" s="293">
        <f>INDEX('Policy Characteristics'!G:G,MATCH(PolicyLevers_EN!$C402,'Policy Characteristics'!$D:$D,0))</f>
        <v>0</v>
      </c>
      <c r="M402" s="293">
        <f>INDEX('Policy Characteristics'!H:H,MATCH(PolicyLevers_EN!$C402,'Policy Characteristics'!$D:$D,0))</f>
        <v>1</v>
      </c>
      <c r="N402" s="293">
        <f>INDEX('Policy Characteristics'!I:I,MATCH(PolicyLevers_EN!$C402,'Policy Characteristics'!$D:$D,0))</f>
        <v>0.01</v>
      </c>
      <c r="O402" s="281" t="str">
        <f>INDEX('Policy Characteristics'!J:J,MATCH(PolicyLevers_EN!$C402,'Policy Characteristics'!$D:$D,0))</f>
        <v>% of potential achieved</v>
      </c>
      <c r="P402" s="247" t="str">
        <f>LEFT(INDEX('Policy Characteristics'!K:K,MATCH(PolicyLevers_EN!$C402,'Policy Characteristics'!$D:$D,0)),254)</f>
        <v>**Description:** This policy reduces emissions of high-GWP, fluorinated gases (F-gases) from the industry sector by destroying F-gases created as byproducts during the creation of desired products. // **Guidance for setting values: ** If this policy is f</v>
      </c>
      <c r="Q402" s="281" t="str">
        <f>INDEX('Policy Characteristics'!L:L,MATCH(PolicyLevers_EN!$C402,'Policy Characteristics'!$D:$D,0))</f>
        <v>industry-ag-main.html#avoid-f-gases</v>
      </c>
      <c r="R402" s="295" t="str">
        <f>INDEX('Policy Characteristics'!M:M,MATCH(PolicyLevers_EN!$C402,'Policy Characteristics'!$D:$D,0))</f>
        <v>avoid-f-gases.html</v>
      </c>
      <c r="S402" s="281" t="str">
        <f>INDEX('Policy Characteristics'!N:N,MATCH(PolicyLevers_EN!$C402,'Policy Characteristics'!$D:$D,0))</f>
        <v>Calculated from model data; see the relevant variable(s) in the InputData folder for source information.</v>
      </c>
      <c r="T402" s="281">
        <f>INDEX('Policy Characteristics'!O:O,MATCH(PolicyLevers_EN!$C402,'Policy Characteristics'!$D:$D,0))</f>
        <v>0</v>
      </c>
      <c r="U402" s="248"/>
      <c r="V402" s="248"/>
      <c r="W402" s="248"/>
      <c r="X402" s="248"/>
      <c r="Y402" s="248"/>
      <c r="Z402" s="248"/>
    </row>
    <row r="403" spans="1:26" ht="15.75" customHeight="1">
      <c r="A403" s="247" t="str">
        <f>INDEX('Policy Characteristics'!B:B,MATCH(PolicyLevers_EN!$C403,'Policy Characteristics'!$D:$D,0))</f>
        <v>Industry</v>
      </c>
      <c r="B403" s="247" t="str">
        <f>INDEX('Policy Characteristics'!C:C,MATCH(PolicyLevers_EN!$C403,'Policy Characteristics'!$D:$D,0))</f>
        <v>F-Gas Recovery</v>
      </c>
      <c r="C403" s="247" t="s">
        <v>430</v>
      </c>
      <c r="D403" s="257"/>
      <c r="E403" s="257"/>
      <c r="F403" s="257"/>
      <c r="G403" s="257"/>
      <c r="H403" s="254">
        <v>511</v>
      </c>
      <c r="I403" s="255" t="s">
        <v>63</v>
      </c>
      <c r="J403" s="247" t="str">
        <f>INDEX('Policy Characteristics'!E:E,MATCH(PolicyLevers_EN!$C403,'Policy Characteristics'!$D:$D,0))</f>
        <v>F-gas Measures</v>
      </c>
      <c r="K403" s="247" t="str">
        <f>INDEX('Policy Characteristics'!F:F,MATCH(PolicyLevers_EN!$C403,'Policy Characteristics'!$D:$D,0))</f>
        <v>indst f gas recovery</v>
      </c>
      <c r="L403" s="293">
        <f>INDEX('Policy Characteristics'!G:G,MATCH(PolicyLevers_EN!$C403,'Policy Characteristics'!$D:$D,0))</f>
        <v>0</v>
      </c>
      <c r="M403" s="293">
        <f>INDEX('Policy Characteristics'!H:H,MATCH(PolicyLevers_EN!$C403,'Policy Characteristics'!$D:$D,0))</f>
        <v>1</v>
      </c>
      <c r="N403" s="293">
        <f>INDEX('Policy Characteristics'!I:I,MATCH(PolicyLevers_EN!$C403,'Policy Characteristics'!$D:$D,0))</f>
        <v>0.01</v>
      </c>
      <c r="O403" s="281" t="str">
        <f>INDEX('Policy Characteristics'!J:J,MATCH(PolicyLevers_EN!$C403,'Policy Characteristics'!$D:$D,0))</f>
        <v>% of potential achieved</v>
      </c>
      <c r="P403" s="247" t="str">
        <f>LEFT(INDEX('Policy Characteristics'!K:K,MATCH(PolicyLevers_EN!$C403,'Policy Characteristics'!$D:$D,0)),254)</f>
        <v xml:space="preserve">**Description:** This policy reduces emissions of high-GWP, fluorinated gases (F-gases) by recovering F-gases from equipment at the end of its service life and destroying or recycling those F-gases. // **Guidance for setting values: ** If this policy is </v>
      </c>
      <c r="Q403" s="281" t="str">
        <f>INDEX('Policy Characteristics'!L:L,MATCH(PolicyLevers_EN!$C403,'Policy Characteristics'!$D:$D,0))</f>
        <v>industry-ag-main.html#avoid-f-gases</v>
      </c>
      <c r="R403" s="295" t="str">
        <f>INDEX('Policy Characteristics'!M:M,MATCH(PolicyLevers_EN!$C403,'Policy Characteristics'!$D:$D,0))</f>
        <v>avoid-f-gases.html</v>
      </c>
      <c r="S403" s="281" t="str">
        <f>INDEX('Policy Characteristics'!N:N,MATCH(PolicyLevers_EN!$C403,'Policy Characteristics'!$D:$D,0))</f>
        <v>Calculated from model data; see the relevant variable(s) in the InputData folder for source information.</v>
      </c>
      <c r="T403" s="281">
        <f>INDEX('Policy Characteristics'!O:O,MATCH(PolicyLevers_EN!$C403,'Policy Characteristics'!$D:$D,0))</f>
        <v>0</v>
      </c>
      <c r="U403" s="248"/>
      <c r="V403" s="248"/>
      <c r="W403" s="248"/>
      <c r="X403" s="248"/>
      <c r="Y403" s="248"/>
      <c r="Z403" s="248"/>
    </row>
    <row r="404" spans="1:26" ht="15.75" customHeight="1">
      <c r="A404" s="247" t="str">
        <f>INDEX('Policy Characteristics'!B:B,MATCH(PolicyLevers_EN!$C404,'Policy Characteristics'!$D:$D,0))</f>
        <v>Industry</v>
      </c>
      <c r="B404" s="247" t="str">
        <f>INDEX('Policy Characteristics'!C:C,MATCH(PolicyLevers_EN!$C404,'Policy Characteristics'!$D:$D,0))</f>
        <v>F-Gas Eqpt. Maintenance &amp; Retrofits</v>
      </c>
      <c r="C404" s="247" t="s">
        <v>433</v>
      </c>
      <c r="D404" s="257"/>
      <c r="E404" s="257"/>
      <c r="F404" s="257"/>
      <c r="G404" s="257"/>
      <c r="H404" s="254">
        <v>512</v>
      </c>
      <c r="I404" s="255" t="s">
        <v>63</v>
      </c>
      <c r="J404" s="247" t="str">
        <f>INDEX('Policy Characteristics'!E:E,MATCH(PolicyLevers_EN!$C404,'Policy Characteristics'!$D:$D,0))</f>
        <v>F-gas Measures</v>
      </c>
      <c r="K404" s="247" t="str">
        <f>INDEX('Policy Characteristics'!F:F,MATCH(PolicyLevers_EN!$C404,'Policy Characteristics'!$D:$D,0))</f>
        <v>indst f gas inspct maint retrofit</v>
      </c>
      <c r="L404" s="293">
        <f>INDEX('Policy Characteristics'!G:G,MATCH(PolicyLevers_EN!$C404,'Policy Characteristics'!$D:$D,0))</f>
        <v>0</v>
      </c>
      <c r="M404" s="293">
        <f>INDEX('Policy Characteristics'!H:H,MATCH(PolicyLevers_EN!$C404,'Policy Characteristics'!$D:$D,0))</f>
        <v>1</v>
      </c>
      <c r="N404" s="293">
        <f>INDEX('Policy Characteristics'!I:I,MATCH(PolicyLevers_EN!$C404,'Policy Characteristics'!$D:$D,0))</f>
        <v>0.01</v>
      </c>
      <c r="O404" s="281" t="str">
        <f>INDEX('Policy Characteristics'!J:J,MATCH(PolicyLevers_EN!$C404,'Policy Characteristics'!$D:$D,0))</f>
        <v>% of potential achieved</v>
      </c>
      <c r="P404" s="247" t="str">
        <f>LEFT(INDEX('Policy Characteristics'!K:K,MATCH(PolicyLevers_EN!$C404,'Policy Characteristics'!$D:$D,0)),254)</f>
        <v>**Description:** This policy reduces emissions of high-GWP, fluorinated gases (F-gases) from the industry sector by reducing leakage and losses through improved inspections, maintenance, and retrofitting of equipment. // **Guidance for setting values: **</v>
      </c>
      <c r="Q404" s="281" t="str">
        <f>INDEX('Policy Characteristics'!L:L,MATCH(PolicyLevers_EN!$C404,'Policy Characteristics'!$D:$D,0))</f>
        <v>industry-ag-main.html#avoid-f-gases</v>
      </c>
      <c r="R404" s="295" t="str">
        <f>INDEX('Policy Characteristics'!M:M,MATCH(PolicyLevers_EN!$C404,'Policy Characteristics'!$D:$D,0))</f>
        <v>avoid-f-gases.html</v>
      </c>
      <c r="S404" s="281" t="str">
        <f>INDEX('Policy Characteristics'!N:N,MATCH(PolicyLevers_EN!$C404,'Policy Characteristics'!$D:$D,0))</f>
        <v>Calculated from model data; see the relevant variable(s) in the InputData folder for source information.</v>
      </c>
      <c r="T404" s="281">
        <f>INDEX('Policy Characteristics'!O:O,MATCH(PolicyLevers_EN!$C404,'Policy Characteristics'!$D:$D,0))</f>
        <v>0</v>
      </c>
      <c r="U404" s="248"/>
      <c r="V404" s="248"/>
      <c r="W404" s="248"/>
      <c r="X404" s="248"/>
      <c r="Y404" s="248"/>
      <c r="Z404" s="248"/>
    </row>
    <row r="405" spans="1:26" ht="15.75" customHeight="1">
      <c r="A405" s="247" t="str">
        <f>INDEX('Policy Characteristics'!B:B,MATCH(PolicyLevers_EN!$C405,'Policy Characteristics'!$D:$D,0))</f>
        <v>Industry</v>
      </c>
      <c r="B405" s="247" t="str">
        <f>INDEX('Policy Characteristics'!C:C,MATCH(PolicyLevers_EN!$C405,'Policy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Characteristics'!E:E,MATCH(PolicyLevers_EN!$C405,'Policy Characteristics'!$D:$D,0))</f>
        <v>Material Efficiency, Longevity, &amp; Re-Use</v>
      </c>
      <c r="K405" s="247" t="str">
        <f>INDEX('Policy Characteristics'!F:F,MATCH(PolicyLevers_EN!$C405,'Policy Characteristics'!$D:$D,0))</f>
        <v>indst reduce nonenergy product demand</v>
      </c>
      <c r="L405" s="256">
        <f>INDEX('Policy Characteristics'!G:G,MATCH(PolicyLevers_EN!$C405,'Policy Characteristics'!$D:$D,0))</f>
        <v>0</v>
      </c>
      <c r="M405" s="256">
        <f>INDEX('Policy Characteristics'!H:H,MATCH(PolicyLevers_EN!$C405,'Policy Characteristics'!$D:$D,0))</f>
        <v>1</v>
      </c>
      <c r="N405" s="256">
        <f>INDEX('Policy Characteristics'!I:I,MATCH(PolicyLevers_EN!$C405,'Policy Characteristics'!$D:$D,0))</f>
        <v>0.01</v>
      </c>
      <c r="O405" s="257" t="str">
        <f>INDEX('Policy Characteristics'!J:J,MATCH(PolicyLevers_EN!$C405,'Policy Characteristics'!$D:$D,0))</f>
        <v>% demand reduction</v>
      </c>
      <c r="P405" s="247" t="str">
        <f>LEFT(INDEX('Policy Characteristics'!K:K,MATCH(PolicyLevers_EN!$C405,'Policy Characteristics'!$D:$D,0)),254)</f>
        <v>**Description:**0**Guidance for setting values: **</v>
      </c>
      <c r="Q405" s="257">
        <f>INDEX('Policy Characteristics'!L:L,MATCH(PolicyLevers_EN!$C405,'Policy Characteristics'!$D:$D,0))</f>
        <v>0</v>
      </c>
      <c r="R405" s="265" t="str">
        <f>INDEX('Policy Characteristics'!M:M,MATCH(PolicyLevers_EN!$C405,'Policy Characteristics'!$D:$D,0))</f>
        <v>material-efficiency-longevity-reuse.html</v>
      </c>
      <c r="S405" s="257" t="str">
        <f>INDEX('Policy Characteristics'!N:N,MATCH(PolicyLevers_EN!$C405,'Policy Characteristics'!$D:$D,0))</f>
        <v>Allwood and Cullen, "Sustainable Materials Without the Hot Air: Making Buildings, Vehicles and Products Efficiently and with Less New Material"</v>
      </c>
      <c r="T405" s="257">
        <f>INDEX('Policy Characteristics'!O:O,MATCH(PolicyLevers_EN!$C405,'Policy Characteristics'!$D:$D,0))</f>
        <v>0</v>
      </c>
      <c r="U405" s="12"/>
      <c r="V405" s="12"/>
      <c r="W405" s="12"/>
      <c r="X405" s="12"/>
      <c r="Y405" s="12"/>
      <c r="Z405" s="12"/>
    </row>
    <row r="406" spans="1:26" ht="15.75" customHeight="1">
      <c r="A406" s="247" t="str">
        <f>INDEX('Policy Characteristics'!B:B,MATCH(PolicyLevers_EN!$C406,'Policy Characteristics'!$D:$D,0))</f>
        <v>Industry</v>
      </c>
      <c r="B406" s="247" t="str">
        <f>INDEX('Policy Characteristics'!C:C,MATCH(PolicyLevers_EN!$C406,'Policy Characteristics'!$D:$D,0))</f>
        <v>Material Efficiency, Longevity, &amp; Re-Use</v>
      </c>
      <c r="C406" s="247" t="str">
        <f t="shared" ref="C406:C407" si="21">C$405</f>
        <v>Percent Reduction in Nonenergy Nonagriculture Industry Product Demand</v>
      </c>
      <c r="D406" s="257" t="s">
        <v>377</v>
      </c>
      <c r="E406" s="257"/>
      <c r="F406" s="257" t="s">
        <v>378</v>
      </c>
      <c r="G406" s="257"/>
      <c r="H406" s="254">
        <v>430</v>
      </c>
      <c r="I406" s="296" t="s">
        <v>76</v>
      </c>
      <c r="J406" s="247" t="str">
        <f>INDEX('Policy Characteristics'!E:E,MATCH(PolicyLevers_EN!$C406,'Policy Characteristics'!$D:$D,0))</f>
        <v>Material Efficiency, Longevity, &amp; Re-Use</v>
      </c>
      <c r="K406" s="247" t="str">
        <f>INDEX('Policy Characteristics'!F:F,MATCH(PolicyLevers_EN!$C406,'Policy Characteristics'!$D:$D,0))</f>
        <v>indst reduce nonenergy product demand</v>
      </c>
      <c r="L406" s="256">
        <f>INDEX('Policy Characteristics'!G:G,MATCH(PolicyLevers_EN!$C406,'Policy Characteristics'!$D:$D,0))</f>
        <v>0</v>
      </c>
      <c r="M406" s="256">
        <f>INDEX('Policy Characteristics'!H:H,MATCH(PolicyLevers_EN!$C406,'Policy Characteristics'!$D:$D,0))</f>
        <v>1</v>
      </c>
      <c r="N406" s="256">
        <f>INDEX('Policy Characteristics'!I:I,MATCH(PolicyLevers_EN!$C406,'Policy Characteristics'!$D:$D,0))</f>
        <v>0.01</v>
      </c>
      <c r="O406" s="256" t="str">
        <f>INDEX('Policy Characteristics'!J:J,MATCH(PolicyLevers_EN!$C406,'Policy Characteristics'!$D:$D,0))</f>
        <v>% demand reduction</v>
      </c>
      <c r="P406" s="247" t="str">
        <f>LEFT(INDEX('Policy Characteristics'!K:K,MATCH(PolicyLevers_EN!$C406,'Policy Characteristics'!$D:$D,0)),254)</f>
        <v>**Description:**0**Guidance for setting values: **</v>
      </c>
      <c r="Q406" s="257">
        <f>INDEX('Policy Characteristics'!L:L,MATCH(PolicyLevers_EN!$C406,'Policy Characteristics'!$D:$D,0))</f>
        <v>0</v>
      </c>
      <c r="R406" s="265" t="str">
        <f>INDEX('Policy Characteristics'!M:M,MATCH(PolicyLevers_EN!$C406,'Policy Characteristics'!$D:$D,0))</f>
        <v>material-efficiency-longevity-reuse.html</v>
      </c>
      <c r="S406" s="257" t="str">
        <f>INDEX('Policy Characteristics'!N:N,MATCH(PolicyLevers_EN!$C406,'Policy Characteristics'!$D:$D,0))</f>
        <v>Allwood and Cullen, "Sustainable Materials Without the Hot Air: Making Buildings, Vehicles and Products Efficiently and with Less New Material"</v>
      </c>
      <c r="T406" s="257">
        <f>INDEX('Policy Characteristics'!O:O,MATCH(PolicyLevers_EN!$C406,'Policy Characteristics'!$D:$D,0))</f>
        <v>0</v>
      </c>
      <c r="U406" s="12"/>
      <c r="V406" s="12"/>
      <c r="W406" s="12"/>
      <c r="X406" s="12"/>
      <c r="Y406" s="12"/>
      <c r="Z406" s="12"/>
    </row>
    <row r="407" spans="1:26" ht="15.75" customHeight="1">
      <c r="A407" s="247" t="str">
        <f>INDEX('Policy Characteristics'!B:B,MATCH(PolicyLevers_EN!$C407,'Policy Characteristics'!$D:$D,0))</f>
        <v>Industry</v>
      </c>
      <c r="B407" s="247" t="str">
        <f>INDEX('Policy Characteristics'!C:C,MATCH(PolicyLevers_EN!$C407,'Policy Characteristics'!$D:$D,0))</f>
        <v>Material Efficiency, Longevity, &amp; Re-Use</v>
      </c>
      <c r="C407" s="247" t="str">
        <f t="shared" si="21"/>
        <v>Percent Reduction in Nonenergy Nonagriculture Industry Product Demand</v>
      </c>
      <c r="D407" s="257" t="s">
        <v>383</v>
      </c>
      <c r="E407" s="257"/>
      <c r="F407" s="257" t="s">
        <v>384</v>
      </c>
      <c r="G407" s="257"/>
      <c r="H407" s="254">
        <v>432</v>
      </c>
      <c r="I407" s="297" t="s">
        <v>76</v>
      </c>
      <c r="J407" s="247" t="str">
        <f>INDEX('Policy Characteristics'!E:E,MATCH(PolicyLevers_EN!$C407,'Policy Characteristics'!$D:$D,0))</f>
        <v>Material Efficiency, Longevity, &amp; Re-Use</v>
      </c>
      <c r="K407" s="247" t="str">
        <f>INDEX('Policy Characteristics'!F:F,MATCH(PolicyLevers_EN!$C407,'Policy Characteristics'!$D:$D,0))</f>
        <v>indst reduce nonenergy product demand</v>
      </c>
      <c r="L407" s="256">
        <f>INDEX('Policy Characteristics'!G:G,MATCH(PolicyLevers_EN!$C407,'Policy Characteristics'!$D:$D,0))</f>
        <v>0</v>
      </c>
      <c r="M407" s="256">
        <f>INDEX('Policy Characteristics'!H:H,MATCH(PolicyLevers_EN!$C407,'Policy Characteristics'!$D:$D,0))</f>
        <v>1</v>
      </c>
      <c r="N407" s="256">
        <f>INDEX('Policy Characteristics'!I:I,MATCH(PolicyLevers_EN!$C407,'Policy Characteristics'!$D:$D,0))</f>
        <v>0.01</v>
      </c>
      <c r="O407" s="256" t="str">
        <f>INDEX('Policy Characteristics'!J:J,MATCH(PolicyLevers_EN!$C407,'Policy Characteristics'!$D:$D,0))</f>
        <v>% demand reduction</v>
      </c>
      <c r="P407" s="247" t="str">
        <f>LEFT(INDEX('Policy Characteristics'!K:K,MATCH(PolicyLevers_EN!$C407,'Policy Characteristics'!$D:$D,0)),254)</f>
        <v>**Description:**0**Guidance for setting values: **</v>
      </c>
      <c r="Q407" s="257">
        <f>INDEX('Policy Characteristics'!L:L,MATCH(PolicyLevers_EN!$C407,'Policy Characteristics'!$D:$D,0))</f>
        <v>0</v>
      </c>
      <c r="R407" s="265" t="str">
        <f>INDEX('Policy Characteristics'!M:M,MATCH(PolicyLevers_EN!$C407,'Policy Characteristics'!$D:$D,0))</f>
        <v>material-efficiency-longevity-reuse.html</v>
      </c>
      <c r="S407" s="257" t="str">
        <f>INDEX('Policy Characteristics'!N:N,MATCH(PolicyLevers_EN!$C407,'Policy Characteristics'!$D:$D,0))</f>
        <v>Allwood and Cullen, "Sustainable Materials Without the Hot Air: Making Buildings, Vehicles and Products Efficiently and with Less New Material"</v>
      </c>
      <c r="T407" s="257">
        <f>INDEX('Policy Characteristics'!O:O,MATCH(PolicyLevers_EN!$C407,'Policy Characteristics'!$D:$D,0))</f>
        <v>0</v>
      </c>
      <c r="U407" s="12"/>
      <c r="V407" s="12"/>
      <c r="W407" s="12"/>
      <c r="X407" s="12"/>
      <c r="Y407" s="12"/>
      <c r="Z407" s="12"/>
    </row>
    <row r="408" spans="1:26" ht="15.75" customHeight="1">
      <c r="A408" s="247" t="str">
        <f>INDEX('Policy Characteristics'!B:B,MATCH(PolicyLevers_EN!$C408,'Policy Characteristics'!$D:$D,0))</f>
        <v>Industry</v>
      </c>
      <c r="B408" s="247" t="str">
        <f>INDEX('Policy Characteristics'!C:C,MATCH(PolicyLevers_EN!$C408,'Policy Characteristics'!$D:$D,0))</f>
        <v>Methane Capture</v>
      </c>
      <c r="C408" s="247" t="s">
        <v>442</v>
      </c>
      <c r="D408" s="257" t="s">
        <v>375</v>
      </c>
      <c r="E408" s="257"/>
      <c r="F408" s="257" t="s">
        <v>376</v>
      </c>
      <c r="G408" s="257"/>
      <c r="H408" s="254">
        <v>56</v>
      </c>
      <c r="I408" s="255" t="s">
        <v>63</v>
      </c>
      <c r="J408" s="247" t="str">
        <f>INDEX('Policy Characteristics'!E:E,MATCH(PolicyLevers_EN!$C408,'Policy Characteristics'!$D:$D,0))</f>
        <v>Methane Capture and Destruction</v>
      </c>
      <c r="K408" s="247" t="str">
        <f>INDEX('Policy Characteristics'!F:F,MATCH(PolicyLevers_EN!$C408,'Policy Characteristics'!$D:$D,0))</f>
        <v>indst methane capture</v>
      </c>
      <c r="L408" s="293">
        <f>INDEX('Policy Characteristics'!G:G,MATCH(PolicyLevers_EN!$C408,'Policy Characteristics'!$D:$D,0))</f>
        <v>0</v>
      </c>
      <c r="M408" s="293">
        <f>INDEX('Policy Characteristics'!H:H,MATCH(PolicyLevers_EN!$C408,'Policy Characteristics'!$D:$D,0))</f>
        <v>1</v>
      </c>
      <c r="N408" s="293">
        <f>INDEX('Policy Characteristics'!I:I,MATCH(PolicyLevers_EN!$C408,'Policy Characteristics'!$D:$D,0))</f>
        <v>0.01</v>
      </c>
      <c r="O408" s="281" t="str">
        <f>INDEX('Policy Characteristics'!J:J,MATCH(PolicyLevers_EN!$C408,'Policy Characteristics'!$D:$D,0))</f>
        <v>% of potential achieved</v>
      </c>
      <c r="P408" s="247" t="str">
        <f>LEFT(INDEX('Policy Characteristics'!K:K,MATCH(PolicyLevers_EN!$C408,'Policy Characteristics'!$D:$D,0)),254)</f>
        <v>**Description:** This policy reduces methane emissions from the selected industry by increasing the capture of methane that is currently being released into the atmosphere (for example, stopping leaks from wellheads, pipes, coal mines, landfills, etc.)./</v>
      </c>
      <c r="Q408" s="281" t="str">
        <f>INDEX('Policy Characteristics'!L:L,MATCH(PolicyLevers_EN!$C408,'Policy Characteristics'!$D:$D,0))</f>
        <v>industry-ag-main.html#methane-capture</v>
      </c>
      <c r="R408" s="295" t="str">
        <f>INDEX('Policy Characteristics'!M:M,MATCH(PolicyLevers_EN!$C408,'Policy Characteristics'!$D:$D,0))</f>
        <v>methane-capture.html</v>
      </c>
      <c r="S408" s="281" t="str">
        <f>INDEX('Policy Characteristics'!N:N,MATCH(PolicyLevers_EN!$C408,'Policy Characteristics'!$D:$D,0))</f>
        <v>Calculated from model data; see the relevant variable(s) in the InputData folder for source information.</v>
      </c>
      <c r="T408" s="281">
        <f>INDEX('Policy Characteristics'!O:O,MATCH(PolicyLevers_EN!$C408,'Policy Characteristics'!$D:$D,0))</f>
        <v>0</v>
      </c>
      <c r="U408" s="248"/>
      <c r="V408" s="248"/>
      <c r="W408" s="248"/>
      <c r="X408" s="248"/>
      <c r="Y408" s="248"/>
      <c r="Z408" s="248"/>
    </row>
    <row r="409" spans="1:26" ht="15.75" customHeight="1">
      <c r="A409" s="247" t="str">
        <f>INDEX('Policy Characteristics'!B:B,MATCH(PolicyLevers_EN!$C409,'Policy Characteristics'!$D:$D,0))</f>
        <v>Industry</v>
      </c>
      <c r="B409" s="247" t="str">
        <f>INDEX('Policy Characteristics'!C:C,MATCH(PolicyLevers_EN!$C409,'Policy Characteristics'!$D:$D,0))</f>
        <v>Methane Capture</v>
      </c>
      <c r="C409" s="247" t="str">
        <f t="shared" ref="C409:C410" si="22">C$408</f>
        <v>Fraction of Methane Capture Opportunities Achieved</v>
      </c>
      <c r="D409" s="257" t="s">
        <v>381</v>
      </c>
      <c r="E409" s="257"/>
      <c r="F409" s="257" t="s">
        <v>382</v>
      </c>
      <c r="G409" s="257"/>
      <c r="H409" s="254">
        <v>513</v>
      </c>
      <c r="I409" s="257" t="s">
        <v>76</v>
      </c>
      <c r="J409" s="247" t="str">
        <f>INDEX('Policy Characteristics'!E:E,MATCH(PolicyLevers_EN!$C409,'Policy Characteristics'!$D:$D,0))</f>
        <v>Methane Capture and Destruction</v>
      </c>
      <c r="K409" s="247" t="str">
        <f>INDEX('Policy Characteristics'!F:F,MATCH(PolicyLevers_EN!$C409,'Policy Characteristics'!$D:$D,0))</f>
        <v>indst methane capture</v>
      </c>
      <c r="L409" s="256">
        <f>INDEX('Policy Characteristics'!G:G,MATCH(PolicyLevers_EN!$C409,'Policy Characteristics'!$D:$D,0))</f>
        <v>0</v>
      </c>
      <c r="M409" s="256">
        <f>INDEX('Policy Characteristics'!H:H,MATCH(PolicyLevers_EN!$C409,'Policy Characteristics'!$D:$D,0))</f>
        <v>1</v>
      </c>
      <c r="N409" s="256">
        <f>INDEX('Policy Characteristics'!I:I,MATCH(PolicyLevers_EN!$C409,'Policy Characteristics'!$D:$D,0))</f>
        <v>0.01</v>
      </c>
      <c r="O409" s="257" t="str">
        <f>INDEX('Policy Characteristics'!J:J,MATCH(PolicyLevers_EN!$C409,'Policy Characteristics'!$D:$D,0))</f>
        <v>% of potential achieved</v>
      </c>
      <c r="P409" s="247" t="str">
        <f>LEFT(INDEX('Policy Characteristics'!K:K,MATCH(PolicyLevers_EN!$C409,'Policy Characteristics'!$D:$D,0)),254)</f>
        <v>**Description:** This policy reduces methane emissions from the selected industry by increasing the capture of methane that is currently being released into the atmosphere (for example, stopping leaks from wellheads, pipes, coal mines, landfills, etc.)./</v>
      </c>
      <c r="Q409" s="257" t="str">
        <f>INDEX('Policy Characteristics'!L:L,MATCH(PolicyLevers_EN!$C409,'Policy Characteristics'!$D:$D,0))</f>
        <v>industry-ag-main.html#methane-capture</v>
      </c>
      <c r="R409" s="265" t="str">
        <f>INDEX('Policy Characteristics'!M:M,MATCH(PolicyLevers_EN!$C409,'Policy Characteristics'!$D:$D,0))</f>
        <v>methane-capture.html</v>
      </c>
      <c r="S409" s="257" t="str">
        <f>INDEX('Policy Characteristics'!N:N,MATCH(PolicyLevers_EN!$C409,'Policy Characteristics'!$D:$D,0))</f>
        <v>Calculated from model data; see the relevant variable(s) in the InputData folder for source information.</v>
      </c>
      <c r="T409" s="257">
        <f>INDEX('Policy Characteristics'!O:O,MATCH(PolicyLevers_EN!$C409,'Policy Characteristics'!$D:$D,0))</f>
        <v>0</v>
      </c>
      <c r="U409" s="248"/>
      <c r="V409" s="248"/>
      <c r="W409" s="248"/>
      <c r="X409" s="248"/>
      <c r="Y409" s="248"/>
      <c r="Z409" s="248"/>
    </row>
    <row r="410" spans="1:26" ht="15.75" customHeight="1">
      <c r="A410" s="247" t="str">
        <f>INDEX('Policy Characteristics'!B:B,MATCH(PolicyLevers_EN!$C410,'Policy Characteristics'!$D:$D,0))</f>
        <v>Industry</v>
      </c>
      <c r="B410" s="247" t="str">
        <f>INDEX('Policy Characteristics'!C:C,MATCH(PolicyLevers_EN!$C410,'Policy Characteristics'!$D:$D,0))</f>
        <v>Methane Capture</v>
      </c>
      <c r="C410" s="12" t="str">
        <f t="shared" si="22"/>
        <v>Fraction of Methane Capture Opportunities Achieved</v>
      </c>
      <c r="D410" s="262" t="s">
        <v>383</v>
      </c>
      <c r="E410" s="262"/>
      <c r="F410" s="262" t="s">
        <v>384</v>
      </c>
      <c r="G410" s="262"/>
      <c r="H410" s="7">
        <v>514</v>
      </c>
      <c r="I410" s="260" t="s">
        <v>63</v>
      </c>
      <c r="J410" s="247" t="str">
        <f>INDEX('Policy Characteristics'!E:E,MATCH(PolicyLevers_EN!$C410,'Policy Characteristics'!$D:$D,0))</f>
        <v>Methane Capture and Destruction</v>
      </c>
      <c r="K410" s="247" t="str">
        <f>INDEX('Policy Characteristics'!F:F,MATCH(PolicyLevers_EN!$C410,'Policy Characteristics'!$D:$D,0))</f>
        <v>indst methane capture</v>
      </c>
      <c r="L410" s="298">
        <f>INDEX('Policy Characteristics'!G:G,MATCH(PolicyLevers_EN!$C410,'Policy Characteristics'!$D:$D,0))</f>
        <v>0</v>
      </c>
      <c r="M410" s="298">
        <f>INDEX('Policy Characteristics'!H:H,MATCH(PolicyLevers_EN!$C410,'Policy Characteristics'!$D:$D,0))</f>
        <v>1</v>
      </c>
      <c r="N410" s="298">
        <f>INDEX('Policy Characteristics'!I:I,MATCH(PolicyLevers_EN!$C410,'Policy Characteristics'!$D:$D,0))</f>
        <v>0.01</v>
      </c>
      <c r="O410" s="299" t="str">
        <f>INDEX('Policy Characteristics'!J:J,MATCH(PolicyLevers_EN!$C410,'Policy Characteristics'!$D:$D,0))</f>
        <v>% of potential achieved</v>
      </c>
      <c r="P410" s="247" t="str">
        <f>LEFT(INDEX('Policy Characteristics'!K:K,MATCH(PolicyLevers_EN!$C410,'Policy Characteristics'!$D:$D,0)),254)</f>
        <v>**Description:** This policy reduces methane emissions from the selected industry by increasing the capture of methane that is currently being released into the atmosphere (for example, stopping leaks from wellheads, pipes, coal mines, landfills, etc.)./</v>
      </c>
      <c r="Q410" s="299" t="str">
        <f>INDEX('Policy Characteristics'!L:L,MATCH(PolicyLevers_EN!$C410,'Policy Characteristics'!$D:$D,0))</f>
        <v>industry-ag-main.html#methane-capture</v>
      </c>
      <c r="R410" s="301" t="str">
        <f>INDEX('Policy Characteristics'!M:M,MATCH(PolicyLevers_EN!$C410,'Policy Characteristics'!$D:$D,0))</f>
        <v>methane-capture.html</v>
      </c>
      <c r="S410" s="299" t="str">
        <f>INDEX('Policy Characteristics'!N:N,MATCH(PolicyLevers_EN!$C410,'Policy Characteristics'!$D:$D,0))</f>
        <v>Calculated from model data; see the relevant variable(s) in the InputData folder for source information.</v>
      </c>
      <c r="T410" s="300">
        <f>INDEX('Policy Characteristics'!O:O,MATCH(PolicyLevers_EN!$C410,'Policy Characteristics'!$D:$D,0))</f>
        <v>0</v>
      </c>
      <c r="U410" s="248"/>
      <c r="V410" s="248"/>
      <c r="W410" s="248"/>
      <c r="X410" s="248"/>
      <c r="Y410" s="248"/>
      <c r="Z410" s="248"/>
    </row>
    <row r="411" spans="1:26" ht="15.75" customHeight="1">
      <c r="A411" s="247" t="str">
        <f>INDEX('Policy Characteristics'!B:B,MATCH(PolicyLevers_EN!$C411,'Policy Characteristics'!$D:$D,0))</f>
        <v>Industry</v>
      </c>
      <c r="B411" s="247" t="str">
        <f>INDEX('Policy Characteristics'!C:C,MATCH(PolicyLevers_EN!$C411,'Policy Characteristics'!$D:$D,0))</f>
        <v>Methane Destruction</v>
      </c>
      <c r="C411" s="248" t="s">
        <v>448</v>
      </c>
      <c r="D411" s="262" t="s">
        <v>375</v>
      </c>
      <c r="E411" s="262"/>
      <c r="F411" s="262" t="s">
        <v>376</v>
      </c>
      <c r="G411" s="262"/>
      <c r="H411" s="7">
        <v>57</v>
      </c>
      <c r="I411" s="260" t="s">
        <v>63</v>
      </c>
      <c r="J411" s="247" t="str">
        <f>INDEX('Policy Characteristics'!E:E,MATCH(PolicyLevers_EN!$C411,'Policy Characteristics'!$D:$D,0))</f>
        <v>Methane Capture and Destruction</v>
      </c>
      <c r="K411" s="247" t="str">
        <f>INDEX('Policy Characteristics'!F:F,MATCH(PolicyLevers_EN!$C411,'Policy Characteristics'!$D:$D,0))</f>
        <v>indst methane destruction</v>
      </c>
      <c r="L411" s="302">
        <f>INDEX('Policy Characteristics'!G:G,MATCH(PolicyLevers_EN!$C411,'Policy Characteristics'!$D:$D,0))</f>
        <v>0</v>
      </c>
      <c r="M411" s="302">
        <f>INDEX('Policy Characteristics'!H:H,MATCH(PolicyLevers_EN!$C411,'Policy Characteristics'!$D:$D,0))</f>
        <v>1</v>
      </c>
      <c r="N411" s="302">
        <f>INDEX('Policy Characteristics'!I:I,MATCH(PolicyLevers_EN!$C411,'Policy Characteristics'!$D:$D,0))</f>
        <v>0.01</v>
      </c>
      <c r="O411" s="300" t="str">
        <f>INDEX('Policy Characteristics'!J:J,MATCH(PolicyLevers_EN!$C411,'Policy Characteristics'!$D:$D,0))</f>
        <v>% of potential achieved</v>
      </c>
      <c r="P411" s="247" t="str">
        <f>LEFT(INDEX('Policy Characteristics'!K:K,MATCH(PolicyLevers_EN!$C411,'Policy Characteristics'!$D:$D,0)),254)</f>
        <v>**Description:** This policy reduces methane emissions from the selected industry by increasing the burning of methane that is currently being released into the atmosphere (i.e. flaring instead of venting/leaking).//**Guidance for setting values: **//**N</v>
      </c>
      <c r="Q411" s="300" t="str">
        <f>INDEX('Policy Characteristics'!L:L,MATCH(PolicyLevers_EN!$C411,'Policy Characteristics'!$D:$D,0))</f>
        <v>industry-ag-main.html#methane-destr</v>
      </c>
      <c r="R411" s="303" t="str">
        <f>INDEX('Policy Characteristics'!M:M,MATCH(PolicyLevers_EN!$C411,'Policy Characteristics'!$D:$D,0))</f>
        <v>methane-destruction.html</v>
      </c>
      <c r="S411" s="300" t="str">
        <f>INDEX('Policy Characteristics'!N:N,MATCH(PolicyLevers_EN!$C411,'Policy Characteristics'!$D:$D,0))</f>
        <v>Calculated from model data; see the relevant variable(s) in the InputData folder for source information.</v>
      </c>
      <c r="T411" s="300">
        <f>INDEX('Policy Characteristics'!O:O,MATCH(PolicyLevers_EN!$C411,'Policy Characteristics'!$D:$D,0))</f>
        <v>0</v>
      </c>
      <c r="U411" s="248"/>
      <c r="V411" s="248"/>
      <c r="W411" s="248"/>
      <c r="X411" s="248"/>
      <c r="Y411" s="248"/>
      <c r="Z411" s="248"/>
    </row>
    <row r="412" spans="1:26" ht="15.75" customHeight="1">
      <c r="A412" s="247" t="str">
        <f>INDEX('Policy Characteristics'!B:B,MATCH(PolicyLevers_EN!$C412,'Policy Characteristics'!$D:$D,0))</f>
        <v>Industry</v>
      </c>
      <c r="B412" s="247" t="str">
        <f>INDEX('Policy Characteristics'!C:C,MATCH(PolicyLevers_EN!$C412,'Policy Characteristics'!$D:$D,0))</f>
        <v>Methane Destruction</v>
      </c>
      <c r="C412" s="247" t="str">
        <f t="shared" ref="C412:C413" si="23">C$411</f>
        <v>Fraction of Methane Destruction Opportunities Achieved</v>
      </c>
      <c r="D412" s="257" t="s">
        <v>381</v>
      </c>
      <c r="E412" s="257"/>
      <c r="F412" s="257" t="s">
        <v>382</v>
      </c>
      <c r="G412" s="257"/>
      <c r="H412" s="254">
        <v>515</v>
      </c>
      <c r="I412" s="257" t="s">
        <v>76</v>
      </c>
      <c r="J412" s="247" t="str">
        <f>INDEX('Policy Characteristics'!E:E,MATCH(PolicyLevers_EN!$C412,'Policy Characteristics'!$D:$D,0))</f>
        <v>Methane Capture and Destruction</v>
      </c>
      <c r="K412" s="247" t="str">
        <f>INDEX('Policy Characteristics'!F:F,MATCH(PolicyLevers_EN!$C412,'Policy Characteristics'!$D:$D,0))</f>
        <v>indst methane destruction</v>
      </c>
      <c r="L412" s="256">
        <f>INDEX('Policy Characteristics'!G:G,MATCH(PolicyLevers_EN!$C412,'Policy Characteristics'!$D:$D,0))</f>
        <v>0</v>
      </c>
      <c r="M412" s="256">
        <f>INDEX('Policy Characteristics'!H:H,MATCH(PolicyLevers_EN!$C412,'Policy Characteristics'!$D:$D,0))</f>
        <v>1</v>
      </c>
      <c r="N412" s="256">
        <f>INDEX('Policy Characteristics'!I:I,MATCH(PolicyLevers_EN!$C412,'Policy Characteristics'!$D:$D,0))</f>
        <v>0.01</v>
      </c>
      <c r="O412" s="257" t="str">
        <f>INDEX('Policy Characteristics'!J:J,MATCH(PolicyLevers_EN!$C412,'Policy Characteristics'!$D:$D,0))</f>
        <v>% of potential achieved</v>
      </c>
      <c r="P412" s="247" t="str">
        <f>LEFT(INDEX('Policy Characteristics'!K:K,MATCH(PolicyLevers_EN!$C412,'Policy Characteristics'!$D:$D,0)),254)</f>
        <v>**Description:** This policy reduces methane emissions from the selected industry by increasing the burning of methane that is currently being released into the atmosphere (i.e. flaring instead of venting/leaking).//**Guidance for setting values: **//**N</v>
      </c>
      <c r="Q412" s="257" t="str">
        <f>INDEX('Policy Characteristics'!L:L,MATCH(PolicyLevers_EN!$C412,'Policy Characteristics'!$D:$D,0))</f>
        <v>industry-ag-main.html#methane-destr</v>
      </c>
      <c r="R412" s="265" t="str">
        <f>INDEX('Policy Characteristics'!M:M,MATCH(PolicyLevers_EN!$C412,'Policy Characteristics'!$D:$D,0))</f>
        <v>methane-destruction.html</v>
      </c>
      <c r="S412" s="257" t="str">
        <f>INDEX('Policy Characteristics'!N:N,MATCH(PolicyLevers_EN!$C412,'Policy Characteristics'!$D:$D,0))</f>
        <v>Calculated from model data; see the relevant variable(s) in the InputData folder for source information.</v>
      </c>
      <c r="T412" s="257">
        <f>INDEX('Policy Characteristics'!O:O,MATCH(PolicyLevers_EN!$C412,'Policy Characteristics'!$D:$D,0))</f>
        <v>0</v>
      </c>
      <c r="U412" s="248"/>
      <c r="V412" s="248"/>
      <c r="W412" s="248"/>
      <c r="X412" s="248"/>
      <c r="Y412" s="248"/>
      <c r="Z412" s="248"/>
    </row>
    <row r="413" spans="1:26" ht="15.75" customHeight="1">
      <c r="A413" s="247" t="str">
        <f>INDEX('Policy Characteristics'!B:B,MATCH(PolicyLevers_EN!$C413,'Policy Characteristics'!$D:$D,0))</f>
        <v>Industry</v>
      </c>
      <c r="B413" s="247" t="str">
        <f>INDEX('Policy Characteristics'!C:C,MATCH(PolicyLevers_EN!$C413,'Policy Characteristics'!$D:$D,0))</f>
        <v>Methane Destruction</v>
      </c>
      <c r="C413" s="247" t="str">
        <f t="shared" si="23"/>
        <v>Fraction of Methane Destruction Opportunities Achieved</v>
      </c>
      <c r="D413" s="257" t="s">
        <v>383</v>
      </c>
      <c r="E413" s="257"/>
      <c r="F413" s="257" t="s">
        <v>384</v>
      </c>
      <c r="G413" s="257"/>
      <c r="H413" s="254">
        <v>516</v>
      </c>
      <c r="I413" s="255" t="s">
        <v>63</v>
      </c>
      <c r="J413" s="247" t="str">
        <f>INDEX('Policy Characteristics'!E:E,MATCH(PolicyLevers_EN!$C413,'Policy Characteristics'!$D:$D,0))</f>
        <v>Methane Capture and Destruction</v>
      </c>
      <c r="K413" s="247" t="str">
        <f>INDEX('Policy Characteristics'!F:F,MATCH(PolicyLevers_EN!$C413,'Policy Characteristics'!$D:$D,0))</f>
        <v>indst methane destruction</v>
      </c>
      <c r="L413" s="293">
        <f>INDEX('Policy Characteristics'!G:G,MATCH(PolicyLevers_EN!$C413,'Policy Characteristics'!$D:$D,0))</f>
        <v>0</v>
      </c>
      <c r="M413" s="293">
        <f>INDEX('Policy Characteristics'!H:H,MATCH(PolicyLevers_EN!$C413,'Policy Characteristics'!$D:$D,0))</f>
        <v>1</v>
      </c>
      <c r="N413" s="293">
        <f>INDEX('Policy Characteristics'!I:I,MATCH(PolicyLevers_EN!$C413,'Policy Characteristics'!$D:$D,0))</f>
        <v>0.01</v>
      </c>
      <c r="O413" s="281" t="str">
        <f>INDEX('Policy Characteristics'!J:J,MATCH(PolicyLevers_EN!$C413,'Policy Characteristics'!$D:$D,0))</f>
        <v>% of potential achieved</v>
      </c>
      <c r="P413" s="247" t="str">
        <f>LEFT(INDEX('Policy Characteristics'!K:K,MATCH(PolicyLevers_EN!$C413,'Policy Characteristics'!$D:$D,0)),254)</f>
        <v>**Description:** This policy reduces methane emissions from the selected industry by increasing the burning of methane that is currently being released into the atmosphere (i.e. flaring instead of venting/leaking).//**Guidance for setting values: **//**N</v>
      </c>
      <c r="Q413" s="281" t="str">
        <f>INDEX('Policy Characteristics'!L:L,MATCH(PolicyLevers_EN!$C413,'Policy Characteristics'!$D:$D,0))</f>
        <v>industry-ag-main.html#methane-destr</v>
      </c>
      <c r="R413" s="295" t="str">
        <f>INDEX('Policy Characteristics'!M:M,MATCH(PolicyLevers_EN!$C413,'Policy Characteristics'!$D:$D,0))</f>
        <v>methane-destruction.html</v>
      </c>
      <c r="S413" s="281" t="str">
        <f>INDEX('Policy Characteristics'!N:N,MATCH(PolicyLevers_EN!$C413,'Policy Characteristics'!$D:$D,0))</f>
        <v>Calculated from model data; see the relevant variable(s) in the InputData folder for source information.</v>
      </c>
      <c r="T413" s="281">
        <f>INDEX('Policy Characteristics'!O:O,MATCH(PolicyLevers_EN!$C413,'Policy Characteristics'!$D:$D,0))</f>
        <v>0</v>
      </c>
      <c r="U413" s="248"/>
      <c r="V413" s="248"/>
      <c r="W413" s="248"/>
      <c r="X413" s="248"/>
      <c r="Y413" s="248"/>
      <c r="Z413" s="248"/>
    </row>
    <row r="414" spans="1:26" ht="15.75" customHeight="1">
      <c r="A414" s="247" t="str">
        <f>INDEX('Policy Characteristics'!B:B,MATCH(PolicyLevers_EN!$C414,'Policy Characteristics'!$D:$D,0))</f>
        <v>Industry</v>
      </c>
      <c r="B414" s="247" t="str">
        <f>INDEX('Policy Characteristics'!C:C,MATCH(PolicyLevers_EN!$C414,'Policy Characteristics'!$D:$D,0))</f>
        <v>Reduce Fossil Fuel Exports</v>
      </c>
      <c r="C414" s="247" t="s">
        <v>453</v>
      </c>
      <c r="D414" s="257" t="s">
        <v>454</v>
      </c>
      <c r="E414" s="257"/>
      <c r="F414" s="257" t="s">
        <v>227</v>
      </c>
      <c r="G414" s="257"/>
      <c r="H414" s="254">
        <v>451</v>
      </c>
      <c r="I414" s="255" t="s">
        <v>76</v>
      </c>
      <c r="J414" s="247" t="str">
        <f>INDEX('Policy Characteristics'!E:E,MATCH(PolicyLevers_EN!$C414,'Policy Characteristics'!$D:$D,0))</f>
        <v>Percent Reduction in Fossil Fuel Exports</v>
      </c>
      <c r="K414" s="247" t="str">
        <f>INDEX('Policy Characteristics'!F:F,MATCH(PolicyLevers_EN!$C414,'Policy Characteristics'!$D:$D,0))</f>
        <v>indst reduce fossil fuel exports</v>
      </c>
      <c r="L414" s="256">
        <f>INDEX('Policy Characteristics'!G:G,MATCH(PolicyLevers_EN!$C414,'Policy Characteristics'!$D:$D,0))</f>
        <v>0</v>
      </c>
      <c r="M414" s="256">
        <f>INDEX('Policy Characteristics'!H:H,MATCH(PolicyLevers_EN!$C414,'Policy Characteristics'!$D:$D,0))</f>
        <v>1</v>
      </c>
      <c r="N414" s="256">
        <f>INDEX('Policy Characteristics'!I:I,MATCH(PolicyLevers_EN!$C414,'Policy Characteristics'!$D:$D,0))</f>
        <v>0.01</v>
      </c>
      <c r="O414" s="257" t="str">
        <f>INDEX('Policy Characteristics'!J:J,MATCH(PolicyLevers_EN!$C414,'Policy Characteristics'!$D:$D,0))</f>
        <v>% reduction in exports</v>
      </c>
      <c r="P414" s="247" t="str">
        <f>LEFT(INDEX('Policy Characteristics'!K:K,MATCH(PolicyLevers_EN!$C414,'Policy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4" s="257">
        <f>INDEX('Policy Characteristics'!L:L,MATCH(PolicyLevers_EN!$C414,'Policy Characteristics'!$D:$D,0))</f>
        <v>0</v>
      </c>
      <c r="R414" s="265" t="str">
        <f>INDEX('Policy Characteristics'!M:M,MATCH(PolicyLevers_EN!$C414,'Policy Characteristics'!$D:$D,0))</f>
        <v>reduce-fuel-exports.html</v>
      </c>
      <c r="S414" s="257" t="str">
        <f>INDEX('Policy Characteristics'!N:N,MATCH(PolicyLevers_EN!$C414,'Policy Characteristics'!$D:$D,0))</f>
        <v>Calculated from model data; see the relevant variable(s) in the InputData folder for source information.</v>
      </c>
      <c r="T414" s="257">
        <f>INDEX('Policy Characteristics'!O:O,MATCH(PolicyLevers_EN!$C414,'Policy Characteristics'!$D:$D,0))</f>
        <v>0</v>
      </c>
      <c r="U414" s="248"/>
      <c r="V414" s="248"/>
      <c r="W414" s="248"/>
      <c r="X414" s="248"/>
      <c r="Y414" s="248"/>
      <c r="Z414" s="248"/>
    </row>
    <row r="415" spans="1:26" ht="15.75" customHeight="1">
      <c r="A415" s="247" t="str">
        <f>INDEX('Policy Characteristics'!B:B,MATCH(PolicyLevers_EN!$C415,'Policy Characteristics'!$D:$D,0))</f>
        <v>Industry</v>
      </c>
      <c r="B415" s="247" t="str">
        <f>INDEX('Policy Characteristics'!C:C,MATCH(PolicyLevers_EN!$C415,'Policy Characteristics'!$D:$D,0))</f>
        <v>Reduce Fossil Fuel Exports</v>
      </c>
      <c r="C415" s="247" t="str">
        <f t="shared" ref="C415:C422" si="24">C$414</f>
        <v>Percent Reduction in Fossil Fuel Exports</v>
      </c>
      <c r="D415" s="257" t="s">
        <v>458</v>
      </c>
      <c r="E415" s="257"/>
      <c r="F415" s="257" t="s">
        <v>347</v>
      </c>
      <c r="G415" s="257"/>
      <c r="H415" s="254">
        <v>452</v>
      </c>
      <c r="I415" s="255" t="s">
        <v>76</v>
      </c>
      <c r="J415" s="247" t="str">
        <f>INDEX('Policy Characteristics'!E:E,MATCH(PolicyLevers_EN!$C415,'Policy Characteristics'!$D:$D,0))</f>
        <v>Percent Reduction in Fossil Fuel Exports</v>
      </c>
      <c r="K415" s="247" t="str">
        <f>INDEX('Policy Characteristics'!F:F,MATCH(PolicyLevers_EN!$C415,'Policy Characteristics'!$D:$D,0))</f>
        <v>indst reduce fossil fuel exports</v>
      </c>
      <c r="L415" s="256">
        <f>INDEX('Policy Characteristics'!G:G,MATCH(PolicyLevers_EN!$C415,'Policy Characteristics'!$D:$D,0))</f>
        <v>0</v>
      </c>
      <c r="M415" s="256">
        <f>INDEX('Policy Characteristics'!H:H,MATCH(PolicyLevers_EN!$C415,'Policy Characteristics'!$D:$D,0))</f>
        <v>1</v>
      </c>
      <c r="N415" s="256">
        <f>INDEX('Policy Characteristics'!I:I,MATCH(PolicyLevers_EN!$C415,'Policy Characteristics'!$D:$D,0))</f>
        <v>0.01</v>
      </c>
      <c r="O415" s="257" t="str">
        <f>INDEX('Policy Characteristics'!J:J,MATCH(PolicyLevers_EN!$C415,'Policy Characteristics'!$D:$D,0))</f>
        <v>% reduction in exports</v>
      </c>
      <c r="P415" s="247" t="str">
        <f>LEFT(INDEX('Policy Characteristics'!K:K,MATCH(PolicyLevers_EN!$C415,'Policy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5" s="257">
        <f>INDEX('Policy Characteristics'!L:L,MATCH(PolicyLevers_EN!$C415,'Policy Characteristics'!$D:$D,0))</f>
        <v>0</v>
      </c>
      <c r="R415" s="265" t="str">
        <f>INDEX('Policy Characteristics'!M:M,MATCH(PolicyLevers_EN!$C415,'Policy Characteristics'!$D:$D,0))</f>
        <v>reduce-fuel-exports.html</v>
      </c>
      <c r="S415" s="257" t="str">
        <f>INDEX('Policy Characteristics'!N:N,MATCH(PolicyLevers_EN!$C415,'Policy Characteristics'!$D:$D,0))</f>
        <v>Calculated from model data; see the relevant variable(s) in the InputData folder for source information.</v>
      </c>
      <c r="T415" s="257">
        <f>INDEX('Policy Characteristics'!O:O,MATCH(PolicyLevers_EN!$C415,'Policy Characteristics'!$D:$D,0))</f>
        <v>0</v>
      </c>
      <c r="U415" s="248"/>
      <c r="V415" s="248"/>
      <c r="W415" s="248"/>
      <c r="X415" s="248"/>
      <c r="Y415" s="248"/>
      <c r="Z415" s="248"/>
    </row>
    <row r="416" spans="1:26" ht="15.75" customHeight="1">
      <c r="A416" s="247" t="str">
        <f>INDEX('Policy Characteristics'!B:B,MATCH(PolicyLevers_EN!$C416,'Policy Characteristics'!$D:$D,0))</f>
        <v>Industry</v>
      </c>
      <c r="B416" s="247" t="str">
        <f>INDEX('Policy Characteristics'!C:C,MATCH(PolicyLevers_EN!$C416,'Policy Characteristics'!$D:$D,0))</f>
        <v>Reduce Fossil Fuel Exports</v>
      </c>
      <c r="C416" s="121" t="str">
        <f t="shared" si="24"/>
        <v>Percent Reduction in Fossil Fuel Exports</v>
      </c>
      <c r="D416" s="281" t="s">
        <v>459</v>
      </c>
      <c r="E416" s="281"/>
      <c r="F416" s="281" t="s">
        <v>460</v>
      </c>
      <c r="G416" s="281"/>
      <c r="H416" s="304">
        <v>453</v>
      </c>
      <c r="I416" s="255" t="s">
        <v>63</v>
      </c>
      <c r="J416" s="247" t="str">
        <f>INDEX('Policy Characteristics'!E:E,MATCH(PolicyLevers_EN!$C416,'Policy Characteristics'!$D:$D,0))</f>
        <v>Percent Reduction in Fossil Fuel Exports</v>
      </c>
      <c r="K416" s="247" t="str">
        <f>INDEX('Policy Characteristics'!F:F,MATCH(PolicyLevers_EN!$C416,'Policy Characteristics'!$D:$D,0))</f>
        <v>indst reduce fossil fuel exports</v>
      </c>
      <c r="L416" s="293">
        <f>INDEX('Policy Characteristics'!G:G,MATCH(PolicyLevers_EN!$C416,'Policy Characteristics'!$D:$D,0))</f>
        <v>0</v>
      </c>
      <c r="M416" s="293">
        <f>INDEX('Policy Characteristics'!H:H,MATCH(PolicyLevers_EN!$C416,'Policy Characteristics'!$D:$D,0))</f>
        <v>1</v>
      </c>
      <c r="N416" s="293">
        <f>INDEX('Policy Characteristics'!I:I,MATCH(PolicyLevers_EN!$C416,'Policy Characteristics'!$D:$D,0))</f>
        <v>0.01</v>
      </c>
      <c r="O416" s="281" t="str">
        <f>INDEX('Policy Characteristics'!J:J,MATCH(PolicyLevers_EN!$C416,'Policy Characteristics'!$D:$D,0))</f>
        <v>% reduction in exports</v>
      </c>
      <c r="P416" s="247" t="str">
        <f>LEFT(INDEX('Policy Characteristics'!K:K,MATCH(PolicyLevers_EN!$C416,'Policy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6" s="281">
        <f>INDEX('Policy Characteristics'!L:L,MATCH(PolicyLevers_EN!$C416,'Policy Characteristics'!$D:$D,0))</f>
        <v>0</v>
      </c>
      <c r="R416" s="295" t="str">
        <f>INDEX('Policy Characteristics'!M:M,MATCH(PolicyLevers_EN!$C416,'Policy Characteristics'!$D:$D,0))</f>
        <v>reduce-fuel-exports.html</v>
      </c>
      <c r="S416" s="281" t="str">
        <f>INDEX('Policy Characteristics'!N:N,MATCH(PolicyLevers_EN!$C416,'Policy Characteristics'!$D:$D,0))</f>
        <v>Calculated from model data; see the relevant variable(s) in the InputData folder for source information.</v>
      </c>
      <c r="T416" s="281">
        <f>INDEX('Policy Characteristics'!O:O,MATCH(PolicyLevers_EN!$C416,'Policy Characteristics'!$D:$D,0))</f>
        <v>0</v>
      </c>
      <c r="U416" s="248"/>
      <c r="V416" s="248"/>
      <c r="W416" s="248"/>
      <c r="X416" s="248"/>
      <c r="Y416" s="248"/>
      <c r="Z416" s="248"/>
    </row>
    <row r="417" spans="1:26" ht="15.75" customHeight="1">
      <c r="A417" s="247" t="str">
        <f>INDEX('Policy Characteristics'!B:B,MATCH(PolicyLevers_EN!$C417,'Policy Characteristics'!$D:$D,0))</f>
        <v>Industry</v>
      </c>
      <c r="B417" s="247" t="str">
        <f>INDEX('Policy Characteristics'!C:C,MATCH(PolicyLevers_EN!$C417,'Policy Characteristics'!$D:$D,0))</f>
        <v>Reduce Fossil Fuel Exports</v>
      </c>
      <c r="C417" s="247" t="str">
        <f t="shared" si="24"/>
        <v>Percent Reduction in Fossil Fuel Exports</v>
      </c>
      <c r="D417" s="257" t="s">
        <v>461</v>
      </c>
      <c r="E417" s="257"/>
      <c r="F417" s="257" t="s">
        <v>462</v>
      </c>
      <c r="G417" s="257"/>
      <c r="H417" s="254">
        <v>454</v>
      </c>
      <c r="I417" s="255" t="s">
        <v>76</v>
      </c>
      <c r="J417" s="247" t="str">
        <f>INDEX('Policy Characteristics'!E:E,MATCH(PolicyLevers_EN!$C417,'Policy Characteristics'!$D:$D,0))</f>
        <v>Percent Reduction in Fossil Fuel Exports</v>
      </c>
      <c r="K417" s="247" t="str">
        <f>INDEX('Policy Characteristics'!F:F,MATCH(PolicyLevers_EN!$C417,'Policy Characteristics'!$D:$D,0))</f>
        <v>indst reduce fossil fuel exports</v>
      </c>
      <c r="L417" s="256">
        <f>INDEX('Policy Characteristics'!G:G,MATCH(PolicyLevers_EN!$C417,'Policy Characteristics'!$D:$D,0))</f>
        <v>0</v>
      </c>
      <c r="M417" s="256">
        <f>INDEX('Policy Characteristics'!H:H,MATCH(PolicyLevers_EN!$C417,'Policy Characteristics'!$D:$D,0))</f>
        <v>1</v>
      </c>
      <c r="N417" s="256">
        <f>INDEX('Policy Characteristics'!I:I,MATCH(PolicyLevers_EN!$C417,'Policy Characteristics'!$D:$D,0))</f>
        <v>0.01</v>
      </c>
      <c r="O417" s="257" t="str">
        <f>INDEX('Policy Characteristics'!J:J,MATCH(PolicyLevers_EN!$C417,'Policy Characteristics'!$D:$D,0))</f>
        <v>% reduction in exports</v>
      </c>
      <c r="P417" s="247" t="str">
        <f>LEFT(INDEX('Policy Characteristics'!K:K,MATCH(PolicyLevers_EN!$C417,'Policy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7" s="257">
        <f>INDEX('Policy Characteristics'!L:L,MATCH(PolicyLevers_EN!$C417,'Policy Characteristics'!$D:$D,0))</f>
        <v>0</v>
      </c>
      <c r="R417" s="265" t="str">
        <f>INDEX('Policy Characteristics'!M:M,MATCH(PolicyLevers_EN!$C417,'Policy Characteristics'!$D:$D,0))</f>
        <v>reduce-fuel-exports.html</v>
      </c>
      <c r="S417" s="257" t="str">
        <f>INDEX('Policy Characteristics'!N:N,MATCH(PolicyLevers_EN!$C417,'Policy Characteristics'!$D:$D,0))</f>
        <v>Calculated from model data; see the relevant variable(s) in the InputData folder for source information.</v>
      </c>
      <c r="T417" s="257">
        <f>INDEX('Policy Characteristics'!O:O,MATCH(PolicyLevers_EN!$C417,'Policy Characteristics'!$D:$D,0))</f>
        <v>0</v>
      </c>
      <c r="U417" s="248"/>
      <c r="V417" s="248"/>
      <c r="W417" s="248"/>
      <c r="X417" s="248"/>
      <c r="Y417" s="248"/>
      <c r="Z417" s="248"/>
    </row>
    <row r="418" spans="1:26" ht="15.75" customHeight="1">
      <c r="A418" s="247" t="str">
        <f>INDEX('Policy Characteristics'!B:B,MATCH(PolicyLevers_EN!$C418,'Policy Characteristics'!$D:$D,0))</f>
        <v>Industry</v>
      </c>
      <c r="B418" s="247" t="str">
        <f>INDEX('Policy Characteristics'!C:C,MATCH(PolicyLevers_EN!$C418,'Policy Characteristics'!$D:$D,0))</f>
        <v>Reduce Fossil Fuel Exports</v>
      </c>
      <c r="C418" s="121" t="str">
        <f t="shared" si="24"/>
        <v>Percent Reduction in Fossil Fuel Exports</v>
      </c>
      <c r="D418" s="281" t="s">
        <v>463</v>
      </c>
      <c r="E418" s="281"/>
      <c r="F418" s="281" t="s">
        <v>464</v>
      </c>
      <c r="G418" s="281"/>
      <c r="H418" s="304">
        <v>455</v>
      </c>
      <c r="I418" s="255" t="s">
        <v>63</v>
      </c>
      <c r="J418" s="247" t="str">
        <f>INDEX('Policy Characteristics'!E:E,MATCH(PolicyLevers_EN!$C418,'Policy Characteristics'!$D:$D,0))</f>
        <v>Percent Reduction in Fossil Fuel Exports</v>
      </c>
      <c r="K418" s="247" t="str">
        <f>INDEX('Policy Characteristics'!F:F,MATCH(PolicyLevers_EN!$C418,'Policy Characteristics'!$D:$D,0))</f>
        <v>indst reduce fossil fuel exports</v>
      </c>
      <c r="L418" s="293">
        <f>INDEX('Policy Characteristics'!G:G,MATCH(PolicyLevers_EN!$C418,'Policy Characteristics'!$D:$D,0))</f>
        <v>0</v>
      </c>
      <c r="M418" s="293">
        <f>INDEX('Policy Characteristics'!H:H,MATCH(PolicyLevers_EN!$C418,'Policy Characteristics'!$D:$D,0))</f>
        <v>1</v>
      </c>
      <c r="N418" s="293">
        <f>INDEX('Policy Characteristics'!I:I,MATCH(PolicyLevers_EN!$C418,'Policy Characteristics'!$D:$D,0))</f>
        <v>0.01</v>
      </c>
      <c r="O418" s="281" t="str">
        <f>INDEX('Policy Characteristics'!J:J,MATCH(PolicyLevers_EN!$C418,'Policy Characteristics'!$D:$D,0))</f>
        <v>% reduction in exports</v>
      </c>
      <c r="P418" s="247" t="str">
        <f>LEFT(INDEX('Policy Characteristics'!K:K,MATCH(PolicyLevers_EN!$C418,'Policy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8" s="281">
        <f>INDEX('Policy Characteristics'!L:L,MATCH(PolicyLevers_EN!$C418,'Policy Characteristics'!$D:$D,0))</f>
        <v>0</v>
      </c>
      <c r="R418" s="295" t="str">
        <f>INDEX('Policy Characteristics'!M:M,MATCH(PolicyLevers_EN!$C418,'Policy Characteristics'!$D:$D,0))</f>
        <v>reduce-fuel-exports.html</v>
      </c>
      <c r="S418" s="281" t="str">
        <f>INDEX('Policy Characteristics'!N:N,MATCH(PolicyLevers_EN!$C418,'Policy Characteristics'!$D:$D,0))</f>
        <v>Calculated from model data; see the relevant variable(s) in the InputData folder for source information.</v>
      </c>
      <c r="T418" s="281">
        <f>INDEX('Policy Characteristics'!O:O,MATCH(PolicyLevers_EN!$C418,'Policy Characteristics'!$D:$D,0))</f>
        <v>0</v>
      </c>
      <c r="U418" s="248"/>
      <c r="V418" s="248"/>
      <c r="W418" s="248"/>
      <c r="X418" s="248"/>
      <c r="Y418" s="248"/>
      <c r="Z418" s="248"/>
    </row>
    <row r="419" spans="1:26" ht="15.75" customHeight="1">
      <c r="A419" s="247" t="str">
        <f>INDEX('Policy Characteristics'!B:B,MATCH(PolicyLevers_EN!$C419,'Policy Characteristics'!$D:$D,0))</f>
        <v>Industry</v>
      </c>
      <c r="B419" s="247" t="str">
        <f>INDEX('Policy Characteristics'!C:C,MATCH(PolicyLevers_EN!$C419,'Policy Characteristics'!$D:$D,0))</f>
        <v>Reduce Fossil Fuel Exports</v>
      </c>
      <c r="C419" s="12" t="str">
        <f t="shared" si="24"/>
        <v>Percent Reduction in Fossil Fuel Exports</v>
      </c>
      <c r="D419" s="262" t="s">
        <v>465</v>
      </c>
      <c r="E419" s="262"/>
      <c r="F419" s="262" t="s">
        <v>252</v>
      </c>
      <c r="G419" s="262"/>
      <c r="H419" s="7">
        <v>456</v>
      </c>
      <c r="I419" s="260" t="s">
        <v>76</v>
      </c>
      <c r="J419" s="247" t="str">
        <f>INDEX('Policy Characteristics'!E:E,MATCH(PolicyLevers_EN!$C419,'Policy Characteristics'!$D:$D,0))</f>
        <v>Percent Reduction in Fossil Fuel Exports</v>
      </c>
      <c r="K419" s="247" t="str">
        <f>INDEX('Policy Characteristics'!F:F,MATCH(PolicyLevers_EN!$C419,'Policy Characteristics'!$D:$D,0))</f>
        <v>indst reduce fossil fuel exports</v>
      </c>
      <c r="L419" s="261">
        <f>INDEX('Policy Characteristics'!G:G,MATCH(PolicyLevers_EN!$C419,'Policy Characteristics'!$D:$D,0))</f>
        <v>0</v>
      </c>
      <c r="M419" s="261">
        <f>INDEX('Policy Characteristics'!H:H,MATCH(PolicyLevers_EN!$C419,'Policy Characteristics'!$D:$D,0))</f>
        <v>1</v>
      </c>
      <c r="N419" s="261">
        <f>INDEX('Policy Characteristics'!I:I,MATCH(PolicyLevers_EN!$C419,'Policy Characteristics'!$D:$D,0))</f>
        <v>0.01</v>
      </c>
      <c r="O419" s="12" t="str">
        <f>INDEX('Policy Characteristics'!J:J,MATCH(PolicyLevers_EN!$C419,'Policy Characteristics'!$D:$D,0))</f>
        <v>% reduction in exports</v>
      </c>
      <c r="P419" s="247" t="str">
        <f>LEFT(INDEX('Policy Characteristics'!K:K,MATCH(PolicyLevers_EN!$C419,'Policy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19" s="262">
        <f>INDEX('Policy Characteristics'!L:L,MATCH(PolicyLevers_EN!$C419,'Policy Characteristics'!$D:$D,0))</f>
        <v>0</v>
      </c>
      <c r="R419" s="269" t="str">
        <f>INDEX('Policy Characteristics'!M:M,MATCH(PolicyLevers_EN!$C419,'Policy Characteristics'!$D:$D,0))</f>
        <v>reduce-fuel-exports.html</v>
      </c>
      <c r="S419" s="276" t="str">
        <f>INDEX('Policy Characteristics'!N:N,MATCH(PolicyLevers_EN!$C419,'Policy Characteristics'!$D:$D,0))</f>
        <v>Calculated from model data; see the relevant variable(s) in the InputData folder for source information.</v>
      </c>
      <c r="T419" s="262">
        <f>INDEX('Policy Characteristics'!O:O,MATCH(PolicyLevers_EN!$C419,'Policy Characteristics'!$D:$D,0))</f>
        <v>0</v>
      </c>
      <c r="U419" s="248"/>
      <c r="V419" s="248"/>
      <c r="W419" s="248"/>
      <c r="X419" s="248"/>
      <c r="Y419" s="248"/>
      <c r="Z419" s="248"/>
    </row>
    <row r="420" spans="1:26" s="82" customFormat="1" ht="15.75" customHeight="1">
      <c r="A420" s="247" t="str">
        <f>INDEX('Policy Characteristics'!B:B,MATCH(PolicyLevers_EN!$C420,'Policy Characteristics'!$D:$D,0))</f>
        <v>Industry</v>
      </c>
      <c r="B420" s="247" t="str">
        <f>INDEX('Policy Characteristics'!C:C,MATCH(PolicyLevers_EN!$C420,'Policy Characteristics'!$D:$D,0))</f>
        <v>Reduce Fossil Fuel Exports</v>
      </c>
      <c r="C420" s="121" t="str">
        <f t="shared" si="24"/>
        <v>Percent Reduction in Fossil Fuel Exports</v>
      </c>
      <c r="D420" s="281" t="s">
        <v>466</v>
      </c>
      <c r="E420" s="281"/>
      <c r="F420" s="281" t="s">
        <v>256</v>
      </c>
      <c r="G420" s="281"/>
      <c r="H420" s="304">
        <v>457</v>
      </c>
      <c r="I420" s="255" t="s">
        <v>63</v>
      </c>
      <c r="J420" s="247" t="str">
        <f>INDEX('Policy Characteristics'!E:E,MATCH(PolicyLevers_EN!$C420,'Policy Characteristics'!$D:$D,0))</f>
        <v>Percent Reduction in Fossil Fuel Exports</v>
      </c>
      <c r="K420" s="247" t="str">
        <f>INDEX('Policy Characteristics'!F:F,MATCH(PolicyLevers_EN!$C420,'Policy Characteristics'!$D:$D,0))</f>
        <v>indst reduce fossil fuel exports</v>
      </c>
      <c r="L420" s="293">
        <f>INDEX('Policy Characteristics'!G:G,MATCH(PolicyLevers_EN!$C420,'Policy Characteristics'!$D:$D,0))</f>
        <v>0</v>
      </c>
      <c r="M420" s="293">
        <f>INDEX('Policy Characteristics'!H:H,MATCH(PolicyLevers_EN!$C420,'Policy Characteristics'!$D:$D,0))</f>
        <v>1</v>
      </c>
      <c r="N420" s="293">
        <f>INDEX('Policy Characteristics'!I:I,MATCH(PolicyLevers_EN!$C420,'Policy Characteristics'!$D:$D,0))</f>
        <v>0.01</v>
      </c>
      <c r="O420" s="281" t="str">
        <f>INDEX('Policy Characteristics'!J:J,MATCH(PolicyLevers_EN!$C420,'Policy Characteristics'!$D:$D,0))</f>
        <v>% reduction in exports</v>
      </c>
      <c r="P420" s="247" t="str">
        <f>LEFT(INDEX('Policy Characteristics'!K:K,MATCH(PolicyLevers_EN!$C420,'Policy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20" s="281">
        <f>INDEX('Policy Characteristics'!L:L,MATCH(PolicyLevers_EN!$C420,'Policy Characteristics'!$D:$D,0))</f>
        <v>0</v>
      </c>
      <c r="R420" s="295" t="str">
        <f>INDEX('Policy Characteristics'!M:M,MATCH(PolicyLevers_EN!$C420,'Policy Characteristics'!$D:$D,0))</f>
        <v>reduce-fuel-exports.html</v>
      </c>
      <c r="S420" s="281" t="str">
        <f>INDEX('Policy Characteristics'!N:N,MATCH(PolicyLevers_EN!$C420,'Policy Characteristics'!$D:$D,0))</f>
        <v>Calculated from model data; see the relevant variable(s) in the InputData folder for source information.</v>
      </c>
      <c r="T420" s="281">
        <f>INDEX('Policy Characteristics'!O:O,MATCH(PolicyLevers_EN!$C420,'Policy Characteristics'!$D:$D,0))</f>
        <v>0</v>
      </c>
      <c r="U420" s="284"/>
      <c r="V420" s="284"/>
      <c r="W420" s="284"/>
      <c r="X420" s="284"/>
      <c r="Y420" s="284"/>
      <c r="Z420" s="284"/>
    </row>
    <row r="421" spans="1:26" ht="15.75" customHeight="1">
      <c r="A421" s="247" t="str">
        <f>INDEX('Policy Characteristics'!B:B,MATCH(PolicyLevers_EN!$C421,'Policy Characteristics'!$D:$D,0))</f>
        <v>Industry</v>
      </c>
      <c r="B421" s="247" t="str">
        <f>INDEX('Policy Characteristics'!C:C,MATCH(PolicyLevers_EN!$C421,'Policy Characteristics'!$D:$D,0))</f>
        <v>Reduce Fossil Fuel Exports</v>
      </c>
      <c r="C421" s="247" t="str">
        <f t="shared" si="24"/>
        <v>Percent Reduction in Fossil Fuel Exports</v>
      </c>
      <c r="D421" s="257" t="s">
        <v>467</v>
      </c>
      <c r="E421" s="257"/>
      <c r="F421" s="257" t="s">
        <v>468</v>
      </c>
      <c r="G421" s="257"/>
      <c r="H421" s="254">
        <v>458</v>
      </c>
      <c r="I421" s="255" t="s">
        <v>76</v>
      </c>
      <c r="J421" s="247" t="str">
        <f>INDEX('Policy Characteristics'!E:E,MATCH(PolicyLevers_EN!$C421,'Policy Characteristics'!$D:$D,0))</f>
        <v>Percent Reduction in Fossil Fuel Exports</v>
      </c>
      <c r="K421" s="247" t="str">
        <f>INDEX('Policy Characteristics'!F:F,MATCH(PolicyLevers_EN!$C421,'Policy Characteristics'!$D:$D,0))</f>
        <v>indst reduce fossil fuel exports</v>
      </c>
      <c r="L421" s="256">
        <f>INDEX('Policy Characteristics'!G:G,MATCH(PolicyLevers_EN!$C421,'Policy Characteristics'!$D:$D,0))</f>
        <v>0</v>
      </c>
      <c r="M421" s="256">
        <f>INDEX('Policy Characteristics'!H:H,MATCH(PolicyLevers_EN!$C421,'Policy Characteristics'!$D:$D,0))</f>
        <v>1</v>
      </c>
      <c r="N421" s="256">
        <f>INDEX('Policy Characteristics'!I:I,MATCH(PolicyLevers_EN!$C421,'Policy Characteristics'!$D:$D,0))</f>
        <v>0.01</v>
      </c>
      <c r="O421" s="257" t="str">
        <f>INDEX('Policy Characteristics'!J:J,MATCH(PolicyLevers_EN!$C421,'Policy Characteristics'!$D:$D,0))</f>
        <v>% reduction in exports</v>
      </c>
      <c r="P421" s="247" t="str">
        <f>LEFT(INDEX('Policy Characteristics'!K:K,MATCH(PolicyLevers_EN!$C421,'Policy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21" s="257">
        <f>INDEX('Policy Characteristics'!L:L,MATCH(PolicyLevers_EN!$C421,'Policy Characteristics'!$D:$D,0))</f>
        <v>0</v>
      </c>
      <c r="R421" s="265" t="str">
        <f>INDEX('Policy Characteristics'!M:M,MATCH(PolicyLevers_EN!$C421,'Policy Characteristics'!$D:$D,0))</f>
        <v>reduce-fuel-exports.html</v>
      </c>
      <c r="S421" s="257" t="str">
        <f>INDEX('Policy Characteristics'!N:N,MATCH(PolicyLevers_EN!$C421,'Policy Characteristics'!$D:$D,0))</f>
        <v>Calculated from model data; see the relevant variable(s) in the InputData folder for source information.</v>
      </c>
      <c r="T421" s="257">
        <f>INDEX('Policy Characteristics'!O:O,MATCH(PolicyLevers_EN!$C421,'Policy Characteristics'!$D:$D,0))</f>
        <v>0</v>
      </c>
      <c r="U421" s="248"/>
      <c r="V421" s="248"/>
      <c r="W421" s="248"/>
      <c r="X421" s="248"/>
      <c r="Y421" s="248"/>
      <c r="Z421" s="248"/>
    </row>
    <row r="422" spans="1:26" s="82" customFormat="1" ht="15.75" customHeight="1">
      <c r="A422" s="247" t="str">
        <f>INDEX('Policy Characteristics'!B:B,MATCH(PolicyLevers_EN!$C422,'Policy Characteristics'!$D:$D,0))</f>
        <v>Industry</v>
      </c>
      <c r="B422" s="247" t="str">
        <f>INDEX('Policy Characteristics'!C:C,MATCH(PolicyLevers_EN!$C422,'Policy Characteristics'!$D:$D,0))</f>
        <v>Reduce Fossil Fuel Exports</v>
      </c>
      <c r="C422" s="121" t="str">
        <f t="shared" si="24"/>
        <v>Percent Reduction in Fossil Fuel Exports</v>
      </c>
      <c r="D422" s="281" t="s">
        <v>469</v>
      </c>
      <c r="E422" s="281"/>
      <c r="F422" s="281" t="s">
        <v>470</v>
      </c>
      <c r="G422" s="281"/>
      <c r="H422" s="304">
        <v>459</v>
      </c>
      <c r="I422" s="255" t="s">
        <v>63</v>
      </c>
      <c r="J422" s="247" t="str">
        <f>INDEX('Policy Characteristics'!E:E,MATCH(PolicyLevers_EN!$C422,'Policy Characteristics'!$D:$D,0))</f>
        <v>Percent Reduction in Fossil Fuel Exports</v>
      </c>
      <c r="K422" s="247" t="str">
        <f>INDEX('Policy Characteristics'!F:F,MATCH(PolicyLevers_EN!$C422,'Policy Characteristics'!$D:$D,0))</f>
        <v>indst reduce fossil fuel exports</v>
      </c>
      <c r="L422" s="293">
        <f>INDEX('Policy Characteristics'!G:G,MATCH(PolicyLevers_EN!$C422,'Policy Characteristics'!$D:$D,0))</f>
        <v>0</v>
      </c>
      <c r="M422" s="293">
        <f>INDEX('Policy Characteristics'!H:H,MATCH(PolicyLevers_EN!$C422,'Policy Characteristics'!$D:$D,0))</f>
        <v>1</v>
      </c>
      <c r="N422" s="293">
        <f>INDEX('Policy Characteristics'!I:I,MATCH(PolicyLevers_EN!$C422,'Policy Characteristics'!$D:$D,0))</f>
        <v>0.01</v>
      </c>
      <c r="O422" s="281" t="str">
        <f>INDEX('Policy Characteristics'!J:J,MATCH(PolicyLevers_EN!$C422,'Policy Characteristics'!$D:$D,0))</f>
        <v>% reduction in exports</v>
      </c>
      <c r="P422" s="247" t="str">
        <f>LEFT(INDEX('Policy Characteristics'!K:K,MATCH(PolicyLevers_EN!$C422,'Policy Characteristics'!$D:$D,0)),254)</f>
        <v>**Description:** This policy reduces production of the selected fuel type(s) for export. This lever may represent a reduction in fuel demand by actors outside the modeled region (i.e., not caused by domestic policy) or a conscious policy within the model</v>
      </c>
      <c r="Q422" s="281">
        <f>INDEX('Policy Characteristics'!L:L,MATCH(PolicyLevers_EN!$C422,'Policy Characteristics'!$D:$D,0))</f>
        <v>0</v>
      </c>
      <c r="R422" s="295" t="str">
        <f>INDEX('Policy Characteristics'!M:M,MATCH(PolicyLevers_EN!$C422,'Policy Characteristics'!$D:$D,0))</f>
        <v>reduce-fuel-exports.html</v>
      </c>
      <c r="S422" s="281" t="str">
        <f>INDEX('Policy Characteristics'!N:N,MATCH(PolicyLevers_EN!$C422,'Policy Characteristics'!$D:$D,0))</f>
        <v>Calculated from model data; see the relevant variable(s) in the InputData folder for source information.</v>
      </c>
      <c r="T422" s="281">
        <f>INDEX('Policy Characteristics'!O:O,MATCH(PolicyLevers_EN!$C422,'Policy Characteristics'!$D:$D,0))</f>
        <v>0</v>
      </c>
      <c r="U422" s="284"/>
      <c r="V422" s="284"/>
      <c r="W422" s="284"/>
      <c r="X422" s="284"/>
      <c r="Y422" s="284"/>
      <c r="Z422" s="284"/>
    </row>
    <row r="423" spans="1:26" ht="15.75" customHeight="1">
      <c r="A423" s="247" t="str">
        <f>INDEX('Policy Characteristics'!B:B,MATCH(PolicyLevers_EN!$C423,'Policy Characteristics'!$D:$D,0))</f>
        <v>Agriculture, Land Use, and Forestry</v>
      </c>
      <c r="B423" s="247" t="str">
        <f>INDEX('Policy Characteristics'!C:C,MATCH(PolicyLevers_EN!$C423,'Policy Characteristics'!$D:$D,0))</f>
        <v>Afforestation and Reforestation</v>
      </c>
      <c r="C423" s="247" t="s">
        <v>473</v>
      </c>
      <c r="D423" s="257"/>
      <c r="E423" s="257"/>
      <c r="F423" s="257"/>
      <c r="G423" s="257"/>
      <c r="H423" s="254">
        <v>60</v>
      </c>
      <c r="I423" s="305" t="s">
        <v>63</v>
      </c>
      <c r="J423" s="247" t="str">
        <f>INDEX('Policy Characteristics'!E:E,MATCH(PolicyLevers_EN!$C423,'Policy Characteristics'!$D:$D,0))</f>
        <v>Afforestation and Reforestation</v>
      </c>
      <c r="K423" s="247" t="str">
        <f>INDEX('Policy Characteristics'!F:F,MATCH(PolicyLevers_EN!$C423,'Policy Characteristics'!$D:$D,0))</f>
        <v>land afforestation and reforestation</v>
      </c>
      <c r="L423" s="256">
        <f>INDEX('Policy Characteristics'!G:G,MATCH(PolicyLevers_EN!$C423,'Policy Characteristics'!$D:$D,0))</f>
        <v>0</v>
      </c>
      <c r="M423" s="256">
        <f>INDEX('Policy Characteristics'!H:H,MATCH(PolicyLevers_EN!$C423,'Policy Characteristics'!$D:$D,0))</f>
        <v>1</v>
      </c>
      <c r="N423" s="256">
        <f>INDEX('Policy Characteristics'!I:I,MATCH(PolicyLevers_EN!$C423,'Policy Characteristics'!$D:$D,0))</f>
        <v>0.01</v>
      </c>
      <c r="O423" s="257" t="str">
        <f>INDEX('Policy Characteristics'!J:J,MATCH(PolicyLevers_EN!$C423,'Policy Characteristics'!$D:$D,0))</f>
        <v>% of potential achieved</v>
      </c>
      <c r="P423" s="247" t="str">
        <f>LEFT(INDEX('Policy Characteristics'!K:K,MATCH(PolicyLevers_EN!$C423,'Policy Characteristics'!$D:$D,0)),254)</f>
        <v>**Description:** This policy increases the sequestration of CO2 by planting forests.  Planted forests are assumed to be managed with best practices and are not used for timber harvesting. // **Guidance for setting values: ** If this policy is fully imple</v>
      </c>
      <c r="Q423" s="257" t="str">
        <f>INDEX('Policy Characteristics'!L:L,MATCH(PolicyLevers_EN!$C423,'Policy Characteristics'!$D:$D,0))</f>
        <v>lulucf.html#aff-ref</v>
      </c>
      <c r="R423" s="265" t="str">
        <f>INDEX('Policy Characteristics'!M:M,MATCH(PolicyLevers_EN!$C423,'Policy Characteristics'!$D:$D,0))</f>
        <v>afforestation-and-reforestation.html</v>
      </c>
      <c r="S423" s="257" t="str">
        <f>INDEX('Policy Characteristics'!N:N,MATCH(PolicyLevers_EN!$C423,'Policy Characteristics'!$D:$D,0))</f>
        <v>Calculated from model data; see the relevant variable(s) in the InputData folder for source information.</v>
      </c>
      <c r="T423" s="306" t="str">
        <f>INDEX('Policy Characteristics'!O:O,MATCH(PolicyLevers_EN!$C423,'Policy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c r="A424" s="247" t="str">
        <f>INDEX('Policy Characteristics'!B:B,MATCH(PolicyLevers_EN!$C424,'Policy Characteristics'!$D:$D,0))</f>
        <v>Agriculture, Land Use, and Forestry</v>
      </c>
      <c r="B424" s="247" t="str">
        <f>INDEX('Policy Characteristics'!C:C,MATCH(PolicyLevers_EN!$C424,'Policy Characteristics'!$D:$D,0))</f>
        <v>Avoid Deforestation</v>
      </c>
      <c r="C424" s="247" t="s">
        <v>479</v>
      </c>
      <c r="D424" s="257"/>
      <c r="E424" s="257"/>
      <c r="F424" s="257"/>
      <c r="G424" s="257"/>
      <c r="H424" s="254">
        <v>590</v>
      </c>
      <c r="I424" s="296" t="s">
        <v>63</v>
      </c>
      <c r="J424" s="247" t="str">
        <f>INDEX('Policy Characteristics'!E:E,MATCH(PolicyLevers_EN!$C424,'Policy Characteristics'!$D:$D,0))</f>
        <v>Avoid Deforestation</v>
      </c>
      <c r="K424" s="247" t="str">
        <f>INDEX('Policy Characteristics'!F:F,MATCH(PolicyLevers_EN!$C424,'Policy Characteristics'!$D:$D,0))</f>
        <v>land avoid deforestation</v>
      </c>
      <c r="L424" s="256">
        <f>INDEX('Policy Characteristics'!G:G,MATCH(PolicyLevers_EN!$C424,'Policy Characteristics'!$D:$D,0))</f>
        <v>0</v>
      </c>
      <c r="M424" s="256">
        <f>INDEX('Policy Characteristics'!H:H,MATCH(PolicyLevers_EN!$C424,'Policy Characteristics'!$D:$D,0))</f>
        <v>1</v>
      </c>
      <c r="N424" s="256">
        <f>INDEX('Policy Characteristics'!I:I,MATCH(PolicyLevers_EN!$C424,'Policy Characteristics'!$D:$D,0))</f>
        <v>0.01</v>
      </c>
      <c r="O424" s="257" t="str">
        <f>INDEX('Policy Characteristics'!J:J,MATCH(PolicyLevers_EN!$C424,'Policy Characteristics'!$D:$D,0))</f>
        <v>% of potential achieved</v>
      </c>
      <c r="P424" s="247" t="str">
        <f>LEFT(INDEX('Policy Characteristics'!K:K,MATCH(PolicyLevers_EN!$C424,'Policy Characteristics'!$D:$D,0)),254)</f>
        <v>**Description:**This policy prevents the release of CO2 that accompanies deforestation. //**Guidance for setting values: ** This policy should be set as a one-time value, for the year in which the avoided deforestation is achieved. Using the Customize Im</v>
      </c>
      <c r="Q424" s="257" t="str">
        <f>INDEX('Policy Characteristics'!L:L,MATCH(PolicyLevers_EN!$C424,'Policy Characteristics'!$D:$D,0))</f>
        <v>lulucf.html#avoid-def</v>
      </c>
      <c r="R424" s="265" t="str">
        <f>INDEX('Policy Characteristics'!M:M,MATCH(PolicyLevers_EN!$C424,'Policy Characteristics'!$D:$D,0))</f>
        <v>avoid-deforestation.html</v>
      </c>
      <c r="S424" s="257" t="str">
        <f>INDEX('Policy Characteristics'!N:N,MATCH(PolicyLevers_EN!$C424,'Policy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Characteristics'!O:O,MATCH(PolicyLevers_EN!$C424,'Policy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c r="A425" s="247" t="str">
        <f>INDEX('Policy Characteristics'!B:B,MATCH(PolicyLevers_EN!$C425,'Policy Characteristics'!$D:$D,0))</f>
        <v>Agriculture, Land Use, and Forestry</v>
      </c>
      <c r="B425" s="247" t="str">
        <f>INDEX('Policy Characteristics'!C:C,MATCH(PolicyLevers_EN!$C425,'Policy Characteristics'!$D:$D,0))</f>
        <v>Forest Restoration</v>
      </c>
      <c r="C425" s="247" t="s">
        <v>484</v>
      </c>
      <c r="D425" s="257"/>
      <c r="E425" s="257"/>
      <c r="F425" s="257"/>
      <c r="G425" s="257"/>
      <c r="H425" s="254">
        <v>177</v>
      </c>
      <c r="I425" s="305" t="s">
        <v>63</v>
      </c>
      <c r="J425" s="247" t="str">
        <f>INDEX('Policy Characteristics'!E:E,MATCH(PolicyLevers_EN!$C425,'Policy Characteristics'!$D:$D,0))</f>
        <v>Forest Restoration</v>
      </c>
      <c r="K425" s="247" t="str">
        <f>INDEX('Policy Characteristics'!F:F,MATCH(PolicyLevers_EN!$C425,'Policy Characteristics'!$D:$D,0))</f>
        <v>land forest restoration</v>
      </c>
      <c r="L425" s="256">
        <f>INDEX('Policy Characteristics'!G:G,MATCH(PolicyLevers_EN!$C425,'Policy Characteristics'!$D:$D,0))</f>
        <v>0</v>
      </c>
      <c r="M425" s="256">
        <f>INDEX('Policy Characteristics'!H:H,MATCH(PolicyLevers_EN!$C425,'Policy Characteristics'!$D:$D,0))</f>
        <v>1</v>
      </c>
      <c r="N425" s="256">
        <f>INDEX('Policy Characteristics'!I:I,MATCH(PolicyLevers_EN!$C425,'Policy Characteristics'!$D:$D,0))</f>
        <v>0.01</v>
      </c>
      <c r="O425" s="257" t="str">
        <f>INDEX('Policy Characteristics'!J:J,MATCH(PolicyLevers_EN!$C425,'Policy Characteristics'!$D:$D,0))</f>
        <v>% of potential achieved</v>
      </c>
      <c r="P425" s="247" t="str">
        <f>LEFT(INDEX('Policy Characteristics'!K:K,MATCH(PolicyLevers_EN!$C425,'Policy Characteristics'!$D:$D,0)),254)</f>
        <v xml:space="preserve">**Description:** This policy restores degraded forest, increasing the rate of carbon sequestration of the forest.//**Guidance for setting values: ** If this policy is fully implemented, this policy can restore 40.5 million acres, which represents 76% of </v>
      </c>
      <c r="Q425" s="257">
        <f>INDEX('Policy Characteristics'!L:L,MATCH(PolicyLevers_EN!$C425,'Policy Characteristics'!$D:$D,0))</f>
        <v>0</v>
      </c>
      <c r="R425" s="265" t="str">
        <f>INDEX('Policy Characteristics'!M:M,MATCH(PolicyLevers_EN!$C425,'Policy Characteristics'!$D:$D,0))</f>
        <v>forest-restoration.html</v>
      </c>
      <c r="S425" s="257" t="str">
        <f>INDEX('Policy Characteristics'!N:N,MATCH(PolicyLevers_EN!$C425,'Policy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Characteristics'!O:O,MATCH(PolicyLevers_EN!$C425,'Policy Characteristics'!$D:$D,0))</f>
        <v>Brazilian Ministry of Science, Technology, Innovation and Communication (MCTIC)</v>
      </c>
      <c r="U425" s="248"/>
      <c r="V425" s="248"/>
      <c r="W425" s="248"/>
      <c r="X425" s="248"/>
      <c r="Y425" s="248"/>
      <c r="Z425" s="248"/>
    </row>
    <row r="426" spans="1:26" ht="15.75" customHeight="1">
      <c r="A426" s="247" t="str">
        <f>INDEX('Policy Characteristics'!B:B,MATCH(PolicyLevers_EN!$C426,'Policy Characteristics'!$D:$D,0))</f>
        <v>Agriculture, Land Use, and Forestry</v>
      </c>
      <c r="B426" s="247" t="str">
        <f>INDEX('Policy Characteristics'!C:C,MATCH(PolicyLevers_EN!$C426,'Policy Characteristics'!$D:$D,0))</f>
        <v>Forest Set-Asides</v>
      </c>
      <c r="C426" s="248" t="s">
        <v>488</v>
      </c>
      <c r="D426" s="262"/>
      <c r="E426" s="262"/>
      <c r="F426" s="262"/>
      <c r="G426" s="262"/>
      <c r="H426" s="7">
        <v>61</v>
      </c>
      <c r="I426" s="262" t="s">
        <v>76</v>
      </c>
      <c r="J426" s="247" t="str">
        <f>INDEX('Policy Characteristics'!E:E,MATCH(PolicyLevers_EN!$C426,'Policy Characteristics'!$D:$D,0))</f>
        <v>Forest Set-Asides</v>
      </c>
      <c r="K426" s="247" t="str">
        <f>INDEX('Policy Characteristics'!F:F,MATCH(PolicyLevers_EN!$C426,'Policy Characteristics'!$D:$D,0))</f>
        <v>land forest set asides</v>
      </c>
      <c r="L426" s="275">
        <f>INDEX('Policy Characteristics'!G:G,MATCH(PolicyLevers_EN!$C426,'Policy Characteristics'!$D:$D,0))</f>
        <v>0</v>
      </c>
      <c r="M426" s="275">
        <f>INDEX('Policy Characteristics'!H:H,MATCH(PolicyLevers_EN!$C426,'Policy Characteristics'!$D:$D,0))</f>
        <v>1</v>
      </c>
      <c r="N426" s="275">
        <f>INDEX('Policy Characteristics'!I:I,MATCH(PolicyLevers_EN!$C426,'Policy Characteristics'!$D:$D,0))</f>
        <v>0.01</v>
      </c>
      <c r="O426" s="262" t="str">
        <f>INDEX('Policy Characteristics'!J:J,MATCH(PolicyLevers_EN!$C426,'Policy Characteristics'!$D:$D,0))</f>
        <v>% of potential achieved</v>
      </c>
      <c r="P426" s="247" t="str">
        <f>LEFT(INDEX('Policy Characteristics'!K:K,MATCH(PolicyLevers_EN!$C426,'Policy Characteristics'!$D:$D,0)),254)</f>
        <v>**Description:** This policy avoids the release of CO2 from forests by reducing timber harvesting. // **Guidance for setting values: **</v>
      </c>
      <c r="Q426" s="262" t="str">
        <f>INDEX('Policy Characteristics'!L:L,MATCH(PolicyLevers_EN!$C426,'Policy Characteristics'!$D:$D,0))</f>
        <v>lulucf.html#set-asides</v>
      </c>
      <c r="R426" s="269" t="str">
        <f>INDEX('Policy Characteristics'!M:M,MATCH(PolicyLevers_EN!$C426,'Policy Characteristics'!$D:$D,0))</f>
        <v>forest-set-asides.html</v>
      </c>
      <c r="S426" s="262" t="str">
        <f>INDEX('Policy Characteristics'!N:N,MATCH(PolicyLevers_EN!$C426,'Policy Characteristics'!$D:$D,0))</f>
        <v>Calculated from model data; see the relevant variable(s) in the InputData folder for source information.</v>
      </c>
      <c r="T426" s="262">
        <f>INDEX('Policy Characteristics'!O:O,MATCH(PolicyLevers_EN!$C426,'Policy Characteristics'!$D:$D,0))</f>
        <v>0</v>
      </c>
      <c r="U426" s="248"/>
      <c r="V426" s="248"/>
      <c r="W426" s="248"/>
      <c r="X426" s="248"/>
      <c r="Y426" s="248"/>
      <c r="Z426" s="248"/>
    </row>
    <row r="427" spans="1:26" ht="15.75" customHeight="1">
      <c r="A427" s="247" t="str">
        <f>INDEX('Policy Characteristics'!B:B,MATCH(PolicyLevers_EN!$C427,'Policy Characteristics'!$D:$D,0))</f>
        <v>Agriculture, Land Use, and Forestry</v>
      </c>
      <c r="B427" s="247" t="str">
        <f>INDEX('Policy Characteristics'!C:C,MATCH(PolicyLevers_EN!$C427,'Policy Characteristics'!$D:$D,0))</f>
        <v>Cropland and Rice Measures</v>
      </c>
      <c r="C427" s="247" t="s">
        <v>493</v>
      </c>
      <c r="D427" s="257"/>
      <c r="E427" s="257"/>
      <c r="F427" s="257"/>
      <c r="G427" s="257"/>
      <c r="H427" s="254">
        <v>62</v>
      </c>
      <c r="I427" s="296" t="s">
        <v>63</v>
      </c>
      <c r="J427" s="247" t="str">
        <f>INDEX('Policy Characteristics'!E:E,MATCH(PolicyLevers_EN!$C427,'Policy Characteristics'!$D:$D,0))</f>
        <v>Cropland and Rice Measures</v>
      </c>
      <c r="K427" s="247" t="str">
        <f>INDEX('Policy Characteristics'!F:F,MATCH(PolicyLevers_EN!$C427,'Policy Characteristics'!$D:$D,0))</f>
        <v>indst cropland and rice measures</v>
      </c>
      <c r="L427" s="256">
        <f>INDEX('Policy Characteristics'!G:G,MATCH(PolicyLevers_EN!$C427,'Policy Characteristics'!$D:$D,0))</f>
        <v>0</v>
      </c>
      <c r="M427" s="256">
        <f>INDEX('Policy Characteristics'!H:H,MATCH(PolicyLevers_EN!$C427,'Policy Characteristics'!$D:$D,0))</f>
        <v>1</v>
      </c>
      <c r="N427" s="256">
        <f>INDEX('Policy Characteristics'!I:I,MATCH(PolicyLevers_EN!$C427,'Policy Characteristics'!$D:$D,0))</f>
        <v>0.01</v>
      </c>
      <c r="O427" s="257" t="str">
        <f>INDEX('Policy Characteristics'!J:J,MATCH(PolicyLevers_EN!$C427,'Policy Characteristics'!$D:$D,0))</f>
        <v>% of potential achieved</v>
      </c>
      <c r="P427" s="247" t="str">
        <f>LEFT(INDEX('Policy Characteristics'!K:K,MATCH(PolicyLevers_EN!$C427,'Policy Characteristics'!$D:$D,0)),254)</f>
        <v xml:space="preserve">**Description:** This policy reduces greenhouse gas emissions from agriculture through cropland management practices, such as improved crop rotations, reduced soil tillage, and improvements in fertilizer composition and application.  Measures particular </v>
      </c>
      <c r="Q427" s="257" t="str">
        <f>INDEX('Policy Characteristics'!L:L,MATCH(PolicyLevers_EN!$C427,'Policy Characteristics'!$D:$D,0))</f>
        <v>industry-ag-main.html#cropland</v>
      </c>
      <c r="R427" s="265" t="str">
        <f>INDEX('Policy Characteristics'!M:M,MATCH(PolicyLevers_EN!$C427,'Policy Characteristics'!$D:$D,0))</f>
        <v>cropland-management.html</v>
      </c>
      <c r="S427" s="257" t="str">
        <f>INDEX('Policy Characteristics'!N:N,MATCH(PolicyLevers_EN!$C427,'Policy Characteristics'!$D:$D,0))</f>
        <v>Calculated from model data; see the relevant variable(s) in the InputData folder for source information.</v>
      </c>
      <c r="T427" s="257">
        <f>INDEX('Policy Characteristics'!O:O,MATCH(PolicyLevers_EN!$C427,'Policy Characteristics'!$D:$D,0))</f>
        <v>0</v>
      </c>
      <c r="U427" s="248"/>
      <c r="V427" s="248"/>
      <c r="W427" s="248"/>
      <c r="X427" s="248"/>
      <c r="Y427" s="248"/>
      <c r="Z427" s="248"/>
    </row>
    <row r="428" spans="1:26" ht="15.75" customHeight="1">
      <c r="A428" s="247" t="str">
        <f>INDEX('Policy Characteristics'!B:B,MATCH(PolicyLevers_EN!$C428,'Policy Characteristics'!$D:$D,0))</f>
        <v>Agriculture, Land Use, and Forestry</v>
      </c>
      <c r="B428" s="247" t="str">
        <f>INDEX('Policy Characteristics'!C:C,MATCH(PolicyLevers_EN!$C428,'Policy Characteristics'!$D:$D,0))</f>
        <v>Improved Forest Management</v>
      </c>
      <c r="C428" s="247" t="s">
        <v>498</v>
      </c>
      <c r="D428" s="257"/>
      <c r="E428" s="257"/>
      <c r="F428" s="257"/>
      <c r="G428" s="257"/>
      <c r="H428" s="254">
        <v>63</v>
      </c>
      <c r="I428" s="257" t="s">
        <v>76</v>
      </c>
      <c r="J428" s="247" t="str">
        <f>INDEX('Policy Characteristics'!E:E,MATCH(PolicyLevers_EN!$C428,'Policy Characteristics'!$D:$D,0))</f>
        <v>Improved Forest Management</v>
      </c>
      <c r="K428" s="247" t="str">
        <f>INDEX('Policy Characteristics'!F:F,MATCH(PolicyLevers_EN!$C428,'Policy Characteristics'!$D:$D,0))</f>
        <v>land forest management</v>
      </c>
      <c r="L428" s="256">
        <f>INDEX('Policy Characteristics'!G:G,MATCH(PolicyLevers_EN!$C428,'Policy Characteristics'!$D:$D,0))</f>
        <v>0</v>
      </c>
      <c r="M428" s="256">
        <f>INDEX('Policy Characteristics'!H:H,MATCH(PolicyLevers_EN!$C428,'Policy Characteristics'!$D:$D,0))</f>
        <v>1</v>
      </c>
      <c r="N428" s="256">
        <f>INDEX('Policy Characteristics'!I:I,MATCH(PolicyLevers_EN!$C428,'Policy Characteristics'!$D:$D,0))</f>
        <v>0.01</v>
      </c>
      <c r="O428" s="257" t="str">
        <f>INDEX('Policy Characteristics'!J:J,MATCH(PolicyLevers_EN!$C428,'Policy Characteristics'!$D:$D,0))</f>
        <v>% of potential achieved</v>
      </c>
      <c r="P428" s="247" t="str">
        <f>LEFT(INDEX('Policy Characteristics'!K:K,MATCH(PolicyLevers_EN!$C428,'Policy Characteristics'!$D:$D,0)),254)</f>
        <v>**Description:** This policy increases CO2 sequestration by forests through improved forest management practices.  // **Guidance for setting values: **</v>
      </c>
      <c r="Q428" s="257" t="str">
        <f>INDEX('Policy Characteristics'!L:L,MATCH(PolicyLevers_EN!$C428,'Policy Characteristics'!$D:$D,0))</f>
        <v>lulucf.html#forest-mgmt</v>
      </c>
      <c r="R428" s="265" t="str">
        <f>INDEX('Policy Characteristics'!M:M,MATCH(PolicyLevers_EN!$C428,'Policy Characteristics'!$D:$D,0))</f>
        <v>improved-forest-management.html</v>
      </c>
      <c r="S428" s="257" t="str">
        <f>INDEX('Policy Characteristics'!N:N,MATCH(PolicyLevers_EN!$C428,'Policy Characteristics'!$D:$D,0))</f>
        <v>Calculated from model data; see the relevant variable(s) in the InputData folder for source information.</v>
      </c>
      <c r="T428" s="257">
        <f>INDEX('Policy Characteristics'!O:O,MATCH(PolicyLevers_EN!$C428,'Policy Characteristics'!$D:$D,0))</f>
        <v>0</v>
      </c>
      <c r="U428" s="248"/>
      <c r="V428" s="248"/>
      <c r="W428" s="248"/>
      <c r="X428" s="248"/>
      <c r="Y428" s="248"/>
      <c r="Z428" s="248"/>
    </row>
    <row r="429" spans="1:26" ht="15.75" customHeight="1">
      <c r="A429" s="247" t="str">
        <f>INDEX('Policy Characteristics'!B:B,MATCH(PolicyLevers_EN!$C429,'Policy Characteristics'!$D:$D,0))</f>
        <v>Agriculture, Land Use, and Forestry</v>
      </c>
      <c r="B429" s="247" t="str">
        <f>INDEX('Policy Characteristics'!C:C,MATCH(PolicyLevers_EN!$C429,'Policy Characteristics'!$D:$D,0))</f>
        <v>Livestock Measures</v>
      </c>
      <c r="C429" s="247" t="s">
        <v>503</v>
      </c>
      <c r="D429" s="257"/>
      <c r="E429" s="257"/>
      <c r="F429" s="257"/>
      <c r="G429" s="257"/>
      <c r="H429" s="254">
        <v>64</v>
      </c>
      <c r="I429" s="296" t="s">
        <v>63</v>
      </c>
      <c r="J429" s="247" t="str">
        <f>INDEX('Policy Characteristics'!E:E,MATCH(PolicyLevers_EN!$C429,'Policy Characteristics'!$D:$D,0))</f>
        <v>Livestock Measures</v>
      </c>
      <c r="K429" s="247" t="str">
        <f>INDEX('Policy Characteristics'!F:F,MATCH(PolicyLevers_EN!$C429,'Policy Characteristics'!$D:$D,0))</f>
        <v>indst livestock measures</v>
      </c>
      <c r="L429" s="256">
        <f>INDEX('Policy Characteristics'!G:G,MATCH(PolicyLevers_EN!$C429,'Policy Characteristics'!$D:$D,0))</f>
        <v>0</v>
      </c>
      <c r="M429" s="256">
        <f>INDEX('Policy Characteristics'!H:H,MATCH(PolicyLevers_EN!$C429,'Policy Characteristics'!$D:$D,0))</f>
        <v>1</v>
      </c>
      <c r="N429" s="256">
        <f>INDEX('Policy Characteristics'!I:I,MATCH(PolicyLevers_EN!$C429,'Policy Characteristics'!$D:$D,0))</f>
        <v>0.01</v>
      </c>
      <c r="O429" s="257" t="str">
        <f>INDEX('Policy Characteristics'!J:J,MATCH(PolicyLevers_EN!$C429,'Policy Characteristics'!$D:$D,0))</f>
        <v>% of potential achieved</v>
      </c>
      <c r="P429" s="247" t="str">
        <f>LEFT(INDEX('Policy Characteristics'!K:K,MATCH(PolicyLevers_EN!$C429,'Policy Characteristics'!$D:$D,0)),254)</f>
        <v>**Description:** This policy reduces greenhouse gas emissions from agriculture through livestock-related measures, such as feed supplements or drugs to prevent enteric methane formation. // **Guidance for setting values: ** If this policy is fully implem</v>
      </c>
      <c r="Q429" s="257" t="str">
        <f>INDEX('Policy Characteristics'!L:L,MATCH(PolicyLevers_EN!$C429,'Policy Characteristics'!$D:$D,0))</f>
        <v>industry-ag-main.html#livestock</v>
      </c>
      <c r="R429" s="265" t="str">
        <f>INDEX('Policy Characteristics'!M:M,MATCH(PolicyLevers_EN!$C429,'Policy Characteristics'!$D:$D,0))</f>
        <v>livestock-measures.html</v>
      </c>
      <c r="S429" s="257" t="str">
        <f>INDEX('Policy Characteristics'!N:N,MATCH(PolicyLevers_EN!$C429,'Policy Characteristics'!$D:$D,0))</f>
        <v>Calculated from model data; see the relevant variable(s) in the InputData folder for source information.</v>
      </c>
      <c r="T429" s="257">
        <f>INDEX('Policy Characteristics'!O:O,MATCH(PolicyLevers_EN!$C429,'Policy Characteristics'!$D:$D,0))</f>
        <v>0</v>
      </c>
      <c r="U429" s="248"/>
      <c r="V429" s="248"/>
      <c r="W429" s="248"/>
      <c r="X429" s="248"/>
      <c r="Y429" s="248"/>
      <c r="Z429" s="248"/>
    </row>
    <row r="430" spans="1:26" ht="15.75" customHeight="1">
      <c r="A430" s="247" t="str">
        <f>INDEX('Policy Characteristics'!B:B,MATCH(PolicyLevers_EN!$C430,'Policy Characteristics'!$D:$D,0))</f>
        <v>Agriculture, Land Use, and Forestry</v>
      </c>
      <c r="B430" s="247" t="str">
        <f>INDEX('Policy Characteristics'!C:C,MATCH(PolicyLevers_EN!$C430,'Policy Characteristics'!$D:$D,0))</f>
        <v>Peatland Restoration</v>
      </c>
      <c r="C430" s="248" t="s">
        <v>508</v>
      </c>
      <c r="D430" s="262"/>
      <c r="E430" s="262"/>
      <c r="F430" s="262"/>
      <c r="G430" s="262"/>
      <c r="H430" s="7">
        <v>178</v>
      </c>
      <c r="I430" s="262" t="s">
        <v>76</v>
      </c>
      <c r="J430" s="247" t="str">
        <f>INDEX('Policy Characteristics'!E:E,MATCH(PolicyLevers_EN!$C430,'Policy Characteristics'!$D:$D,0))</f>
        <v>Peatland Restoration</v>
      </c>
      <c r="K430" s="247" t="str">
        <f>INDEX('Policy Characteristics'!F:F,MATCH(PolicyLevers_EN!$C430,'Policy Characteristics'!$D:$D,0))</f>
        <v>land peatland restoration</v>
      </c>
      <c r="L430" s="275">
        <f>INDEX('Policy Characteristics'!G:G,MATCH(PolicyLevers_EN!$C430,'Policy Characteristics'!$D:$D,0))</f>
        <v>0</v>
      </c>
      <c r="M430" s="275">
        <f>INDEX('Policy Characteristics'!H:H,MATCH(PolicyLevers_EN!$C430,'Policy Characteristics'!$D:$D,0))</f>
        <v>0</v>
      </c>
      <c r="N430" s="275">
        <f>INDEX('Policy Characteristics'!I:I,MATCH(PolicyLevers_EN!$C430,'Policy Characteristics'!$D:$D,0))</f>
        <v>0</v>
      </c>
      <c r="O430" s="262">
        <f>INDEX('Policy Characteristics'!J:J,MATCH(PolicyLevers_EN!$C430,'Policy Characteristics'!$D:$D,0))</f>
        <v>0</v>
      </c>
      <c r="P430" s="247" t="str">
        <f>LEFT(INDEX('Policy Characteristics'!K:K,MATCH(PolicyLevers_EN!$C430,'Policy Characteristics'!$D:$D,0)),254)</f>
        <v>**Description:**0**Guidance for setting values: **</v>
      </c>
      <c r="Q430" s="262">
        <f>INDEX('Policy Characteristics'!L:L,MATCH(PolicyLevers_EN!$C430,'Policy Characteristics'!$D:$D,0))</f>
        <v>0</v>
      </c>
      <c r="R430" s="269" t="str">
        <f>INDEX('Policy Characteristics'!M:M,MATCH(PolicyLevers_EN!$C430,'Policy Characteristics'!$D:$D,0))</f>
        <v>peatland-restoration.html</v>
      </c>
      <c r="S430" s="262">
        <f>INDEX('Policy Characteristics'!N:N,MATCH(PolicyLevers_EN!$C430,'Policy Characteristics'!$D:$D,0))</f>
        <v>0</v>
      </c>
      <c r="T430" s="262">
        <f>INDEX('Policy Characteristics'!O:O,MATCH(PolicyLevers_EN!$C430,'Policy Characteristics'!$D:$D,0))</f>
        <v>0</v>
      </c>
      <c r="U430" s="248"/>
      <c r="V430" s="248"/>
      <c r="W430" s="248"/>
      <c r="X430" s="248"/>
      <c r="Y430" s="248"/>
      <c r="Z430" s="248"/>
    </row>
    <row r="431" spans="1:26" ht="15.75" customHeight="1">
      <c r="A431" s="247" t="str">
        <f>INDEX('Policy Characteristics'!B:B,MATCH(PolicyLevers_EN!$C431,'Policy Characteristics'!$D:$D,0))</f>
        <v>Agriculture, Land Use, and Forestry</v>
      </c>
      <c r="B431" s="247" t="str">
        <f>INDEX('Policy Characteristics'!C:C,MATCH(PolicyLevers_EN!$C431,'Policy Characteristics'!$D:$D,0))</f>
        <v>Shift to Non-Animal Products</v>
      </c>
      <c r="C431" s="247" t="s">
        <v>512</v>
      </c>
      <c r="D431" s="257"/>
      <c r="E431" s="257"/>
      <c r="F431" s="257"/>
      <c r="G431" s="257"/>
      <c r="H431" s="254">
        <v>434</v>
      </c>
      <c r="I431" s="296" t="s">
        <v>63</v>
      </c>
      <c r="J431" s="247" t="str">
        <f>INDEX('Policy Characteristics'!E:E,MATCH(PolicyLevers_EN!$C431,'Policy Characteristics'!$D:$D,0))</f>
        <v>Shift to Non-Animal Products</v>
      </c>
      <c r="K431" s="247" t="str">
        <f>INDEX('Policy Characteristics'!F:F,MATCH(PolicyLevers_EN!$C431,'Policy Characteristics'!$D:$D,0))</f>
        <v>indst shift to nonanimal products</v>
      </c>
      <c r="L431" s="256">
        <f>INDEX('Policy Characteristics'!G:G,MATCH(PolicyLevers_EN!$C431,'Policy Characteristics'!$D:$D,0))</f>
        <v>0</v>
      </c>
      <c r="M431" s="256">
        <f>INDEX('Policy Characteristics'!H:H,MATCH(PolicyLevers_EN!$C431,'Policy Characteristics'!$D:$D,0))</f>
        <v>1</v>
      </c>
      <c r="N431" s="256">
        <f>INDEX('Policy Characteristics'!I:I,MATCH(PolicyLevers_EN!$C431,'Policy Characteristics'!$D:$D,0))</f>
        <v>0.01</v>
      </c>
      <c r="O431" s="257" t="str">
        <f>INDEX('Policy Characteristics'!J:J,MATCH(PolicyLevers_EN!$C431,'Policy Characteristics'!$D:$D,0))</f>
        <v>% reduction in animal products</v>
      </c>
      <c r="P431" s="247" t="str">
        <f>LEFT(INDEX('Policy Characteristics'!K:K,MATCH(PolicyLevers_EN!$C431,'Policy Characteristics'!$D:$D,0)),254)</f>
        <v xml:space="preserve">**Description:** This policy causes non-animal products to be substituted for animal products, which might be achieved by changes in consumer preferences or by changes in costs of agricultural products (such as by redirecting subsidies currently paid to </v>
      </c>
      <c r="Q431" s="257">
        <f>INDEX('Policy Characteristics'!L:L,MATCH(PolicyLevers_EN!$C431,'Policy Characteristics'!$D:$D,0))</f>
        <v>0</v>
      </c>
      <c r="R431" s="265" t="str">
        <f>INDEX('Policy Characteristics'!M:M,MATCH(PolicyLevers_EN!$C431,'Policy Characteristics'!$D:$D,0))</f>
        <v>shift-to-non-animal-products.html</v>
      </c>
      <c r="S431" s="247" t="str">
        <f>INDEX('Policy Characteristics'!N:N,MATCH(PolicyLevers_EN!$C431,'Policy Characteristics'!$D:$D,0))</f>
        <v>https://en.wikipedia.org/wiki/List_of_countries_by_meat_consumption_per_capita (article revision 00:12, 22 Feb 2019)</v>
      </c>
      <c r="T431" s="257">
        <f>INDEX('Policy Characteristics'!O:O,MATCH(PolicyLevers_EN!$C431,'Policy Characteristics'!$D:$D,0))</f>
        <v>0</v>
      </c>
      <c r="U431" s="248"/>
      <c r="V431" s="248"/>
      <c r="W431" s="248"/>
      <c r="X431" s="248"/>
      <c r="Y431" s="248"/>
      <c r="Z431" s="248"/>
    </row>
    <row r="432" spans="1:26" ht="15.75" customHeight="1">
      <c r="A432" s="247" t="str">
        <f>INDEX('Policy Characteristics'!B:B,MATCH(PolicyLevers_EN!$C432,'Policy Characteristics'!$D:$D,0))</f>
        <v>District Heat and Hydrogen</v>
      </c>
      <c r="B432" s="247" t="str">
        <f>INDEX('Policy Characteristics'!C:C,MATCH(PolicyLevers_EN!$C432,'Policy Characteristics'!$D:$D,0))</f>
        <v>Use CHP for District Heat</v>
      </c>
      <c r="C432" s="247" t="s">
        <v>519</v>
      </c>
      <c r="D432" s="257"/>
      <c r="E432" s="257"/>
      <c r="F432" s="257"/>
      <c r="G432" s="257"/>
      <c r="H432" s="254">
        <v>68</v>
      </c>
      <c r="I432" s="257" t="s">
        <v>76</v>
      </c>
      <c r="J432" s="247" t="str">
        <f>INDEX('Policy Characteristics'!E:E,MATCH(PolicyLevers_EN!$C432,'Policy Characteristics'!$D:$D,0))</f>
        <v>District Heat CHP</v>
      </c>
      <c r="K432" s="247" t="str">
        <f>INDEX('Policy Characteristics'!F:F,MATCH(PolicyLevers_EN!$C432,'Policy Characteristics'!$D:$D,0))</f>
        <v>heat convert heat to CHP</v>
      </c>
      <c r="L432" s="256">
        <f>INDEX('Policy Characteristics'!G:G,MATCH(PolicyLevers_EN!$C432,'Policy Characteristics'!$D:$D,0))</f>
        <v>0</v>
      </c>
      <c r="M432" s="256">
        <f>INDEX('Policy Characteristics'!H:H,MATCH(PolicyLevers_EN!$C432,'Policy Characteristics'!$D:$D,0))</f>
        <v>1</v>
      </c>
      <c r="N432" s="256">
        <f>INDEX('Policy Characteristics'!I:I,MATCH(PolicyLevers_EN!$C432,'Policy Characteristics'!$D:$D,0))</f>
        <v>0.01</v>
      </c>
      <c r="O432" s="257" t="str">
        <f>INDEX('Policy Characteristics'!J:J,MATCH(PolicyLevers_EN!$C432,'Policy Characteristics'!$D:$D,0))</f>
        <v>% non-CHP heat converted</v>
      </c>
      <c r="P432" s="247" t="str">
        <f>LEFT(INDEX('Policy Characteristics'!K:K,MATCH(PolicyLevers_EN!$C432,'Policy Characteristics'!$D:$D,0)),254)</f>
        <v xml:space="preserve">**Description:** This policy causes a percentage of the district heat that would be generated by dedicated heat plants to instead be generated via CHP plants.  In this model, this causes them to consume no additional fuel, since it is assumed CHP plants </v>
      </c>
      <c r="Q432" s="257" t="str">
        <f>INDEX('Policy Characteristics'!L:L,MATCH(PolicyLevers_EN!$C432,'Policy Characteristics'!$D:$D,0))</f>
        <v>district-heating.html#chp</v>
      </c>
      <c r="R432" s="265" t="str">
        <f>INDEX('Policy Characteristics'!M:M,MATCH(PolicyLevers_EN!$C432,'Policy Characteristics'!$D:$D,0))</f>
        <v>convert-non-chp-heat-production.html</v>
      </c>
      <c r="S432" s="257" t="str">
        <f>INDEX('Policy Characteristics'!N:N,MATCH(PolicyLevers_EN!$C432,'Policy Characteristics'!$D:$D,0))</f>
        <v>Calculated from model data; see the relevant variable(s) in the InputData folder for source information.</v>
      </c>
      <c r="T432" s="257">
        <f>INDEX('Policy Characteristics'!O:O,MATCH(PolicyLevers_EN!$C432,'Policy Characteristics'!$D:$D,0))</f>
        <v>0</v>
      </c>
      <c r="U432" s="248"/>
      <c r="V432" s="248"/>
      <c r="W432" s="248"/>
      <c r="X432" s="248"/>
      <c r="Y432" s="248"/>
      <c r="Z432" s="248"/>
    </row>
    <row r="433" spans="1:26" ht="15.75" customHeight="1">
      <c r="A433" s="247" t="str">
        <f>INDEX('Policy Characteristics'!B:B,MATCH(PolicyLevers_EN!$C433,'Policy Characteristics'!$D:$D,0))</f>
        <v>District Heat and Hydrogen</v>
      </c>
      <c r="B433" s="247" t="str">
        <f>INDEX('Policy Characteristics'!C:C,MATCH(PolicyLevers_EN!$C433,'Policy Characteristics'!$D:$D,0))</f>
        <v>Produce District Heat with Hydrogen</v>
      </c>
      <c r="C433" s="247" t="s">
        <v>526</v>
      </c>
      <c r="D433" s="257"/>
      <c r="E433" s="257"/>
      <c r="F433" s="257"/>
      <c r="G433" s="257"/>
      <c r="H433" s="254">
        <v>176</v>
      </c>
      <c r="I433" s="257" t="s">
        <v>76</v>
      </c>
      <c r="J433" s="247" t="str">
        <f>INDEX('Policy Characteristics'!E:E,MATCH(PolicyLevers_EN!$C433,'Policy Characteristics'!$D:$D,0))</f>
        <v>District Heat Fuel Switching</v>
      </c>
      <c r="K433" s="247" t="str">
        <f>INDEX('Policy Characteristics'!F:F,MATCH(PolicyLevers_EN!$C433,'Policy Characteristics'!$D:$D,0))</f>
        <v>heat fuel type shifting</v>
      </c>
      <c r="L433" s="256">
        <f>INDEX('Policy Characteristics'!G:G,MATCH(PolicyLevers_EN!$C433,'Policy Characteristics'!$D:$D,0))</f>
        <v>0</v>
      </c>
      <c r="M433" s="256">
        <f>INDEX('Policy Characteristics'!H:H,MATCH(PolicyLevers_EN!$C433,'Policy Characteristics'!$D:$D,0))</f>
        <v>1</v>
      </c>
      <c r="N433" s="256">
        <f>INDEX('Policy Characteristics'!I:I,MATCH(PolicyLevers_EN!$C433,'Policy Characteristics'!$D:$D,0))</f>
        <v>0.01</v>
      </c>
      <c r="O433" s="257" t="str">
        <f>INDEX('Policy Characteristics'!J:J,MATCH(PolicyLevers_EN!$C433,'Policy Characteristics'!$D:$D,0))</f>
        <v>% of fuel use</v>
      </c>
      <c r="P433" s="247" t="str">
        <f>LEFT(INDEX('Policy Characteristics'!K:K,MATCH(PolicyLevers_EN!$C433,'Policy Characteristics'!$D:$D,0)),254)</f>
        <v>**Description:** This policy causes a percentage of the district heat to be generated by burning hydrogen instead of the fuels used in the BAU case. // **Guidance for setting values: **</v>
      </c>
      <c r="Q433" s="257" t="str">
        <f>INDEX('Policy Characteristics'!L:L,MATCH(PolicyLevers_EN!$C433,'Policy Characteristics'!$D:$D,0))</f>
        <v>district-heating.html#convert-coal</v>
      </c>
      <c r="R433" s="265" t="str">
        <f>INDEX('Policy Characteristics'!M:M,MATCH(PolicyLevers_EN!$C433,'Policy Characteristics'!$D:$D,0))</f>
        <v>district-heat-fuel-switching.html</v>
      </c>
      <c r="S433" s="257" t="str">
        <f>INDEX('Policy Characteristics'!N:N,MATCH(PolicyLevers_EN!$C433,'Policy Characteristics'!$D:$D,0))</f>
        <v>Calculated from model data; see the relevant variable(s) in the InputData folder for source information.</v>
      </c>
      <c r="T433" s="257">
        <f>INDEX('Policy Characteristics'!O:O,MATCH(PolicyLevers_EN!$C433,'Policy Characteristics'!$D:$D,0))</f>
        <v>0</v>
      </c>
      <c r="U433" s="248"/>
      <c r="V433" s="248"/>
      <c r="W433" s="248"/>
      <c r="X433" s="248"/>
      <c r="Y433" s="248"/>
      <c r="Z433" s="248"/>
    </row>
    <row r="434" spans="1:26" ht="15.75" customHeight="1">
      <c r="A434" s="247" t="str">
        <f>INDEX('Policy Characteristics'!B:B,MATCH(PolicyLevers_EN!$C434,'Policy Characteristics'!$D:$D,0))</f>
        <v>District Heat and Hydrogen</v>
      </c>
      <c r="B434" s="247" t="str">
        <f>INDEX('Policy Characteristics'!C:C,MATCH(PolicyLevers_EN!$C434,'Policy Characteristics'!$D:$D,0))</f>
        <v>Shift Hydrogen Production to Electrolysis</v>
      </c>
      <c r="C434" s="247" t="s">
        <v>533</v>
      </c>
      <c r="D434" s="257"/>
      <c r="E434" s="257"/>
      <c r="F434" s="257"/>
      <c r="G434" s="257"/>
      <c r="H434" s="254">
        <v>450</v>
      </c>
      <c r="I434" s="257" t="s">
        <v>63</v>
      </c>
      <c r="J434" s="247" t="str">
        <f>INDEX('Policy Characteristics'!E:E,MATCH(PolicyLevers_EN!$C434,'Policy Characteristics'!$D:$D,0))</f>
        <v>Hydrogen Electrolysis</v>
      </c>
      <c r="K434" s="247" t="str">
        <f>INDEX('Policy Characteristics'!F:F,MATCH(PolicyLevers_EN!$C434,'Policy Characteristics'!$D:$D,0))</f>
        <v>hydgn shift production pathways</v>
      </c>
      <c r="L434" s="256">
        <f>INDEX('Policy Characteristics'!G:G,MATCH(PolicyLevers_EN!$C434,'Policy Characteristics'!$D:$D,0))</f>
        <v>0</v>
      </c>
      <c r="M434" s="256">
        <f>INDEX('Policy Characteristics'!H:H,MATCH(PolicyLevers_EN!$C434,'Policy Characteristics'!$D:$D,0))</f>
        <v>1</v>
      </c>
      <c r="N434" s="256">
        <f>INDEX('Policy Characteristics'!I:I,MATCH(PolicyLevers_EN!$C434,'Policy Characteristics'!$D:$D,0))</f>
        <v>0.01</v>
      </c>
      <c r="O434" s="257" t="str">
        <f>INDEX('Policy Characteristics'!J:J,MATCH(PolicyLevers_EN!$C434,'Policy Characteristics'!$D:$D,0))</f>
        <v>% of hydrogen production</v>
      </c>
      <c r="P434" s="247" t="str">
        <f>LEFT(INDEX('Policy Characteristics'!K:K,MATCH(PolicyLevers_EN!$C434,'Policy Characteristics'!$D:$D,0)),254)</f>
        <v>**Description:** This policy causes a percentage of merchant hydrogen (i.e. hydrogen produced for sale, not hydrogen produced and consumed on-site within a facility) to be produced via electrolysis rather than via other production pathways. // **Guidance</v>
      </c>
      <c r="Q434" s="257">
        <f>INDEX('Policy Characteristics'!L:L,MATCH(PolicyLevers_EN!$C434,'Policy Characteristics'!$D:$D,0))</f>
        <v>0</v>
      </c>
      <c r="R434" s="265" t="str">
        <f>INDEX('Policy Characteristics'!M:M,MATCH(PolicyLevers_EN!$C434,'Policy Characteristics'!$D:$D,0))</f>
        <v>switch-hydrogen-production-pathway.html</v>
      </c>
      <c r="S434" s="257">
        <f>INDEX('Policy Characteristics'!N:N,MATCH(PolicyLevers_EN!$C434,'Policy Characteristics'!$D:$D,0))</f>
        <v>0</v>
      </c>
      <c r="T434" s="257">
        <f>INDEX('Policy Characteristics'!O:O,MATCH(PolicyLevers_EN!$C434,'Policy Characteristics'!$D:$D,0))</f>
        <v>0</v>
      </c>
      <c r="U434" s="248"/>
      <c r="V434" s="248"/>
      <c r="W434" s="248"/>
      <c r="X434" s="248"/>
      <c r="Y434" s="248"/>
      <c r="Z434" s="248"/>
    </row>
    <row r="435" spans="1:26" ht="15.75" customHeight="1">
      <c r="A435" s="247" t="str">
        <f>INDEX('Policy Characteristics'!B:B,MATCH(PolicyLevers_EN!$C435,'Policy Characteristics'!$D:$D,0))</f>
        <v>Cross-Sector</v>
      </c>
      <c r="B435" s="247" t="str">
        <f>INDEX('Policy Characteristics'!C:C,MATCH(PolicyLevers_EN!$C435,'Policy Characteristics'!$D:$D,0))</f>
        <v>Carbon Capture and Sequestration</v>
      </c>
      <c r="C435" s="247" t="s">
        <v>540</v>
      </c>
      <c r="D435" s="257" t="s">
        <v>541</v>
      </c>
      <c r="E435" s="257"/>
      <c r="F435" s="257" t="s">
        <v>542</v>
      </c>
      <c r="G435" s="257"/>
      <c r="H435" s="254">
        <v>541</v>
      </c>
      <c r="I435" s="296" t="s">
        <v>63</v>
      </c>
      <c r="J435" s="247" t="str">
        <f>INDEX('Policy Characteristics'!E:E,MATCH(PolicyLevers_EN!$C435,'Policy Characteristics'!$D:$D,0))</f>
        <v>Carbon Capture and Sequestration</v>
      </c>
      <c r="K435" s="247" t="str">
        <f>INDEX('Policy Characteristics'!F:F,MATCH(PolicyLevers_EN!$C435,'Policy Characteristics'!$D:$D,0))</f>
        <v>cross CCS</v>
      </c>
      <c r="L435" s="256">
        <f>INDEX('Policy Characteristics'!G:G,MATCH(PolicyLevers_EN!$C435,'Policy Characteristics'!$D:$D,0))</f>
        <v>0</v>
      </c>
      <c r="M435" s="256">
        <f>INDEX('Policy Characteristics'!H:H,MATCH(PolicyLevers_EN!$C435,'Policy Characteristics'!$D:$D,0))</f>
        <v>0.3</v>
      </c>
      <c r="N435" s="256">
        <f>INDEX('Policy Characteristics'!I:I,MATCH(PolicyLevers_EN!$C435,'Policy Characteristics'!$D:$D,0))</f>
        <v>0.01</v>
      </c>
      <c r="O435" s="257" t="str">
        <f>INDEX('Policy Characteristics'!J:J,MATCH(PolicyLevers_EN!$C435,'Policy Characteristics'!$D:$D,0))</f>
        <v>% of CO2 captured</v>
      </c>
      <c r="P435" s="247" t="str">
        <f>LEFT(INDEX('Policy Characteristics'!K:K,MATCH(PolicyLevers_EN!$C435,'Policy Characteristics'!$D:$D,0)),254)</f>
        <v>**Description:**This policy specifies the fraction of CO2 emissions from power plants that is captured and stored, above the amount predicted in the business-as-usual scenario. // **Guidance for setting values: **//**Electricity Sector : ** In the Brazil</v>
      </c>
      <c r="Q435" s="257" t="str">
        <f>INDEX('Policy Characteristics'!L:L,MATCH(PolicyLevers_EN!$C435,'Policy Characteristics'!$D:$D,0))</f>
        <v>ccs.html#ccs</v>
      </c>
      <c r="R435" s="265" t="str">
        <f>INDEX('Policy Characteristics'!M:M,MATCH(PolicyLevers_EN!$C435,'Policy Characteristics'!$D:$D,0))</f>
        <v>carbon-capture-and-sequestration.html</v>
      </c>
      <c r="S435" s="257">
        <f>INDEX('Policy Characteristics'!N:N,MATCH(PolicyLevers_EN!$C435,'Policy Characteristics'!$D:$D,0))</f>
        <v>0</v>
      </c>
      <c r="T435" s="257">
        <f>INDEX('Policy Characteristics'!O:O,MATCH(PolicyLevers_EN!$C435,'Policy Characteristics'!$D:$D,0))</f>
        <v>0</v>
      </c>
      <c r="U435" s="248"/>
      <c r="V435" s="248"/>
      <c r="W435" s="248"/>
      <c r="X435" s="248"/>
      <c r="Y435" s="248"/>
      <c r="Z435" s="248"/>
    </row>
    <row r="436" spans="1:26" ht="15.75" customHeight="1">
      <c r="A436" s="247" t="str">
        <f>INDEX('Policy Characteristics'!B:B,MATCH(PolicyLevers_EN!$C436,'Policy Characteristics'!$D:$D,0))</f>
        <v>Cross-Sector</v>
      </c>
      <c r="B436" s="247" t="str">
        <f>INDEX('Policy Characteristics'!C:C,MATCH(PolicyLevers_EN!$C436,'Policy Characteristics'!$D:$D,0))</f>
        <v>Carbon Capture and Sequestration</v>
      </c>
      <c r="C436" s="247" t="str">
        <f t="shared" ref="C436" si="25">C$435</f>
        <v>Fraction of Potential Additional CCS Achieved</v>
      </c>
      <c r="D436" s="257" t="s">
        <v>547</v>
      </c>
      <c r="E436" s="257"/>
      <c r="F436" s="257" t="s">
        <v>548</v>
      </c>
      <c r="G436" s="257"/>
      <c r="H436" s="254">
        <v>542</v>
      </c>
      <c r="I436" s="296" t="s">
        <v>63</v>
      </c>
      <c r="J436" s="247" t="str">
        <f>INDEX('Policy Characteristics'!E:E,MATCH(PolicyLevers_EN!$C436,'Policy Characteristics'!$D:$D,0))</f>
        <v>Carbon Capture and Sequestration</v>
      </c>
      <c r="K436" s="247" t="str">
        <f>INDEX('Policy Characteristics'!F:F,MATCH(PolicyLevers_EN!$C436,'Policy Characteristics'!$D:$D,0))</f>
        <v>cross CCS</v>
      </c>
      <c r="L436" s="256">
        <f>INDEX('Policy Characteristics'!G:G,MATCH(PolicyLevers_EN!$C436,'Policy Characteristics'!$D:$D,0))</f>
        <v>0</v>
      </c>
      <c r="M436" s="256">
        <f>INDEX('Policy Characteristics'!H:H,MATCH(PolicyLevers_EN!$C436,'Policy Characteristics'!$D:$D,0))</f>
        <v>0.3</v>
      </c>
      <c r="N436" s="256">
        <f>INDEX('Policy Characteristics'!I:I,MATCH(PolicyLevers_EN!$C436,'Policy Characteristics'!$D:$D,0))</f>
        <v>0.01</v>
      </c>
      <c r="O436" s="257" t="str">
        <f>INDEX('Policy Characteristics'!J:J,MATCH(PolicyLevers_EN!$C436,'Policy Characteristics'!$D:$D,0))</f>
        <v>% of CO2 captured</v>
      </c>
      <c r="P436" s="247" t="str">
        <f>LEFT(INDEX('Policy Characteristics'!K:K,MATCH(PolicyLevers_EN!$C436,'Policy Characteristics'!$D:$D,0)),254)</f>
        <v>**Description:**This policy specifies the fraction of CO2 emissions from power plants that is captured and stored, above the amount predicted in the business-as-usual scenario. // **Guidance for setting values: **//**Electricity Sector : ** In the Brazil</v>
      </c>
      <c r="Q436" s="257" t="str">
        <f>INDEX('Policy Characteristics'!L:L,MATCH(PolicyLevers_EN!$C436,'Policy Characteristics'!$D:$D,0))</f>
        <v>ccs.html#ccs</v>
      </c>
      <c r="R436" s="265" t="str">
        <f>INDEX('Policy Characteristics'!M:M,MATCH(PolicyLevers_EN!$C436,'Policy Characteristics'!$D:$D,0))</f>
        <v>carbon-capture-and-sequestration.html</v>
      </c>
      <c r="S436" s="257">
        <f>INDEX('Policy Characteristics'!N:N,MATCH(PolicyLevers_EN!$C436,'Policy Characteristics'!$D:$D,0))</f>
        <v>0</v>
      </c>
      <c r="T436" s="257">
        <f>INDEX('Policy Characteristics'!O:O,MATCH(PolicyLevers_EN!$C436,'Policy Characteristics'!$D:$D,0))</f>
        <v>0</v>
      </c>
      <c r="U436" s="248"/>
      <c r="V436" s="248"/>
      <c r="W436" s="248"/>
      <c r="X436" s="248"/>
      <c r="Y436" s="248"/>
      <c r="Z436" s="248"/>
    </row>
    <row r="437" spans="1:26" ht="15.75" customHeight="1">
      <c r="A437" s="247" t="str">
        <f>INDEX('Policy Characteristics'!B:B,MATCH(PolicyLevers_EN!$C437,'Policy Characteristics'!$D:$D,0))</f>
        <v>Cross-Sector</v>
      </c>
      <c r="B437" s="247" t="str">
        <f>INDEX('Policy Characteristics'!C:C,MATCH(PolicyLevers_EN!$C437,'Policy Characteristics'!$D:$D,0))</f>
        <v>Carbon Tax</v>
      </c>
      <c r="C437" s="247" t="s">
        <v>550</v>
      </c>
      <c r="D437" s="257" t="s">
        <v>551</v>
      </c>
      <c r="E437" s="257"/>
      <c r="F437" s="257" t="s">
        <v>552</v>
      </c>
      <c r="G437" s="257"/>
      <c r="H437" s="254">
        <v>171</v>
      </c>
      <c r="I437" s="296" t="s">
        <v>63</v>
      </c>
      <c r="J437" s="247" t="str">
        <f>INDEX('Policy Characteristics'!E:E,MATCH(PolicyLevers_EN!$C437,'Policy Characteristics'!$D:$D,0))</f>
        <v>Carbon Tax</v>
      </c>
      <c r="K437" s="247" t="str">
        <f>INDEX('Policy Characteristics'!F:F,MATCH(PolicyLevers_EN!$C437,'Policy Characteristics'!$D:$D,0))</f>
        <v>cross carbon tax</v>
      </c>
      <c r="L437" s="247">
        <f>INDEX('Policy Characteristics'!G:G,MATCH(PolicyLevers_EN!$C437,'Policy Characteristics'!$D:$D,0))</f>
        <v>0</v>
      </c>
      <c r="M437" s="247">
        <f>INDEX('Policy Characteristics'!H:H,MATCH(PolicyLevers_EN!$C437,'Policy Characteristics'!$D:$D,0))</f>
        <v>100</v>
      </c>
      <c r="N437" s="247">
        <f>INDEX('Policy Characteristics'!I:I,MATCH(PolicyLevers_EN!$C437,'Policy Characteristics'!$D:$D,0))</f>
        <v>5</v>
      </c>
      <c r="O437" s="285" t="str">
        <f>INDEX('Policy Characteristics'!J:J,MATCH(PolicyLevers_EN!$C437,'Policy Characteristics'!$D:$D,0))</f>
        <v>$/metric ton CO2e</v>
      </c>
      <c r="P437" s="247" t="str">
        <f>LEFT(INDEX('Policy Characteristics'!K:K,MATCH(PolicyLevers_EN!$C437,'Policy Characteristics'!$D:$D,0)),254)</f>
        <v>**Description:**This policy applies a price on fuels used in the selected sector(s) based on their greenhouse gas emissions.  It also increases the base cost of capital equipment (e.g., vehicles, power plants, building components) according to their embe</v>
      </c>
      <c r="Q437" s="257" t="str">
        <f>INDEX('Policy Characteristics'!L:L,MATCH(PolicyLevers_EN!$C437,'Policy Characteristics'!$D:$D,0))</f>
        <v>fuels.html#carbon-tax</v>
      </c>
      <c r="R437" s="265" t="str">
        <f>INDEX('Policy Characteristics'!M:M,MATCH(PolicyLevers_EN!$C437,'Policy Characteristics'!$D:$D,0))</f>
        <v>carbon-tax.html</v>
      </c>
      <c r="S437" s="257" t="str">
        <f>INDEX('Policy Characteristics'!N:N,MATCH(PolicyLevers_EN!$C437,'Policy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Characteristics'!O:O,MATCH(PolicyLevers_EN!$C437,'Policy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c r="A438" s="247" t="str">
        <f>INDEX('Policy Characteristics'!B:B,MATCH(PolicyLevers_EN!$C438,'Policy Characteristics'!$D:$D,0))</f>
        <v>Cross-Sector</v>
      </c>
      <c r="B438" s="247" t="str">
        <f>INDEX('Policy Characteristics'!C:C,MATCH(PolicyLevers_EN!$C438,'Policy Characteristics'!$D:$D,0))</f>
        <v>Carbon Tax</v>
      </c>
      <c r="C438" s="247" t="str">
        <f t="shared" ref="C438:C442" si="26">C$437</f>
        <v>Additional Carbon Tax Rate</v>
      </c>
      <c r="D438" s="257" t="s">
        <v>541</v>
      </c>
      <c r="E438" s="257"/>
      <c r="F438" s="257" t="s">
        <v>542</v>
      </c>
      <c r="G438" s="257"/>
      <c r="H438" s="254">
        <v>172</v>
      </c>
      <c r="I438" s="296" t="s">
        <v>63</v>
      </c>
      <c r="J438" s="247" t="str">
        <f>INDEX('Policy Characteristics'!E:E,MATCH(PolicyLevers_EN!$C438,'Policy Characteristics'!$D:$D,0))</f>
        <v>Carbon Tax</v>
      </c>
      <c r="K438" s="247" t="str">
        <f>INDEX('Policy Characteristics'!F:F,MATCH(PolicyLevers_EN!$C438,'Policy Characteristics'!$D:$D,0))</f>
        <v>cross carbon tax</v>
      </c>
      <c r="L438" s="247">
        <f>INDEX('Policy Characteristics'!G:G,MATCH(PolicyLevers_EN!$C438,'Policy Characteristics'!$D:$D,0))</f>
        <v>0</v>
      </c>
      <c r="M438" s="247">
        <f>INDEX('Policy Characteristics'!H:H,MATCH(PolicyLevers_EN!$C438,'Policy Characteristics'!$D:$D,0))</f>
        <v>100</v>
      </c>
      <c r="N438" s="247">
        <f>INDEX('Policy Characteristics'!I:I,MATCH(PolicyLevers_EN!$C438,'Policy Characteristics'!$D:$D,0))</f>
        <v>5</v>
      </c>
      <c r="O438" s="257" t="str">
        <f>INDEX('Policy Characteristics'!J:J,MATCH(PolicyLevers_EN!$C438,'Policy Characteristics'!$D:$D,0))</f>
        <v>$/metric ton CO2e</v>
      </c>
      <c r="P438" s="247" t="str">
        <f>LEFT(INDEX('Policy Characteristics'!K:K,MATCH(PolicyLevers_EN!$C438,'Policy Characteristics'!$D:$D,0)),254)</f>
        <v>**Description:**This policy applies a price on fuels used in the selected sector(s) based on their greenhouse gas emissions.  It also increases the base cost of capital equipment (e.g., vehicles, power plants, building components) according to their embe</v>
      </c>
      <c r="Q438" s="257" t="str">
        <f>INDEX('Policy Characteristics'!L:L,MATCH(PolicyLevers_EN!$C438,'Policy Characteristics'!$D:$D,0))</f>
        <v>fuels.html#carbon-tax</v>
      </c>
      <c r="R438" s="265" t="str">
        <f>INDEX('Policy Characteristics'!M:M,MATCH(PolicyLevers_EN!$C438,'Policy Characteristics'!$D:$D,0))</f>
        <v>carbon-tax.html</v>
      </c>
      <c r="S438" s="257" t="str">
        <f>INDEX('Policy Characteristics'!N:N,MATCH(PolicyLevers_EN!$C438,'Policy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Characteristics'!O:O,MATCH(PolicyLevers_EN!$C438,'Policy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c r="A439" s="247" t="str">
        <f>INDEX('Policy Characteristics'!B:B,MATCH(PolicyLevers_EN!$C439,'Policy Characteristics'!$D:$D,0))</f>
        <v>Cross-Sector</v>
      </c>
      <c r="B439" s="247" t="str">
        <f>INDEX('Policy Characteristics'!C:C,MATCH(PolicyLevers_EN!$C439,'Policy Characteristics'!$D:$D,0))</f>
        <v>Carbon Tax</v>
      </c>
      <c r="C439" s="247" t="str">
        <f t="shared" si="26"/>
        <v>Additional Carbon Tax Rate</v>
      </c>
      <c r="D439" s="257" t="s">
        <v>556</v>
      </c>
      <c r="E439" s="257"/>
      <c r="F439" s="257" t="s">
        <v>557</v>
      </c>
      <c r="G439" s="257"/>
      <c r="H439" s="254">
        <v>173</v>
      </c>
      <c r="I439" s="296" t="s">
        <v>63</v>
      </c>
      <c r="J439" s="247" t="str">
        <f>INDEX('Policy Characteristics'!E:E,MATCH(PolicyLevers_EN!$C439,'Policy Characteristics'!$D:$D,0))</f>
        <v>Carbon Tax</v>
      </c>
      <c r="K439" s="247" t="str">
        <f>INDEX('Policy Characteristics'!F:F,MATCH(PolicyLevers_EN!$C439,'Policy Characteristics'!$D:$D,0))</f>
        <v>cross carbon tax</v>
      </c>
      <c r="L439" s="247">
        <f>INDEX('Policy Characteristics'!G:G,MATCH(PolicyLevers_EN!$C439,'Policy Characteristics'!$D:$D,0))</f>
        <v>0</v>
      </c>
      <c r="M439" s="247">
        <f>INDEX('Policy Characteristics'!H:H,MATCH(PolicyLevers_EN!$C439,'Policy Characteristics'!$D:$D,0))</f>
        <v>100</v>
      </c>
      <c r="N439" s="247">
        <f>INDEX('Policy Characteristics'!I:I,MATCH(PolicyLevers_EN!$C439,'Policy Characteristics'!$D:$D,0))</f>
        <v>5</v>
      </c>
      <c r="O439" s="257" t="str">
        <f>INDEX('Policy Characteristics'!J:J,MATCH(PolicyLevers_EN!$C439,'Policy Characteristics'!$D:$D,0))</f>
        <v>$/metric ton CO2e</v>
      </c>
      <c r="P439" s="247" t="str">
        <f>LEFT(INDEX('Policy Characteristics'!K:K,MATCH(PolicyLevers_EN!$C439,'Policy Characteristics'!$D:$D,0)),254)</f>
        <v>**Description:**This policy applies a price on fuels used in the selected sector(s) based on their greenhouse gas emissions.  It also increases the base cost of capital equipment (e.g., vehicles, power plants, building components) according to their embe</v>
      </c>
      <c r="Q439" s="257" t="str">
        <f>INDEX('Policy Characteristics'!L:L,MATCH(PolicyLevers_EN!$C439,'Policy Characteristics'!$D:$D,0))</f>
        <v>fuels.html#carbon-tax</v>
      </c>
      <c r="R439" s="265" t="str">
        <f>INDEX('Policy Characteristics'!M:M,MATCH(PolicyLevers_EN!$C439,'Policy Characteristics'!$D:$D,0))</f>
        <v>carbon-tax.html</v>
      </c>
      <c r="S439" s="257" t="str">
        <f>INDEX('Policy Characteristics'!N:N,MATCH(PolicyLevers_EN!$C439,'Policy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Characteristics'!O:O,MATCH(PolicyLevers_EN!$C439,'Policy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c r="A440" s="247" t="str">
        <f>INDEX('Policy Characteristics'!B:B,MATCH(PolicyLevers_EN!$C440,'Policy Characteristics'!$D:$D,0))</f>
        <v>Cross-Sector</v>
      </c>
      <c r="B440" s="247" t="str">
        <f>INDEX('Policy Characteristics'!C:C,MATCH(PolicyLevers_EN!$C440,'Policy Characteristics'!$D:$D,0))</f>
        <v>Carbon Tax</v>
      </c>
      <c r="C440" s="247" t="str">
        <f t="shared" si="26"/>
        <v>Additional Carbon Tax Rate</v>
      </c>
      <c r="D440" s="257" t="s">
        <v>558</v>
      </c>
      <c r="E440" s="257"/>
      <c r="F440" s="257" t="s">
        <v>559</v>
      </c>
      <c r="G440" s="257"/>
      <c r="H440" s="254">
        <v>174</v>
      </c>
      <c r="I440" s="296" t="s">
        <v>63</v>
      </c>
      <c r="J440" s="247" t="str">
        <f>INDEX('Policy Characteristics'!E:E,MATCH(PolicyLevers_EN!$C440,'Policy Characteristics'!$D:$D,0))</f>
        <v>Carbon Tax</v>
      </c>
      <c r="K440" s="247" t="str">
        <f>INDEX('Policy Characteristics'!F:F,MATCH(PolicyLevers_EN!$C440,'Policy Characteristics'!$D:$D,0))</f>
        <v>cross carbon tax</v>
      </c>
      <c r="L440" s="247">
        <f>INDEX('Policy Characteristics'!G:G,MATCH(PolicyLevers_EN!$C440,'Policy Characteristics'!$D:$D,0))</f>
        <v>0</v>
      </c>
      <c r="M440" s="247">
        <f>INDEX('Policy Characteristics'!H:H,MATCH(PolicyLevers_EN!$C440,'Policy Characteristics'!$D:$D,0))</f>
        <v>100</v>
      </c>
      <c r="N440" s="247">
        <f>INDEX('Policy Characteristics'!I:I,MATCH(PolicyLevers_EN!$C440,'Policy Characteristics'!$D:$D,0))</f>
        <v>5</v>
      </c>
      <c r="O440" s="257" t="str">
        <f>INDEX('Policy Characteristics'!J:J,MATCH(PolicyLevers_EN!$C440,'Policy Characteristics'!$D:$D,0))</f>
        <v>$/metric ton CO2e</v>
      </c>
      <c r="P440" s="247" t="str">
        <f>LEFT(INDEX('Policy Characteristics'!K:K,MATCH(PolicyLevers_EN!$C440,'Policy Characteristics'!$D:$D,0)),254)</f>
        <v>**Description:**This policy applies a price on fuels used in the selected sector(s) based on their greenhouse gas emissions.  It also increases the base cost of capital equipment (e.g., vehicles, power plants, building components) according to their embe</v>
      </c>
      <c r="Q440" s="257" t="str">
        <f>INDEX('Policy Characteristics'!L:L,MATCH(PolicyLevers_EN!$C440,'Policy Characteristics'!$D:$D,0))</f>
        <v>fuels.html#carbon-tax</v>
      </c>
      <c r="R440" s="265" t="str">
        <f>INDEX('Policy Characteristics'!M:M,MATCH(PolicyLevers_EN!$C440,'Policy Characteristics'!$D:$D,0))</f>
        <v>carbon-tax.html</v>
      </c>
      <c r="S440" s="257" t="str">
        <f>INDEX('Policy Characteristics'!N:N,MATCH(PolicyLevers_EN!$C440,'Policy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Characteristics'!O:O,MATCH(PolicyLevers_EN!$C440,'Policy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c r="A441" s="247" t="str">
        <f>INDEX('Policy Characteristics'!B:B,MATCH(PolicyLevers_EN!$C441,'Policy Characteristics'!$D:$D,0))</f>
        <v>Cross-Sector</v>
      </c>
      <c r="B441" s="247" t="str">
        <f>INDEX('Policy Characteristics'!C:C,MATCH(PolicyLevers_EN!$C441,'Policy Characteristics'!$D:$D,0))</f>
        <v>Carbon Tax</v>
      </c>
      <c r="C441" s="247" t="str">
        <f t="shared" si="26"/>
        <v>Additional Carbon Tax Rate</v>
      </c>
      <c r="D441" s="257" t="s">
        <v>547</v>
      </c>
      <c r="E441" s="257"/>
      <c r="F441" s="257" t="s">
        <v>548</v>
      </c>
      <c r="G441" s="257"/>
      <c r="H441" s="254">
        <v>175</v>
      </c>
      <c r="I441" s="296" t="s">
        <v>63</v>
      </c>
      <c r="J441" s="247" t="str">
        <f>INDEX('Policy Characteristics'!E:E,MATCH(PolicyLevers_EN!$C441,'Policy Characteristics'!$D:$D,0))</f>
        <v>Carbon Tax</v>
      </c>
      <c r="K441" s="247" t="str">
        <f>INDEX('Policy Characteristics'!F:F,MATCH(PolicyLevers_EN!$C441,'Policy Characteristics'!$D:$D,0))</f>
        <v>cross carbon tax</v>
      </c>
      <c r="L441" s="247">
        <f>INDEX('Policy Characteristics'!G:G,MATCH(PolicyLevers_EN!$C441,'Policy Characteristics'!$D:$D,0))</f>
        <v>0</v>
      </c>
      <c r="M441" s="247">
        <f>INDEX('Policy Characteristics'!H:H,MATCH(PolicyLevers_EN!$C441,'Policy Characteristics'!$D:$D,0))</f>
        <v>100</v>
      </c>
      <c r="N441" s="247">
        <f>INDEX('Policy Characteristics'!I:I,MATCH(PolicyLevers_EN!$C441,'Policy Characteristics'!$D:$D,0))</f>
        <v>5</v>
      </c>
      <c r="O441" s="257" t="str">
        <f>INDEX('Policy Characteristics'!J:J,MATCH(PolicyLevers_EN!$C441,'Policy Characteristics'!$D:$D,0))</f>
        <v>$/metric ton CO2e</v>
      </c>
      <c r="P441" s="247" t="str">
        <f>LEFT(INDEX('Policy Characteristics'!K:K,MATCH(PolicyLevers_EN!$C441,'Policy Characteristics'!$D:$D,0)),254)</f>
        <v>**Description:**This policy applies a price on fuels used in the selected sector(s) based on their greenhouse gas emissions.  It also increases the base cost of capital equipment (e.g., vehicles, power plants, building components) according to their embe</v>
      </c>
      <c r="Q441" s="257" t="str">
        <f>INDEX('Policy Characteristics'!L:L,MATCH(PolicyLevers_EN!$C441,'Policy Characteristics'!$D:$D,0))</f>
        <v>fuels.html#carbon-tax</v>
      </c>
      <c r="R441" s="265" t="str">
        <f>INDEX('Policy Characteristics'!M:M,MATCH(PolicyLevers_EN!$C441,'Policy Characteristics'!$D:$D,0))</f>
        <v>carbon-tax.html</v>
      </c>
      <c r="S441" s="257" t="str">
        <f>INDEX('Policy Characteristics'!N:N,MATCH(PolicyLevers_EN!$C441,'Policy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Characteristics'!O:O,MATCH(PolicyLevers_EN!$C441,'Policy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c r="A442" s="247" t="str">
        <f>INDEX('Policy Characteristics'!B:B,MATCH(PolicyLevers_EN!$C442,'Policy Characteristics'!$D:$D,0))</f>
        <v>Cross-Sector</v>
      </c>
      <c r="B442" s="247" t="str">
        <f>INDEX('Policy Characteristics'!C:C,MATCH(PolicyLevers_EN!$C442,'Policy Characteristics'!$D:$D,0))</f>
        <v>Carbon Tax</v>
      </c>
      <c r="C442" s="247" t="str">
        <f t="shared" si="26"/>
        <v>Additional Carbon Tax Rate</v>
      </c>
      <c r="D442" s="257" t="s">
        <v>560</v>
      </c>
      <c r="E442" s="257"/>
      <c r="F442" s="257" t="s">
        <v>561</v>
      </c>
      <c r="G442" s="257"/>
      <c r="H442" s="254">
        <v>544</v>
      </c>
      <c r="I442" s="296" t="s">
        <v>76</v>
      </c>
      <c r="J442" s="247" t="str">
        <f>INDEX('Policy Characteristics'!E:E,MATCH(PolicyLevers_EN!$C442,'Policy Characteristics'!$D:$D,0))</f>
        <v>Carbon Tax</v>
      </c>
      <c r="K442" s="247" t="str">
        <f>INDEX('Policy Characteristics'!F:F,MATCH(PolicyLevers_EN!$C442,'Policy Characteristics'!$D:$D,0))</f>
        <v>cross carbon tax</v>
      </c>
      <c r="L442" s="247">
        <f>INDEX('Policy Characteristics'!G:G,MATCH(PolicyLevers_EN!$C442,'Policy Characteristics'!$D:$D,0))</f>
        <v>0</v>
      </c>
      <c r="M442" s="247">
        <f>INDEX('Policy Characteristics'!H:H,MATCH(PolicyLevers_EN!$C442,'Policy Characteristics'!$D:$D,0))</f>
        <v>100</v>
      </c>
      <c r="N442" s="247">
        <f>INDEX('Policy Characteristics'!I:I,MATCH(PolicyLevers_EN!$C442,'Policy Characteristics'!$D:$D,0))</f>
        <v>5</v>
      </c>
      <c r="O442" s="257" t="str">
        <f>INDEX('Policy Characteristics'!J:J,MATCH(PolicyLevers_EN!$C442,'Policy Characteristics'!$D:$D,0))</f>
        <v>$/metric ton CO2e</v>
      </c>
      <c r="P442" s="247" t="str">
        <f>LEFT(INDEX('Policy Characteristics'!K:K,MATCH(PolicyLevers_EN!$C442,'Policy Characteristics'!$D:$D,0)),254)</f>
        <v>**Description:**This policy applies a price on fuels used in the selected sector(s) based on their greenhouse gas emissions.  It also increases the base cost of capital equipment (e.g., vehicles, power plants, building components) according to their embe</v>
      </c>
      <c r="Q442" s="257" t="str">
        <f>INDEX('Policy Characteristics'!L:L,MATCH(PolicyLevers_EN!$C442,'Policy Characteristics'!$D:$D,0))</f>
        <v>fuels.html#carbon-tax</v>
      </c>
      <c r="R442" s="265" t="str">
        <f>INDEX('Policy Characteristics'!M:M,MATCH(PolicyLevers_EN!$C442,'Policy Characteristics'!$D:$D,0))</f>
        <v>carbon-tax.html</v>
      </c>
      <c r="S442" s="257" t="str">
        <f>INDEX('Policy Characteristics'!N:N,MATCH(PolicyLevers_EN!$C442,'Policy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Characteristics'!O:O,MATCH(PolicyLevers_EN!$C442,'Policy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c r="A443" s="247" t="str">
        <f>INDEX('Policy Characteristics'!B:B,MATCH(PolicyLevers_EN!$C443,'Policy Characteristics'!$D:$D,0))</f>
        <v>Cross-Sector</v>
      </c>
      <c r="B443" s="247" t="str">
        <f>INDEX('Policy Characteristics'!C:C,MATCH(PolicyLevers_EN!$C443,'Policy Characteristics'!$D:$D,0))</f>
        <v>Carbon Tax Applies to Process Emissions</v>
      </c>
      <c r="C443" s="248" t="s">
        <v>563</v>
      </c>
      <c r="D443" s="262"/>
      <c r="E443" s="262"/>
      <c r="F443" s="262"/>
      <c r="G443" s="262"/>
      <c r="H443" s="7">
        <v>509</v>
      </c>
      <c r="I443" s="308" t="s">
        <v>63</v>
      </c>
      <c r="J443" s="247" t="str">
        <f>INDEX('Policy Characteristics'!E:E,MATCH(PolicyLevers_EN!$C443,'Policy Characteristics'!$D:$D,0))</f>
        <v>Carbon Tax on Process Emissions</v>
      </c>
      <c r="K443" s="247" t="str">
        <f>INDEX('Policy Characteristics'!F:F,MATCH(PolicyLevers_EN!$C443,'Policy Characteristics'!$D:$D,0))</f>
        <v>cross toggle whether carbon tax affects process emissions</v>
      </c>
      <c r="L443" s="248">
        <f>INDEX('Policy Characteristics'!G:G,MATCH(PolicyLevers_EN!$C443,'Policy Characteristics'!$D:$D,0))</f>
        <v>0</v>
      </c>
      <c r="M443" s="248">
        <f>INDEX('Policy Characteristics'!H:H,MATCH(PolicyLevers_EN!$C443,'Policy Characteristics'!$D:$D,0))</f>
        <v>1</v>
      </c>
      <c r="N443" s="248">
        <f>INDEX('Policy Characteristics'!I:I,MATCH(PolicyLevers_EN!$C443,'Policy Characteristics'!$D:$D,0))</f>
        <v>1</v>
      </c>
      <c r="O443" s="262" t="str">
        <f>INDEX('Policy Characteristics'!J:J,MATCH(PolicyLevers_EN!$C443,'Policy Characteristics'!$D:$D,0))</f>
        <v>on/off</v>
      </c>
      <c r="P443" s="247" t="str">
        <f>LEFT(INDEX('Policy Characteristics'!K:K,MATCH(PolicyLevers_EN!$C443,'Policy Characteristics'!$D:$D,0)),254)</f>
        <v>**Description:** This policy prevents the carbon tax from being levied on process emissions (non-energy greenhouse gas emissions from industrial and agricultural operations).</v>
      </c>
      <c r="Q443" s="262" t="str">
        <f>INDEX('Policy Characteristics'!L:L,MATCH(PolicyLevers_EN!$C443,'Policy Characteristics'!$D:$D,0))</f>
        <v>fuels.html#carbon-tax</v>
      </c>
      <c r="R443" s="269" t="str">
        <f>INDEX('Policy Characteristics'!M:M,MATCH(PolicyLevers_EN!$C443,'Policy Characteristics'!$D:$D,0))</f>
        <v>carbon-tax.html</v>
      </c>
      <c r="S443" s="262">
        <f>INDEX('Policy Characteristics'!N:N,MATCH(PolicyLevers_EN!$C443,'Policy Characteristics'!$D:$D,0))</f>
        <v>0</v>
      </c>
      <c r="T443" s="262">
        <f>INDEX('Policy Characteristics'!O:O,MATCH(PolicyLevers_EN!$C443,'Policy Characteristics'!$D:$D,0))</f>
        <v>0</v>
      </c>
      <c r="U443" s="248"/>
      <c r="V443" s="248"/>
      <c r="W443" s="248"/>
      <c r="X443" s="248"/>
      <c r="Y443" s="248"/>
      <c r="Z443" s="248"/>
    </row>
    <row r="444" spans="1:26" ht="15.75" customHeight="1">
      <c r="A444" s="247" t="str">
        <f>INDEX('Policy Characteristics'!B:B,MATCH(PolicyLevers_EN!$C444,'Policy Characteristics'!$D:$D,0))</f>
        <v>Cross-Sector</v>
      </c>
      <c r="B444" s="247" t="str">
        <f>INDEX('Policy Characteristics'!C:C,MATCH(PolicyLevers_EN!$C444,'Policy Characteristics'!$D:$D,0))</f>
        <v>End Existing Subsidies</v>
      </c>
      <c r="C444" s="248" t="s">
        <v>567</v>
      </c>
      <c r="D444" s="262" t="s">
        <v>568</v>
      </c>
      <c r="E444" s="262"/>
      <c r="F444" s="262" t="s">
        <v>569</v>
      </c>
      <c r="G444" s="262"/>
      <c r="H444" s="7" t="s">
        <v>222</v>
      </c>
      <c r="I444" s="308" t="s">
        <v>76</v>
      </c>
      <c r="J444" s="247" t="str">
        <f>INDEX('Policy Characteristics'!E:E,MATCH(PolicyLevers_EN!$C444,'Policy Characteristics'!$D:$D,0))</f>
        <v>End Existing Subsidies</v>
      </c>
      <c r="K444" s="247" t="str">
        <f>INDEX('Policy Characteristics'!F:F,MATCH(PolicyLevers_EN!$C444,'Policy Characteristics'!$D:$D,0))</f>
        <v>cross reduce BAU subsidies</v>
      </c>
      <c r="L444" s="248">
        <f>INDEX('Policy Characteristics'!G:G,MATCH(PolicyLevers_EN!$C444,'Policy Characteristics'!$D:$D,0))</f>
        <v>0</v>
      </c>
      <c r="M444" s="248">
        <f>INDEX('Policy Characteristics'!H:H,MATCH(PolicyLevers_EN!$C444,'Policy Characteristics'!$D:$D,0))</f>
        <v>0</v>
      </c>
      <c r="N444" s="248">
        <f>INDEX('Policy Characteristics'!I:I,MATCH(PolicyLevers_EN!$C444,'Policy Characteristics'!$D:$D,0))</f>
        <v>0</v>
      </c>
      <c r="O444" s="262">
        <f>INDEX('Policy Characteristics'!J:J,MATCH(PolicyLevers_EN!$C444,'Policy Characteristics'!$D:$D,0))</f>
        <v>0</v>
      </c>
      <c r="P444" s="247" t="str">
        <f>LEFT(INDEX('Policy Characteristics'!K:K,MATCH(PolicyLevers_EN!$C444,'Policy Characteristics'!$D:$D,0)),254)</f>
        <v>**Description:** This policy reduces the subsidies paid for the production of the selected energy source(s) in the BAU case. // **Guidance for setting values: **</v>
      </c>
      <c r="Q444" s="262">
        <f>INDEX('Policy Characteristics'!L:L,MATCH(PolicyLevers_EN!$C444,'Policy Characteristics'!$D:$D,0))</f>
        <v>0</v>
      </c>
      <c r="R444" s="269">
        <f>INDEX('Policy Characteristics'!M:M,MATCH(PolicyLevers_EN!$C444,'Policy Characteristics'!$D:$D,0))</f>
        <v>0</v>
      </c>
      <c r="S444" s="262">
        <f>INDEX('Policy Characteristics'!N:N,MATCH(PolicyLevers_EN!$C444,'Policy Characteristics'!$D:$D,0))</f>
        <v>0</v>
      </c>
      <c r="T444" s="262">
        <f>INDEX('Policy Characteristics'!O:O,MATCH(PolicyLevers_EN!$C444,'Policy Characteristics'!$D:$D,0))</f>
        <v>0</v>
      </c>
      <c r="U444" s="248"/>
      <c r="V444" s="248"/>
      <c r="W444" s="248"/>
      <c r="X444" s="248"/>
      <c r="Y444" s="248"/>
      <c r="Z444" s="248"/>
    </row>
    <row r="445" spans="1:26" ht="15.75" customHeight="1">
      <c r="A445" s="247" t="str">
        <f>INDEX('Policy Characteristics'!B:B,MATCH(PolicyLevers_EN!$C445,'Policy Characteristics'!$D:$D,0))</f>
        <v>Cross-Sector</v>
      </c>
      <c r="B445" s="247" t="str">
        <f>INDEX('Policy Characteristics'!C:C,MATCH(PolicyLevers_EN!$C445,'Policy Characteristics'!$D:$D,0))</f>
        <v>End Existing Subsidies</v>
      </c>
      <c r="C445" s="247" t="str">
        <f t="shared" ref="C445:C464" si="27">C$444</f>
        <v>Percent Reduction in BAU Subsidies</v>
      </c>
      <c r="D445" s="257" t="s">
        <v>454</v>
      </c>
      <c r="E445" s="257"/>
      <c r="F445" s="257" t="s">
        <v>227</v>
      </c>
      <c r="G445" s="257"/>
      <c r="H445" s="254">
        <v>69</v>
      </c>
      <c r="I445" s="296" t="s">
        <v>76</v>
      </c>
      <c r="J445" s="247" t="str">
        <f>INDEX('Policy Characteristics'!E:E,MATCH(PolicyLevers_EN!$C445,'Policy Characteristics'!$D:$D,0))</f>
        <v>End Existing Subsidies</v>
      </c>
      <c r="K445" s="247" t="str">
        <f>INDEX('Policy Characteristics'!F:F,MATCH(PolicyLevers_EN!$C445,'Policy Characteristics'!$D:$D,0))</f>
        <v>cross reduce BAU subsidies</v>
      </c>
      <c r="L445" s="256">
        <f>INDEX('Policy Characteristics'!G:G,MATCH(PolicyLevers_EN!$C445,'Policy Characteristics'!$D:$D,0))</f>
        <v>0</v>
      </c>
      <c r="M445" s="256">
        <f>INDEX('Policy Characteristics'!H:H,MATCH(PolicyLevers_EN!$C445,'Policy Characteristics'!$D:$D,0))</f>
        <v>0</v>
      </c>
      <c r="N445" s="256">
        <f>INDEX('Policy Characteristics'!I:I,MATCH(PolicyLevers_EN!$C445,'Policy Characteristics'!$D:$D,0))</f>
        <v>0</v>
      </c>
      <c r="O445" s="257">
        <f>INDEX('Policy Characteristics'!J:J,MATCH(PolicyLevers_EN!$C445,'Policy Characteristics'!$D:$D,0))</f>
        <v>0</v>
      </c>
      <c r="P445" s="247" t="str">
        <f>LEFT(INDEX('Policy Characteristics'!K:K,MATCH(PolicyLevers_EN!$C445,'Policy Characteristics'!$D:$D,0)),254)</f>
        <v>**Description:** This policy reduces the subsidies paid for the production of the selected energy source(s) in the BAU case. // **Guidance for setting values: **</v>
      </c>
      <c r="Q445" s="257">
        <f>INDEX('Policy Characteristics'!L:L,MATCH(PolicyLevers_EN!$C445,'Policy Characteristics'!$D:$D,0))</f>
        <v>0</v>
      </c>
      <c r="R445" s="265">
        <f>INDEX('Policy Characteristics'!M:M,MATCH(PolicyLevers_EN!$C445,'Policy Characteristics'!$D:$D,0))</f>
        <v>0</v>
      </c>
      <c r="S445" s="257">
        <f>INDEX('Policy Characteristics'!N:N,MATCH(PolicyLevers_EN!$C445,'Policy Characteristics'!$D:$D,0))</f>
        <v>0</v>
      </c>
      <c r="T445" s="257">
        <f>INDEX('Policy Characteristics'!O:O,MATCH(PolicyLevers_EN!$C445,'Policy Characteristics'!$D:$D,0))</f>
        <v>0</v>
      </c>
      <c r="U445" s="12"/>
      <c r="V445" s="12"/>
      <c r="W445" s="12"/>
      <c r="X445" s="12"/>
      <c r="Y445" s="12"/>
      <c r="Z445" s="12"/>
    </row>
    <row r="446" spans="1:26" ht="15.75" customHeight="1">
      <c r="A446" s="247" t="str">
        <f>INDEX('Policy Characteristics'!B:B,MATCH(PolicyLevers_EN!$C446,'Policy Characteristics'!$D:$D,0))</f>
        <v>Cross-Sector</v>
      </c>
      <c r="B446" s="247" t="str">
        <f>INDEX('Policy Characteristics'!C:C,MATCH(PolicyLevers_EN!$C446,'Policy Characteristics'!$D:$D,0))</f>
        <v>End Existing Subsidies</v>
      </c>
      <c r="C446" s="247" t="str">
        <f t="shared" si="27"/>
        <v>Percent Reduction in BAU Subsidies</v>
      </c>
      <c r="D446" s="257" t="s">
        <v>458</v>
      </c>
      <c r="E446" s="257"/>
      <c r="F446" s="257" t="s">
        <v>347</v>
      </c>
      <c r="G446" s="257"/>
      <c r="H446" s="254">
        <v>70</v>
      </c>
      <c r="I446" s="296" t="s">
        <v>76</v>
      </c>
      <c r="J446" s="247" t="str">
        <f>INDEX('Policy Characteristics'!E:E,MATCH(PolicyLevers_EN!$C446,'Policy Characteristics'!$D:$D,0))</f>
        <v>End Existing Subsidies</v>
      </c>
      <c r="K446" s="247" t="str">
        <f>INDEX('Policy Characteristics'!F:F,MATCH(PolicyLevers_EN!$C446,'Policy Characteristics'!$D:$D,0))</f>
        <v>cross reduce BAU subsidies</v>
      </c>
      <c r="L446" s="256">
        <f>INDEX('Policy Characteristics'!G:G,MATCH(PolicyLevers_EN!$C446,'Policy Characteristics'!$D:$D,0))</f>
        <v>0</v>
      </c>
      <c r="M446" s="256">
        <f>INDEX('Policy Characteristics'!H:H,MATCH(PolicyLevers_EN!$C446,'Policy Characteristics'!$D:$D,0))</f>
        <v>0</v>
      </c>
      <c r="N446" s="256">
        <f>INDEX('Policy Characteristics'!I:I,MATCH(PolicyLevers_EN!$C446,'Policy Characteristics'!$D:$D,0))</f>
        <v>0</v>
      </c>
      <c r="O446" s="257">
        <f>INDEX('Policy Characteristics'!J:J,MATCH(PolicyLevers_EN!$C446,'Policy Characteristics'!$D:$D,0))</f>
        <v>0</v>
      </c>
      <c r="P446" s="247" t="str">
        <f>LEFT(INDEX('Policy Characteristics'!K:K,MATCH(PolicyLevers_EN!$C446,'Policy Characteristics'!$D:$D,0)),254)</f>
        <v>**Description:** This policy reduces the subsidies paid for the production of the selected energy source(s) in the BAU case. // **Guidance for setting values: **</v>
      </c>
      <c r="Q446" s="257">
        <f>INDEX('Policy Characteristics'!L:L,MATCH(PolicyLevers_EN!$C446,'Policy Characteristics'!$D:$D,0))</f>
        <v>0</v>
      </c>
      <c r="R446" s="265">
        <f>INDEX('Policy Characteristics'!M:M,MATCH(PolicyLevers_EN!$C446,'Policy Characteristics'!$D:$D,0))</f>
        <v>0</v>
      </c>
      <c r="S446" s="257">
        <f>INDEX('Policy Characteristics'!N:N,MATCH(PolicyLevers_EN!$C446,'Policy Characteristics'!$D:$D,0))</f>
        <v>0</v>
      </c>
      <c r="T446" s="257">
        <f>INDEX('Policy Characteristics'!O:O,MATCH(PolicyLevers_EN!$C446,'Policy Characteristics'!$D:$D,0))</f>
        <v>0</v>
      </c>
      <c r="U446" s="12"/>
      <c r="V446" s="12"/>
      <c r="W446" s="12"/>
      <c r="X446" s="12"/>
      <c r="Y446" s="12"/>
      <c r="Z446" s="12"/>
    </row>
    <row r="447" spans="1:26" ht="15.75" customHeight="1">
      <c r="A447" s="247" t="str">
        <f>INDEX('Policy Characteristics'!B:B,MATCH(PolicyLevers_EN!$C447,'Policy Characteristics'!$D:$D,0))</f>
        <v>Cross-Sector</v>
      </c>
      <c r="B447" s="247" t="str">
        <f>INDEX('Policy Characteristics'!C:C,MATCH(PolicyLevers_EN!$C447,'Policy Characteristics'!$D:$D,0))</f>
        <v>End Existing Subsidies</v>
      </c>
      <c r="C447" s="247" t="str">
        <f t="shared" si="27"/>
        <v>Percent Reduction in BAU Subsidies</v>
      </c>
      <c r="D447" s="257" t="s">
        <v>571</v>
      </c>
      <c r="E447" s="257"/>
      <c r="F447" s="257" t="s">
        <v>234</v>
      </c>
      <c r="G447" s="257"/>
      <c r="H447" s="254">
        <v>71</v>
      </c>
      <c r="I447" s="296" t="s">
        <v>76</v>
      </c>
      <c r="J447" s="247" t="str">
        <f>INDEX('Policy Characteristics'!E:E,MATCH(PolicyLevers_EN!$C447,'Policy Characteristics'!$D:$D,0))</f>
        <v>End Existing Subsidies</v>
      </c>
      <c r="K447" s="247" t="str">
        <f>INDEX('Policy Characteristics'!F:F,MATCH(PolicyLevers_EN!$C447,'Policy Characteristics'!$D:$D,0))</f>
        <v>cross reduce BAU subsidies</v>
      </c>
      <c r="L447" s="256">
        <f>INDEX('Policy Characteristics'!G:G,MATCH(PolicyLevers_EN!$C447,'Policy Characteristics'!$D:$D,0))</f>
        <v>0</v>
      </c>
      <c r="M447" s="256">
        <f>INDEX('Policy Characteristics'!H:H,MATCH(PolicyLevers_EN!$C447,'Policy Characteristics'!$D:$D,0))</f>
        <v>0</v>
      </c>
      <c r="N447" s="256">
        <f>INDEX('Policy Characteristics'!I:I,MATCH(PolicyLevers_EN!$C447,'Policy Characteristics'!$D:$D,0))</f>
        <v>0</v>
      </c>
      <c r="O447" s="257">
        <f>INDEX('Policy Characteristics'!J:J,MATCH(PolicyLevers_EN!$C447,'Policy Characteristics'!$D:$D,0))</f>
        <v>0</v>
      </c>
      <c r="P447" s="247" t="str">
        <f>LEFT(INDEX('Policy Characteristics'!K:K,MATCH(PolicyLevers_EN!$C447,'Policy Characteristics'!$D:$D,0)),254)</f>
        <v>**Description:** This policy reduces the subsidies paid for the production of the selected energy source(s) in the BAU case. // **Guidance for setting values: **</v>
      </c>
      <c r="Q447" s="257">
        <f>INDEX('Policy Characteristics'!L:L,MATCH(PolicyLevers_EN!$C447,'Policy Characteristics'!$D:$D,0))</f>
        <v>0</v>
      </c>
      <c r="R447" s="265">
        <f>INDEX('Policy Characteristics'!M:M,MATCH(PolicyLevers_EN!$C447,'Policy Characteristics'!$D:$D,0))</f>
        <v>0</v>
      </c>
      <c r="S447" s="257">
        <f>INDEX('Policy Characteristics'!N:N,MATCH(PolicyLevers_EN!$C447,'Policy Characteristics'!$D:$D,0))</f>
        <v>0</v>
      </c>
      <c r="T447" s="257">
        <f>INDEX('Policy Characteristics'!O:O,MATCH(PolicyLevers_EN!$C447,'Policy Characteristics'!$D:$D,0))</f>
        <v>0</v>
      </c>
      <c r="U447" s="12"/>
      <c r="V447" s="12"/>
      <c r="W447" s="12"/>
      <c r="X447" s="12"/>
      <c r="Y447" s="12"/>
      <c r="Z447" s="12"/>
    </row>
    <row r="448" spans="1:26" ht="15.75" customHeight="1">
      <c r="A448" s="247" t="str">
        <f>INDEX('Policy Characteristics'!B:B,MATCH(PolicyLevers_EN!$C448,'Policy Characteristics'!$D:$D,0))</f>
        <v>Cross-Sector</v>
      </c>
      <c r="B448" s="247" t="str">
        <f>INDEX('Policy Characteristics'!C:C,MATCH(PolicyLevers_EN!$C448,'Policy Characteristics'!$D:$D,0))</f>
        <v>End Existing Subsidies</v>
      </c>
      <c r="C448" s="12" t="str">
        <f t="shared" si="27"/>
        <v>Percent Reduction in BAU Subsidies</v>
      </c>
      <c r="D448" s="262" t="s">
        <v>572</v>
      </c>
      <c r="E448" s="262"/>
      <c r="F448" s="262" t="s">
        <v>236</v>
      </c>
      <c r="G448" s="262"/>
      <c r="H448" s="7">
        <v>72</v>
      </c>
      <c r="I448" s="308" t="s">
        <v>76</v>
      </c>
      <c r="J448" s="247" t="str">
        <f>INDEX('Policy Characteristics'!E:E,MATCH(PolicyLevers_EN!$C448,'Policy Characteristics'!$D:$D,0))</f>
        <v>End Existing Subsidies</v>
      </c>
      <c r="K448" s="247" t="str">
        <f>INDEX('Policy Characteristics'!F:F,MATCH(PolicyLevers_EN!$C448,'Policy Characteristics'!$D:$D,0))</f>
        <v>cross reduce BAU subsidies</v>
      </c>
      <c r="L448" s="261">
        <f>INDEX('Policy Characteristics'!G:G,MATCH(PolicyLevers_EN!$C448,'Policy Characteristics'!$D:$D,0))</f>
        <v>0</v>
      </c>
      <c r="M448" s="261">
        <f>INDEX('Policy Characteristics'!H:H,MATCH(PolicyLevers_EN!$C448,'Policy Characteristics'!$D:$D,0))</f>
        <v>0</v>
      </c>
      <c r="N448" s="261">
        <f>INDEX('Policy Characteristics'!I:I,MATCH(PolicyLevers_EN!$C448,'Policy Characteristics'!$D:$D,0))</f>
        <v>0</v>
      </c>
      <c r="O448" s="276">
        <f>INDEX('Policy Characteristics'!J:J,MATCH(PolicyLevers_EN!$C448,'Policy Characteristics'!$D:$D,0))</f>
        <v>0</v>
      </c>
      <c r="P448" s="247" t="str">
        <f>LEFT(INDEX('Policy Characteristics'!K:K,MATCH(PolicyLevers_EN!$C448,'Policy Characteristics'!$D:$D,0)),254)</f>
        <v>**Description:** This policy reduces the subsidies paid for the production of the selected energy source(s) in the BAU case. // **Guidance for setting values: **</v>
      </c>
      <c r="Q448" s="262">
        <f>INDEX('Policy Characteristics'!L:L,MATCH(PolicyLevers_EN!$C448,'Policy Characteristics'!$D:$D,0))</f>
        <v>0</v>
      </c>
      <c r="R448" s="269">
        <f>INDEX('Policy Characteristics'!M:M,MATCH(PolicyLevers_EN!$C448,'Policy Characteristics'!$D:$D,0))</f>
        <v>0</v>
      </c>
      <c r="S448" s="262">
        <f>INDEX('Policy Characteristics'!N:N,MATCH(PolicyLevers_EN!$C448,'Policy Characteristics'!$D:$D,0))</f>
        <v>0</v>
      </c>
      <c r="T448" s="276">
        <f>INDEX('Policy Characteristics'!O:O,MATCH(PolicyLevers_EN!$C448,'Policy Characteristics'!$D:$D,0))</f>
        <v>0</v>
      </c>
      <c r="U448" s="12"/>
      <c r="V448" s="12"/>
      <c r="W448" s="12"/>
      <c r="X448" s="12"/>
      <c r="Y448" s="12"/>
      <c r="Z448" s="12"/>
    </row>
    <row r="449" spans="1:26" ht="15.75" customHeight="1">
      <c r="A449" s="247" t="str">
        <f>INDEX('Policy Characteristics'!B:B,MATCH(PolicyLevers_EN!$C449,'Policy Characteristics'!$D:$D,0))</f>
        <v>Cross-Sector</v>
      </c>
      <c r="B449" s="247" t="str">
        <f>INDEX('Policy Characteristics'!C:C,MATCH(PolicyLevers_EN!$C449,'Policy Characteristics'!$D:$D,0))</f>
        <v>End Existing Subsidies</v>
      </c>
      <c r="C449" s="12" t="str">
        <f t="shared" si="27"/>
        <v>Percent Reduction in BAU Subsidies</v>
      </c>
      <c r="D449" s="262" t="s">
        <v>573</v>
      </c>
      <c r="E449" s="262"/>
      <c r="F449" s="262" t="s">
        <v>238</v>
      </c>
      <c r="G449" s="262"/>
      <c r="H449" s="7">
        <v>73</v>
      </c>
      <c r="I449" s="308" t="s">
        <v>76</v>
      </c>
      <c r="J449" s="247" t="str">
        <f>INDEX('Policy Characteristics'!E:E,MATCH(PolicyLevers_EN!$C449,'Policy Characteristics'!$D:$D,0))</f>
        <v>End Existing Subsidies</v>
      </c>
      <c r="K449" s="247" t="str">
        <f>INDEX('Policy Characteristics'!F:F,MATCH(PolicyLevers_EN!$C449,'Policy Characteristics'!$D:$D,0))</f>
        <v>cross reduce BAU subsidies</v>
      </c>
      <c r="L449" s="261">
        <f>INDEX('Policy Characteristics'!G:G,MATCH(PolicyLevers_EN!$C449,'Policy Characteristics'!$D:$D,0))</f>
        <v>0</v>
      </c>
      <c r="M449" s="261">
        <f>INDEX('Policy Characteristics'!H:H,MATCH(PolicyLevers_EN!$C449,'Policy Characteristics'!$D:$D,0))</f>
        <v>0</v>
      </c>
      <c r="N449" s="261">
        <f>INDEX('Policy Characteristics'!I:I,MATCH(PolicyLevers_EN!$C449,'Policy Characteristics'!$D:$D,0))</f>
        <v>0</v>
      </c>
      <c r="O449" s="276">
        <f>INDEX('Policy Characteristics'!J:J,MATCH(PolicyLevers_EN!$C449,'Policy Characteristics'!$D:$D,0))</f>
        <v>0</v>
      </c>
      <c r="P449" s="247" t="str">
        <f>LEFT(INDEX('Policy Characteristics'!K:K,MATCH(PolicyLevers_EN!$C449,'Policy Characteristics'!$D:$D,0)),254)</f>
        <v>**Description:** This policy reduces the subsidies paid for the production of the selected energy source(s) in the BAU case. // **Guidance for setting values: **</v>
      </c>
      <c r="Q449" s="262">
        <f>INDEX('Policy Characteristics'!L:L,MATCH(PolicyLevers_EN!$C449,'Policy Characteristics'!$D:$D,0))</f>
        <v>0</v>
      </c>
      <c r="R449" s="269">
        <f>INDEX('Policy Characteristics'!M:M,MATCH(PolicyLevers_EN!$C449,'Policy Characteristics'!$D:$D,0))</f>
        <v>0</v>
      </c>
      <c r="S449" s="262">
        <f>INDEX('Policy Characteristics'!N:N,MATCH(PolicyLevers_EN!$C449,'Policy Characteristics'!$D:$D,0))</f>
        <v>0</v>
      </c>
      <c r="T449" s="276">
        <f>INDEX('Policy Characteristics'!O:O,MATCH(PolicyLevers_EN!$C449,'Policy Characteristics'!$D:$D,0))</f>
        <v>0</v>
      </c>
      <c r="U449" s="12"/>
      <c r="V449" s="12"/>
      <c r="W449" s="12"/>
      <c r="X449" s="12"/>
      <c r="Y449" s="12"/>
      <c r="Z449" s="12"/>
    </row>
    <row r="450" spans="1:26" ht="15.75" customHeight="1">
      <c r="A450" s="247" t="str">
        <f>INDEX('Policy Characteristics'!B:B,MATCH(PolicyLevers_EN!$C450,'Policy Characteristics'!$D:$D,0))</f>
        <v>Cross-Sector</v>
      </c>
      <c r="B450" s="247" t="str">
        <f>INDEX('Policy Characteristics'!C:C,MATCH(PolicyLevers_EN!$C450,'Policy Characteristics'!$D:$D,0))</f>
        <v>End Existing Subsidies</v>
      </c>
      <c r="C450" s="247" t="str">
        <f t="shared" si="27"/>
        <v>Percent Reduction in BAU Subsidies</v>
      </c>
      <c r="D450" s="257" t="s">
        <v>574</v>
      </c>
      <c r="E450" s="257"/>
      <c r="F450" s="257" t="s">
        <v>575</v>
      </c>
      <c r="G450" s="257"/>
      <c r="H450" s="254">
        <v>74</v>
      </c>
      <c r="I450" s="296" t="s">
        <v>76</v>
      </c>
      <c r="J450" s="247" t="str">
        <f>INDEX('Policy Characteristics'!E:E,MATCH(PolicyLevers_EN!$C450,'Policy Characteristics'!$D:$D,0))</f>
        <v>End Existing Subsidies</v>
      </c>
      <c r="K450" s="247" t="str">
        <f>INDEX('Policy Characteristics'!F:F,MATCH(PolicyLevers_EN!$C450,'Policy Characteristics'!$D:$D,0))</f>
        <v>cross reduce BAU subsidies</v>
      </c>
      <c r="L450" s="256">
        <f>INDEX('Policy Characteristics'!G:G,MATCH(PolicyLevers_EN!$C450,'Policy Characteristics'!$D:$D,0))</f>
        <v>0</v>
      </c>
      <c r="M450" s="256">
        <f>INDEX('Policy Characteristics'!H:H,MATCH(PolicyLevers_EN!$C450,'Policy Characteristics'!$D:$D,0))</f>
        <v>0</v>
      </c>
      <c r="N450" s="256">
        <f>INDEX('Policy Characteristics'!I:I,MATCH(PolicyLevers_EN!$C450,'Policy Characteristics'!$D:$D,0))</f>
        <v>0</v>
      </c>
      <c r="O450" s="257">
        <f>INDEX('Policy Characteristics'!J:J,MATCH(PolicyLevers_EN!$C450,'Policy Characteristics'!$D:$D,0))</f>
        <v>0</v>
      </c>
      <c r="P450" s="247" t="str">
        <f>LEFT(INDEX('Policy Characteristics'!K:K,MATCH(PolicyLevers_EN!$C450,'Policy Characteristics'!$D:$D,0)),254)</f>
        <v>**Description:** This policy reduces the subsidies paid for the production of the selected energy source(s) in the BAU case. // **Guidance for setting values: **</v>
      </c>
      <c r="Q450" s="257">
        <f>INDEX('Policy Characteristics'!L:L,MATCH(PolicyLevers_EN!$C450,'Policy Characteristics'!$D:$D,0))</f>
        <v>0</v>
      </c>
      <c r="R450" s="265">
        <f>INDEX('Policy Characteristics'!M:M,MATCH(PolicyLevers_EN!$C450,'Policy Characteristics'!$D:$D,0))</f>
        <v>0</v>
      </c>
      <c r="S450" s="257">
        <f>INDEX('Policy Characteristics'!N:N,MATCH(PolicyLevers_EN!$C450,'Policy Characteristics'!$D:$D,0))</f>
        <v>0</v>
      </c>
      <c r="T450" s="276">
        <f>INDEX('Policy Characteristics'!O:O,MATCH(PolicyLevers_EN!$C450,'Policy Characteristics'!$D:$D,0))</f>
        <v>0</v>
      </c>
      <c r="U450" s="12"/>
      <c r="V450" s="12"/>
      <c r="W450" s="12"/>
      <c r="X450" s="12"/>
      <c r="Y450" s="12"/>
      <c r="Z450" s="12"/>
    </row>
    <row r="451" spans="1:26" ht="15.75" customHeight="1">
      <c r="A451" s="247" t="str">
        <f>INDEX('Policy Characteristics'!B:B,MATCH(PolicyLevers_EN!$C451,'Policy Characteristics'!$D:$D,0))</f>
        <v>Cross-Sector</v>
      </c>
      <c r="B451" s="247" t="str">
        <f>INDEX('Policy Characteristics'!C:C,MATCH(PolicyLevers_EN!$C451,'Policy Characteristics'!$D:$D,0))</f>
        <v>End Existing Subsidies</v>
      </c>
      <c r="C451" s="12" t="str">
        <f t="shared" si="27"/>
        <v>Percent Reduction in BAU Subsidies</v>
      </c>
      <c r="D451" s="262" t="s">
        <v>576</v>
      </c>
      <c r="E451" s="262"/>
      <c r="F451" s="262" t="s">
        <v>244</v>
      </c>
      <c r="G451" s="262"/>
      <c r="H451" s="7" t="s">
        <v>222</v>
      </c>
      <c r="I451" s="308" t="s">
        <v>76</v>
      </c>
      <c r="J451" s="247" t="str">
        <f>INDEX('Policy Characteristics'!E:E,MATCH(PolicyLevers_EN!$C451,'Policy Characteristics'!$D:$D,0))</f>
        <v>End Existing Subsidies</v>
      </c>
      <c r="K451" s="247" t="str">
        <f>INDEX('Policy Characteristics'!F:F,MATCH(PolicyLevers_EN!$C451,'Policy Characteristics'!$D:$D,0))</f>
        <v>cross reduce BAU subsidies</v>
      </c>
      <c r="L451" s="248">
        <f>INDEX('Policy Characteristics'!G:G,MATCH(PolicyLevers_EN!$C451,'Policy Characteristics'!$D:$D,0))</f>
        <v>0</v>
      </c>
      <c r="M451" s="248">
        <f>INDEX('Policy Characteristics'!H:H,MATCH(PolicyLevers_EN!$C451,'Policy Characteristics'!$D:$D,0))</f>
        <v>0</v>
      </c>
      <c r="N451" s="248">
        <f>INDEX('Policy Characteristics'!I:I,MATCH(PolicyLevers_EN!$C451,'Policy Characteristics'!$D:$D,0))</f>
        <v>0</v>
      </c>
      <c r="O451" s="262">
        <f>INDEX('Policy Characteristics'!J:J,MATCH(PolicyLevers_EN!$C451,'Policy Characteristics'!$D:$D,0))</f>
        <v>0</v>
      </c>
      <c r="P451" s="247" t="str">
        <f>LEFT(INDEX('Policy Characteristics'!K:K,MATCH(PolicyLevers_EN!$C451,'Policy Characteristics'!$D:$D,0)),254)</f>
        <v>**Description:** This policy reduces the subsidies paid for the production of the selected energy source(s) in the BAU case. // **Guidance for setting values: **</v>
      </c>
      <c r="Q451" s="276">
        <f>INDEX('Policy Characteristics'!L:L,MATCH(PolicyLevers_EN!$C451,'Policy Characteristics'!$D:$D,0))</f>
        <v>0</v>
      </c>
      <c r="R451" s="269">
        <f>INDEX('Policy Characteristics'!M:M,MATCH(PolicyLevers_EN!$C451,'Policy Characteristics'!$D:$D,0))</f>
        <v>0</v>
      </c>
      <c r="S451" s="276">
        <f>INDEX('Policy Characteristics'!N:N,MATCH(PolicyLevers_EN!$C451,'Policy Characteristics'!$D:$D,0))</f>
        <v>0</v>
      </c>
      <c r="T451" s="276">
        <f>INDEX('Policy Characteristics'!O:O,MATCH(PolicyLevers_EN!$C451,'Policy Characteristics'!$D:$D,0))</f>
        <v>0</v>
      </c>
      <c r="U451" s="12"/>
      <c r="V451" s="12"/>
      <c r="W451" s="12"/>
      <c r="X451" s="12"/>
      <c r="Y451" s="12"/>
      <c r="Z451" s="12"/>
    </row>
    <row r="452" spans="1:26" ht="15.75" customHeight="1">
      <c r="A452" s="247" t="str">
        <f>INDEX('Policy Characteristics'!B:B,MATCH(PolicyLevers_EN!$C452,'Policy Characteristics'!$D:$D,0))</f>
        <v>Cross-Sector</v>
      </c>
      <c r="B452" s="247" t="str">
        <f>INDEX('Policy Characteristics'!C:C,MATCH(PolicyLevers_EN!$C452,'Policy Characteristics'!$D:$D,0))</f>
        <v>End Existing Subsidies</v>
      </c>
      <c r="C452" s="247" t="str">
        <f t="shared" si="27"/>
        <v>Percent Reduction in BAU Subsidies</v>
      </c>
      <c r="D452" s="257" t="s">
        <v>459</v>
      </c>
      <c r="E452" s="257"/>
      <c r="F452" s="257" t="s">
        <v>460</v>
      </c>
      <c r="G452" s="257"/>
      <c r="H452" s="254">
        <v>75</v>
      </c>
      <c r="I452" s="296" t="s">
        <v>76</v>
      </c>
      <c r="J452" s="247" t="str">
        <f>INDEX('Policy Characteristics'!E:E,MATCH(PolicyLevers_EN!$C452,'Policy Characteristics'!$D:$D,0))</f>
        <v>End Existing Subsidies</v>
      </c>
      <c r="K452" s="247" t="str">
        <f>INDEX('Policy Characteristics'!F:F,MATCH(PolicyLevers_EN!$C452,'Policy Characteristics'!$D:$D,0))</f>
        <v>cross reduce BAU subsidies</v>
      </c>
      <c r="L452" s="256">
        <f>INDEX('Policy Characteristics'!G:G,MATCH(PolicyLevers_EN!$C452,'Policy Characteristics'!$D:$D,0))</f>
        <v>0</v>
      </c>
      <c r="M452" s="256">
        <f>INDEX('Policy Characteristics'!H:H,MATCH(PolicyLevers_EN!$C452,'Policy Characteristics'!$D:$D,0))</f>
        <v>0</v>
      </c>
      <c r="N452" s="256">
        <f>INDEX('Policy Characteristics'!I:I,MATCH(PolicyLevers_EN!$C452,'Policy Characteristics'!$D:$D,0))</f>
        <v>0</v>
      </c>
      <c r="O452" s="257">
        <f>INDEX('Policy Characteristics'!J:J,MATCH(PolicyLevers_EN!$C452,'Policy Characteristics'!$D:$D,0))</f>
        <v>0</v>
      </c>
      <c r="P452" s="247" t="str">
        <f>LEFT(INDEX('Policy Characteristics'!K:K,MATCH(PolicyLevers_EN!$C452,'Policy Characteristics'!$D:$D,0)),254)</f>
        <v>**Description:** This policy reduces the subsidies paid for the production of the selected energy source(s) in the BAU case. // **Guidance for setting values: **</v>
      </c>
      <c r="Q452" s="257">
        <f>INDEX('Policy Characteristics'!L:L,MATCH(PolicyLevers_EN!$C452,'Policy Characteristics'!$D:$D,0))</f>
        <v>0</v>
      </c>
      <c r="R452" s="265">
        <f>INDEX('Policy Characteristics'!M:M,MATCH(PolicyLevers_EN!$C452,'Policy Characteristics'!$D:$D,0))</f>
        <v>0</v>
      </c>
      <c r="S452" s="257">
        <f>INDEX('Policy Characteristics'!N:N,MATCH(PolicyLevers_EN!$C452,'Policy Characteristics'!$D:$D,0))</f>
        <v>0</v>
      </c>
      <c r="T452" s="257">
        <f>INDEX('Policy Characteristics'!O:O,MATCH(PolicyLevers_EN!$C452,'Policy Characteristics'!$D:$D,0))</f>
        <v>0</v>
      </c>
      <c r="U452" s="12"/>
      <c r="V452" s="12"/>
      <c r="W452" s="12"/>
      <c r="X452" s="12"/>
      <c r="Y452" s="12"/>
      <c r="Z452" s="12"/>
    </row>
    <row r="453" spans="1:26" ht="15.75" customHeight="1">
      <c r="A453" s="247" t="str">
        <f>INDEX('Policy Characteristics'!B:B,MATCH(PolicyLevers_EN!$C453,'Policy Characteristics'!$D:$D,0))</f>
        <v>Cross-Sector</v>
      </c>
      <c r="B453" s="247" t="str">
        <f>INDEX('Policy Characteristics'!C:C,MATCH(PolicyLevers_EN!$C453,'Policy Characteristics'!$D:$D,0))</f>
        <v>End Existing Subsidies</v>
      </c>
      <c r="C453" s="247" t="str">
        <f t="shared" si="27"/>
        <v>Percent Reduction in BAU Subsidies</v>
      </c>
      <c r="D453" s="257" t="s">
        <v>461</v>
      </c>
      <c r="E453" s="257"/>
      <c r="F453" s="257" t="s">
        <v>462</v>
      </c>
      <c r="G453" s="257"/>
      <c r="H453" s="254">
        <v>76</v>
      </c>
      <c r="I453" s="296" t="s">
        <v>76</v>
      </c>
      <c r="J453" s="247" t="str">
        <f>INDEX('Policy Characteristics'!E:E,MATCH(PolicyLevers_EN!$C453,'Policy Characteristics'!$D:$D,0))</f>
        <v>End Existing Subsidies</v>
      </c>
      <c r="K453" s="247" t="str">
        <f>INDEX('Policy Characteristics'!F:F,MATCH(PolicyLevers_EN!$C453,'Policy Characteristics'!$D:$D,0))</f>
        <v>cross reduce BAU subsidies</v>
      </c>
      <c r="L453" s="256">
        <f>INDEX('Policy Characteristics'!G:G,MATCH(PolicyLevers_EN!$C453,'Policy Characteristics'!$D:$D,0))</f>
        <v>0</v>
      </c>
      <c r="M453" s="256">
        <f>INDEX('Policy Characteristics'!H:H,MATCH(PolicyLevers_EN!$C453,'Policy Characteristics'!$D:$D,0))</f>
        <v>0</v>
      </c>
      <c r="N453" s="256">
        <f>INDEX('Policy Characteristics'!I:I,MATCH(PolicyLevers_EN!$C453,'Policy Characteristics'!$D:$D,0))</f>
        <v>0</v>
      </c>
      <c r="O453" s="257">
        <f>INDEX('Policy Characteristics'!J:J,MATCH(PolicyLevers_EN!$C453,'Policy Characteristics'!$D:$D,0))</f>
        <v>0</v>
      </c>
      <c r="P453" s="247" t="str">
        <f>LEFT(INDEX('Policy Characteristics'!K:K,MATCH(PolicyLevers_EN!$C453,'Policy Characteristics'!$D:$D,0)),254)</f>
        <v>**Description:** This policy reduces the subsidies paid for the production of the selected energy source(s) in the BAU case. // **Guidance for setting values: **</v>
      </c>
      <c r="Q453" s="257">
        <f>INDEX('Policy Characteristics'!L:L,MATCH(PolicyLevers_EN!$C453,'Policy Characteristics'!$D:$D,0))</f>
        <v>0</v>
      </c>
      <c r="R453" s="265">
        <f>INDEX('Policy Characteristics'!M:M,MATCH(PolicyLevers_EN!$C453,'Policy Characteristics'!$D:$D,0))</f>
        <v>0</v>
      </c>
      <c r="S453" s="257">
        <f>INDEX('Policy Characteristics'!N:N,MATCH(PolicyLevers_EN!$C453,'Policy Characteristics'!$D:$D,0))</f>
        <v>0</v>
      </c>
      <c r="T453" s="257">
        <f>INDEX('Policy Characteristics'!O:O,MATCH(PolicyLevers_EN!$C453,'Policy Characteristics'!$D:$D,0))</f>
        <v>0</v>
      </c>
      <c r="U453" s="12"/>
      <c r="V453" s="12"/>
      <c r="W453" s="12"/>
      <c r="X453" s="12"/>
      <c r="Y453" s="12"/>
      <c r="Z453" s="12"/>
    </row>
    <row r="454" spans="1:26" ht="15.75" customHeight="1">
      <c r="A454" s="247" t="str">
        <f>INDEX('Policy Characteristics'!B:B,MATCH(PolicyLevers_EN!$C454,'Policy Characteristics'!$D:$D,0))</f>
        <v>Cross-Sector</v>
      </c>
      <c r="B454" s="247" t="str">
        <f>INDEX('Policy Characteristics'!C:C,MATCH(PolicyLevers_EN!$C454,'Policy Characteristics'!$D:$D,0))</f>
        <v>End Existing Subsidies</v>
      </c>
      <c r="C454" s="12" t="str">
        <f t="shared" si="27"/>
        <v>Percent Reduction in BAU Subsidies</v>
      </c>
      <c r="D454" s="262" t="s">
        <v>577</v>
      </c>
      <c r="E454" s="262"/>
      <c r="F454" s="262" t="s">
        <v>578</v>
      </c>
      <c r="G454" s="262"/>
      <c r="H454" s="7" t="s">
        <v>222</v>
      </c>
      <c r="I454" s="308" t="s">
        <v>76</v>
      </c>
      <c r="J454" s="247" t="str">
        <f>INDEX('Policy Characteristics'!E:E,MATCH(PolicyLevers_EN!$C454,'Policy Characteristics'!$D:$D,0))</f>
        <v>End Existing Subsidies</v>
      </c>
      <c r="K454" s="247" t="str">
        <f>INDEX('Policy Characteristics'!F:F,MATCH(PolicyLevers_EN!$C454,'Policy Characteristics'!$D:$D,0))</f>
        <v>cross reduce BAU subsidies</v>
      </c>
      <c r="L454" s="248">
        <f>INDEX('Policy Characteristics'!G:G,MATCH(PolicyLevers_EN!$C454,'Policy Characteristics'!$D:$D,0))</f>
        <v>0</v>
      </c>
      <c r="M454" s="248">
        <f>INDEX('Policy Characteristics'!H:H,MATCH(PolicyLevers_EN!$C454,'Policy Characteristics'!$D:$D,0))</f>
        <v>0</v>
      </c>
      <c r="N454" s="248">
        <f>INDEX('Policy Characteristics'!I:I,MATCH(PolicyLevers_EN!$C454,'Policy Characteristics'!$D:$D,0))</f>
        <v>0</v>
      </c>
      <c r="O454" s="262">
        <f>INDEX('Policy Characteristics'!J:J,MATCH(PolicyLevers_EN!$C454,'Policy Characteristics'!$D:$D,0))</f>
        <v>0</v>
      </c>
      <c r="P454" s="247" t="str">
        <f>LEFT(INDEX('Policy Characteristics'!K:K,MATCH(PolicyLevers_EN!$C454,'Policy Characteristics'!$D:$D,0)),254)</f>
        <v>**Description:** This policy reduces the subsidies paid for the production of the selected energy source(s) in the BAU case. // **Guidance for setting values: **</v>
      </c>
      <c r="Q454" s="276">
        <f>INDEX('Policy Characteristics'!L:L,MATCH(PolicyLevers_EN!$C454,'Policy Characteristics'!$D:$D,0))</f>
        <v>0</v>
      </c>
      <c r="R454" s="269">
        <f>INDEX('Policy Characteristics'!M:M,MATCH(PolicyLevers_EN!$C454,'Policy Characteristics'!$D:$D,0))</f>
        <v>0</v>
      </c>
      <c r="S454" s="276">
        <f>INDEX('Policy Characteristics'!N:N,MATCH(PolicyLevers_EN!$C454,'Policy Characteristics'!$D:$D,0))</f>
        <v>0</v>
      </c>
      <c r="T454" s="276">
        <f>INDEX('Policy Characteristics'!O:O,MATCH(PolicyLevers_EN!$C454,'Policy Characteristics'!$D:$D,0))</f>
        <v>0</v>
      </c>
      <c r="U454" s="12"/>
      <c r="V454" s="12"/>
      <c r="W454" s="12"/>
      <c r="X454" s="12"/>
      <c r="Y454" s="12"/>
      <c r="Z454" s="12"/>
    </row>
    <row r="455" spans="1:26" ht="15.75" customHeight="1">
      <c r="A455" s="247" t="str">
        <f>INDEX('Policy Characteristics'!B:B,MATCH(PolicyLevers_EN!$C455,'Policy Characteristics'!$D:$D,0))</f>
        <v>Cross-Sector</v>
      </c>
      <c r="B455" s="247" t="str">
        <f>INDEX('Policy Characteristics'!C:C,MATCH(PolicyLevers_EN!$C455,'Policy Characteristics'!$D:$D,0))</f>
        <v>End Existing Subsidies</v>
      </c>
      <c r="C455" s="12" t="str">
        <f t="shared" si="27"/>
        <v>Percent Reduction in BAU Subsidies</v>
      </c>
      <c r="D455" s="262" t="s">
        <v>579</v>
      </c>
      <c r="E455" s="262"/>
      <c r="F455" s="262" t="s">
        <v>580</v>
      </c>
      <c r="G455" s="262"/>
      <c r="H455" s="7" t="s">
        <v>222</v>
      </c>
      <c r="I455" s="308" t="s">
        <v>76</v>
      </c>
      <c r="J455" s="247" t="str">
        <f>INDEX('Policy Characteristics'!E:E,MATCH(PolicyLevers_EN!$C455,'Policy Characteristics'!$D:$D,0))</f>
        <v>End Existing Subsidies</v>
      </c>
      <c r="K455" s="247" t="str">
        <f>INDEX('Policy Characteristics'!F:F,MATCH(PolicyLevers_EN!$C455,'Policy Characteristics'!$D:$D,0))</f>
        <v>cross reduce BAU subsidies</v>
      </c>
      <c r="L455" s="248">
        <f>INDEX('Policy Characteristics'!G:G,MATCH(PolicyLevers_EN!$C455,'Policy Characteristics'!$D:$D,0))</f>
        <v>0</v>
      </c>
      <c r="M455" s="248">
        <f>INDEX('Policy Characteristics'!H:H,MATCH(PolicyLevers_EN!$C455,'Policy Characteristics'!$D:$D,0))</f>
        <v>0</v>
      </c>
      <c r="N455" s="248">
        <f>INDEX('Policy Characteristics'!I:I,MATCH(PolicyLevers_EN!$C455,'Policy Characteristics'!$D:$D,0))</f>
        <v>0</v>
      </c>
      <c r="O455" s="262">
        <f>INDEX('Policy Characteristics'!J:J,MATCH(PolicyLevers_EN!$C455,'Policy Characteristics'!$D:$D,0))</f>
        <v>0</v>
      </c>
      <c r="P455" s="247" t="str">
        <f>LEFT(INDEX('Policy Characteristics'!K:K,MATCH(PolicyLevers_EN!$C455,'Policy Characteristics'!$D:$D,0)),254)</f>
        <v>**Description:** This policy reduces the subsidies paid for the production of the selected energy source(s) in the BAU case. // **Guidance for setting values: **</v>
      </c>
      <c r="Q455" s="276">
        <f>INDEX('Policy Characteristics'!L:L,MATCH(PolicyLevers_EN!$C455,'Policy Characteristics'!$D:$D,0))</f>
        <v>0</v>
      </c>
      <c r="R455" s="269">
        <f>INDEX('Policy Characteristics'!M:M,MATCH(PolicyLevers_EN!$C455,'Policy Characteristics'!$D:$D,0))</f>
        <v>0</v>
      </c>
      <c r="S455" s="276">
        <f>INDEX('Policy Characteristics'!N:N,MATCH(PolicyLevers_EN!$C455,'Policy Characteristics'!$D:$D,0))</f>
        <v>0</v>
      </c>
      <c r="T455" s="276">
        <f>INDEX('Policy Characteristics'!O:O,MATCH(PolicyLevers_EN!$C455,'Policy Characteristics'!$D:$D,0))</f>
        <v>0</v>
      </c>
      <c r="U455" s="12"/>
      <c r="V455" s="12"/>
      <c r="W455" s="12"/>
      <c r="X455" s="12"/>
      <c r="Y455" s="12"/>
      <c r="Z455" s="12"/>
    </row>
    <row r="456" spans="1:26" ht="15.75" customHeight="1">
      <c r="A456" s="247" t="str">
        <f>INDEX('Policy Characteristics'!B:B,MATCH(PolicyLevers_EN!$C456,'Policy Characteristics'!$D:$D,0))</f>
        <v>Cross-Sector</v>
      </c>
      <c r="B456" s="247" t="str">
        <f>INDEX('Policy Characteristics'!C:C,MATCH(PolicyLevers_EN!$C456,'Policy Characteristics'!$D:$D,0))</f>
        <v>End Existing Subsidies</v>
      </c>
      <c r="C456" s="12" t="str">
        <f t="shared" si="27"/>
        <v>Percent Reduction in BAU Subsidies</v>
      </c>
      <c r="D456" s="262" t="s">
        <v>463</v>
      </c>
      <c r="E456" s="262"/>
      <c r="F456" s="262" t="s">
        <v>464</v>
      </c>
      <c r="G456" s="262"/>
      <c r="H456" s="7"/>
      <c r="I456" s="308" t="s">
        <v>76</v>
      </c>
      <c r="J456" s="247" t="str">
        <f>INDEX('Policy Characteristics'!E:E,MATCH(PolicyLevers_EN!$C456,'Policy Characteristics'!$D:$D,0))</f>
        <v>End Existing Subsidies</v>
      </c>
      <c r="K456" s="247" t="str">
        <f>INDEX('Policy Characteristics'!F:F,MATCH(PolicyLevers_EN!$C456,'Policy Characteristics'!$D:$D,0))</f>
        <v>cross reduce BAU subsidies</v>
      </c>
      <c r="L456" s="261">
        <f>INDEX('Policy Characteristics'!G:G,MATCH(PolicyLevers_EN!$C456,'Policy Characteristics'!$D:$D,0))</f>
        <v>0</v>
      </c>
      <c r="M456" s="261">
        <f>INDEX('Policy Characteristics'!H:H,MATCH(PolicyLevers_EN!$C456,'Policy Characteristics'!$D:$D,0))</f>
        <v>0</v>
      </c>
      <c r="N456" s="261">
        <f>INDEX('Policy Characteristics'!I:I,MATCH(PolicyLevers_EN!$C456,'Policy Characteristics'!$D:$D,0))</f>
        <v>0</v>
      </c>
      <c r="O456" s="276">
        <f>INDEX('Policy Characteristics'!J:J,MATCH(PolicyLevers_EN!$C456,'Policy Characteristics'!$D:$D,0))</f>
        <v>0</v>
      </c>
      <c r="P456" s="247" t="str">
        <f>LEFT(INDEX('Policy Characteristics'!K:K,MATCH(PolicyLevers_EN!$C456,'Policy Characteristics'!$D:$D,0)),254)</f>
        <v>**Description:** This policy reduces the subsidies paid for the production of the selected energy source(s) in the BAU case. // **Guidance for setting values: **</v>
      </c>
      <c r="Q456" s="262">
        <f>INDEX('Policy Characteristics'!L:L,MATCH(PolicyLevers_EN!$C456,'Policy Characteristics'!$D:$D,0))</f>
        <v>0</v>
      </c>
      <c r="R456" s="269">
        <f>INDEX('Policy Characteristics'!M:M,MATCH(PolicyLevers_EN!$C456,'Policy Characteristics'!$D:$D,0))</f>
        <v>0</v>
      </c>
      <c r="S456" s="262">
        <f>INDEX('Policy Characteristics'!N:N,MATCH(PolicyLevers_EN!$C456,'Policy Characteristics'!$D:$D,0))</f>
        <v>0</v>
      </c>
      <c r="T456" s="276">
        <f>INDEX('Policy Characteristics'!O:O,MATCH(PolicyLevers_EN!$C456,'Policy Characteristics'!$D:$D,0))</f>
        <v>0</v>
      </c>
      <c r="U456" s="12"/>
      <c r="V456" s="12"/>
      <c r="W456" s="12"/>
      <c r="X456" s="12"/>
      <c r="Y456" s="12"/>
      <c r="Z456" s="12"/>
    </row>
    <row r="457" spans="1:26" ht="15.75" customHeight="1">
      <c r="A457" s="247" t="str">
        <f>INDEX('Policy Characteristics'!B:B,MATCH(PolicyLevers_EN!$C457,'Policy Characteristics'!$D:$D,0))</f>
        <v>Cross-Sector</v>
      </c>
      <c r="B457" s="247" t="str">
        <f>INDEX('Policy Characteristics'!C:C,MATCH(PolicyLevers_EN!$C457,'Policy Characteristics'!$D:$D,0))</f>
        <v>End Existing Subsidies</v>
      </c>
      <c r="C457" s="12" t="str">
        <f t="shared" si="27"/>
        <v>Percent Reduction in BAU Subsidies</v>
      </c>
      <c r="D457" s="262" t="s">
        <v>581</v>
      </c>
      <c r="E457" s="262"/>
      <c r="F457" s="262" t="s">
        <v>582</v>
      </c>
      <c r="G457" s="262"/>
      <c r="H457" s="7" t="s">
        <v>222</v>
      </c>
      <c r="I457" s="308" t="s">
        <v>76</v>
      </c>
      <c r="J457" s="247" t="str">
        <f>INDEX('Policy Characteristics'!E:E,MATCH(PolicyLevers_EN!$C457,'Policy Characteristics'!$D:$D,0))</f>
        <v>End Existing Subsidies</v>
      </c>
      <c r="K457" s="247" t="str">
        <f>INDEX('Policy Characteristics'!F:F,MATCH(PolicyLevers_EN!$C457,'Policy Characteristics'!$D:$D,0))</f>
        <v>cross reduce BAU subsidies</v>
      </c>
      <c r="L457" s="248">
        <f>INDEX('Policy Characteristics'!G:G,MATCH(PolicyLevers_EN!$C457,'Policy Characteristics'!$D:$D,0))</f>
        <v>0</v>
      </c>
      <c r="M457" s="248">
        <f>INDEX('Policy Characteristics'!H:H,MATCH(PolicyLevers_EN!$C457,'Policy Characteristics'!$D:$D,0))</f>
        <v>0</v>
      </c>
      <c r="N457" s="248">
        <f>INDEX('Policy Characteristics'!I:I,MATCH(PolicyLevers_EN!$C457,'Policy Characteristics'!$D:$D,0))</f>
        <v>0</v>
      </c>
      <c r="O457" s="262">
        <f>INDEX('Policy Characteristics'!J:J,MATCH(PolicyLevers_EN!$C457,'Policy Characteristics'!$D:$D,0))</f>
        <v>0</v>
      </c>
      <c r="P457" s="247" t="str">
        <f>LEFT(INDEX('Policy Characteristics'!K:K,MATCH(PolicyLevers_EN!$C457,'Policy Characteristics'!$D:$D,0)),254)</f>
        <v>**Description:** This policy reduces the subsidies paid for the production of the selected energy source(s) in the BAU case. // **Guidance for setting values: **</v>
      </c>
      <c r="Q457" s="276">
        <f>INDEX('Policy Characteristics'!L:L,MATCH(PolicyLevers_EN!$C457,'Policy Characteristics'!$D:$D,0))</f>
        <v>0</v>
      </c>
      <c r="R457" s="269">
        <f>INDEX('Policy Characteristics'!M:M,MATCH(PolicyLevers_EN!$C457,'Policy Characteristics'!$D:$D,0))</f>
        <v>0</v>
      </c>
      <c r="S457" s="276">
        <f>INDEX('Policy Characteristics'!N:N,MATCH(PolicyLevers_EN!$C457,'Policy Characteristics'!$D:$D,0))</f>
        <v>0</v>
      </c>
      <c r="T457" s="276">
        <f>INDEX('Policy Characteristics'!O:O,MATCH(PolicyLevers_EN!$C457,'Policy Characteristics'!$D:$D,0))</f>
        <v>0</v>
      </c>
      <c r="U457" s="12"/>
      <c r="V457" s="12"/>
      <c r="W457" s="12"/>
      <c r="X457" s="12"/>
      <c r="Y457" s="12"/>
      <c r="Z457" s="12"/>
    </row>
    <row r="458" spans="1:26" ht="15.75" customHeight="1">
      <c r="A458" s="247" t="str">
        <f>INDEX('Policy Characteristics'!B:B,MATCH(PolicyLevers_EN!$C458,'Policy Characteristics'!$D:$D,0))</f>
        <v>Cross-Sector</v>
      </c>
      <c r="B458" s="247" t="str">
        <f>INDEX('Policy Characteristics'!C:C,MATCH(PolicyLevers_EN!$C458,'Policy Characteristics'!$D:$D,0))</f>
        <v>End Existing Subsidies</v>
      </c>
      <c r="C458" s="12" t="str">
        <f t="shared" si="27"/>
        <v>Percent Reduction in BAU Subsidies</v>
      </c>
      <c r="D458" s="262" t="s">
        <v>583</v>
      </c>
      <c r="E458" s="262"/>
      <c r="F458" s="262" t="s">
        <v>246</v>
      </c>
      <c r="G458" s="262"/>
      <c r="H458" s="7"/>
      <c r="I458" s="308" t="s">
        <v>76</v>
      </c>
      <c r="J458" s="247" t="str">
        <f>INDEX('Policy Characteristics'!E:E,MATCH(PolicyLevers_EN!$C458,'Policy Characteristics'!$D:$D,0))</f>
        <v>End Existing Subsidies</v>
      </c>
      <c r="K458" s="247" t="str">
        <f>INDEX('Policy Characteristics'!F:F,MATCH(PolicyLevers_EN!$C458,'Policy Characteristics'!$D:$D,0))</f>
        <v>cross reduce BAU subsidies</v>
      </c>
      <c r="L458" s="248">
        <f>INDEX('Policy Characteristics'!G:G,MATCH(PolicyLevers_EN!$C458,'Policy Characteristics'!$D:$D,0))</f>
        <v>0</v>
      </c>
      <c r="M458" s="248">
        <f>INDEX('Policy Characteristics'!H:H,MATCH(PolicyLevers_EN!$C458,'Policy Characteristics'!$D:$D,0))</f>
        <v>0</v>
      </c>
      <c r="N458" s="248">
        <f>INDEX('Policy Characteristics'!I:I,MATCH(PolicyLevers_EN!$C458,'Policy Characteristics'!$D:$D,0))</f>
        <v>0</v>
      </c>
      <c r="O458" s="262">
        <f>INDEX('Policy Characteristics'!J:J,MATCH(PolicyLevers_EN!$C458,'Policy Characteristics'!$D:$D,0))</f>
        <v>0</v>
      </c>
      <c r="P458" s="247" t="str">
        <f>LEFT(INDEX('Policy Characteristics'!K:K,MATCH(PolicyLevers_EN!$C458,'Policy Characteristics'!$D:$D,0)),254)</f>
        <v>**Description:** This policy reduces the subsidies paid for the production of the selected energy source(s) in the BAU case. // **Guidance for setting values: **</v>
      </c>
      <c r="Q458" s="276">
        <f>INDEX('Policy Characteristics'!L:L,MATCH(PolicyLevers_EN!$C458,'Policy Characteristics'!$D:$D,0))</f>
        <v>0</v>
      </c>
      <c r="R458" s="269">
        <f>INDEX('Policy Characteristics'!M:M,MATCH(PolicyLevers_EN!$C458,'Policy Characteristics'!$D:$D,0))</f>
        <v>0</v>
      </c>
      <c r="S458" s="276">
        <f>INDEX('Policy Characteristics'!N:N,MATCH(PolicyLevers_EN!$C458,'Policy Characteristics'!$D:$D,0))</f>
        <v>0</v>
      </c>
      <c r="T458" s="276">
        <f>INDEX('Policy Characteristics'!O:O,MATCH(PolicyLevers_EN!$C458,'Policy Characteristics'!$D:$D,0))</f>
        <v>0</v>
      </c>
      <c r="U458" s="12"/>
      <c r="V458" s="12"/>
      <c r="W458" s="12"/>
      <c r="X458" s="12"/>
      <c r="Y458" s="12"/>
      <c r="Z458" s="12"/>
    </row>
    <row r="459" spans="1:26" ht="15.75" customHeight="1">
      <c r="A459" s="247" t="str">
        <f>INDEX('Policy Characteristics'!B:B,MATCH(PolicyLevers_EN!$C459,'Policy Characteristics'!$D:$D,0))</f>
        <v>Cross-Sector</v>
      </c>
      <c r="B459" s="247" t="str">
        <f>INDEX('Policy Characteristics'!C:C,MATCH(PolicyLevers_EN!$C459,'Policy Characteristics'!$D:$D,0))</f>
        <v>End Existing Subsidies</v>
      </c>
      <c r="C459" s="12" t="str">
        <f t="shared" si="27"/>
        <v>Percent Reduction in BAU Subsidies</v>
      </c>
      <c r="D459" s="262" t="s">
        <v>465</v>
      </c>
      <c r="E459" s="262"/>
      <c r="F459" s="262" t="s">
        <v>252</v>
      </c>
      <c r="G459" s="262"/>
      <c r="H459" s="7"/>
      <c r="I459" s="308" t="s">
        <v>76</v>
      </c>
      <c r="J459" s="247" t="str">
        <f>INDEX('Policy Characteristics'!E:E,MATCH(PolicyLevers_EN!$C459,'Policy Characteristics'!$D:$D,0))</f>
        <v>End Existing Subsidies</v>
      </c>
      <c r="K459" s="247" t="str">
        <f>INDEX('Policy Characteristics'!F:F,MATCH(PolicyLevers_EN!$C459,'Policy Characteristics'!$D:$D,0))</f>
        <v>cross reduce BAU subsidies</v>
      </c>
      <c r="L459" s="261">
        <f>INDEX('Policy Characteristics'!G:G,MATCH(PolicyLevers_EN!$C459,'Policy Characteristics'!$D:$D,0))</f>
        <v>0</v>
      </c>
      <c r="M459" s="261">
        <f>INDEX('Policy Characteristics'!H:H,MATCH(PolicyLevers_EN!$C459,'Policy Characteristics'!$D:$D,0))</f>
        <v>0</v>
      </c>
      <c r="N459" s="261">
        <f>INDEX('Policy Characteristics'!I:I,MATCH(PolicyLevers_EN!$C459,'Policy Characteristics'!$D:$D,0))</f>
        <v>0</v>
      </c>
      <c r="O459" s="276">
        <f>INDEX('Policy Characteristics'!J:J,MATCH(PolicyLevers_EN!$C459,'Policy Characteristics'!$D:$D,0))</f>
        <v>0</v>
      </c>
      <c r="P459" s="247" t="str">
        <f>LEFT(INDEX('Policy Characteristics'!K:K,MATCH(PolicyLevers_EN!$C459,'Policy Characteristics'!$D:$D,0)),254)</f>
        <v>**Description:** This policy reduces the subsidies paid for the production of the selected energy source(s) in the BAU case. // **Guidance for setting values: **</v>
      </c>
      <c r="Q459" s="276">
        <f>INDEX('Policy Characteristics'!L:L,MATCH(PolicyLevers_EN!$C459,'Policy Characteristics'!$D:$D,0))</f>
        <v>0</v>
      </c>
      <c r="R459" s="269">
        <f>INDEX('Policy Characteristics'!M:M,MATCH(PolicyLevers_EN!$C459,'Policy Characteristics'!$D:$D,0))</f>
        <v>0</v>
      </c>
      <c r="S459" s="276">
        <f>INDEX('Policy Characteristics'!N:N,MATCH(PolicyLevers_EN!$C459,'Policy Characteristics'!$D:$D,0))</f>
        <v>0</v>
      </c>
      <c r="T459" s="276">
        <f>INDEX('Policy Characteristics'!O:O,MATCH(PolicyLevers_EN!$C459,'Policy Characteristics'!$D:$D,0))</f>
        <v>0</v>
      </c>
      <c r="U459" s="12"/>
      <c r="V459" s="12"/>
      <c r="W459" s="12"/>
      <c r="X459" s="12"/>
      <c r="Y459" s="12"/>
      <c r="Z459" s="12"/>
    </row>
    <row r="460" spans="1:26" ht="15.75" customHeight="1">
      <c r="A460" s="247" t="str">
        <f>INDEX('Policy Characteristics'!B:B,MATCH(PolicyLevers_EN!$C460,'Policy Characteristics'!$D:$D,0))</f>
        <v>Cross-Sector</v>
      </c>
      <c r="B460" s="247" t="str">
        <f>INDEX('Policy Characteristics'!C:C,MATCH(PolicyLevers_EN!$C460,'Policy Characteristics'!$D:$D,0))</f>
        <v>End Existing Subsidies</v>
      </c>
      <c r="C460" s="12" t="str">
        <f t="shared" si="27"/>
        <v>Percent Reduction in BAU Subsidies</v>
      </c>
      <c r="D460" s="262" t="s">
        <v>466</v>
      </c>
      <c r="E460" s="262"/>
      <c r="F460" s="262" t="s">
        <v>256</v>
      </c>
      <c r="G460" s="262"/>
      <c r="H460" s="7"/>
      <c r="I460" s="308" t="s">
        <v>76</v>
      </c>
      <c r="J460" s="247" t="str">
        <f>INDEX('Policy Characteristics'!E:E,MATCH(PolicyLevers_EN!$C460,'Policy Characteristics'!$D:$D,0))</f>
        <v>End Existing Subsidies</v>
      </c>
      <c r="K460" s="247" t="str">
        <f>INDEX('Policy Characteristics'!F:F,MATCH(PolicyLevers_EN!$C460,'Policy Characteristics'!$D:$D,0))</f>
        <v>cross reduce BAU subsidies</v>
      </c>
      <c r="L460" s="261">
        <f>INDEX('Policy Characteristics'!G:G,MATCH(PolicyLevers_EN!$C460,'Policy Characteristics'!$D:$D,0))</f>
        <v>0</v>
      </c>
      <c r="M460" s="261">
        <f>INDEX('Policy Characteristics'!H:H,MATCH(PolicyLevers_EN!$C460,'Policy Characteristics'!$D:$D,0))</f>
        <v>0</v>
      </c>
      <c r="N460" s="261">
        <f>INDEX('Policy Characteristics'!I:I,MATCH(PolicyLevers_EN!$C460,'Policy Characteristics'!$D:$D,0))</f>
        <v>0</v>
      </c>
      <c r="O460" s="276">
        <f>INDEX('Policy Characteristics'!J:J,MATCH(PolicyLevers_EN!$C460,'Policy Characteristics'!$D:$D,0))</f>
        <v>0</v>
      </c>
      <c r="P460" s="247" t="str">
        <f>LEFT(INDEX('Policy Characteristics'!K:K,MATCH(PolicyLevers_EN!$C460,'Policy Characteristics'!$D:$D,0)),254)</f>
        <v>**Description:** This policy reduces the subsidies paid for the production of the selected energy source(s) in the BAU case. // **Guidance for setting values: **</v>
      </c>
      <c r="Q460" s="276">
        <f>INDEX('Policy Characteristics'!L:L,MATCH(PolicyLevers_EN!$C460,'Policy Characteristics'!$D:$D,0))</f>
        <v>0</v>
      </c>
      <c r="R460" s="269">
        <f>INDEX('Policy Characteristics'!M:M,MATCH(PolicyLevers_EN!$C460,'Policy Characteristics'!$D:$D,0))</f>
        <v>0</v>
      </c>
      <c r="S460" s="276">
        <f>INDEX('Policy Characteristics'!N:N,MATCH(PolicyLevers_EN!$C460,'Policy Characteristics'!$D:$D,0))</f>
        <v>0</v>
      </c>
      <c r="T460" s="276">
        <f>INDEX('Policy Characteristics'!O:O,MATCH(PolicyLevers_EN!$C460,'Policy Characteristics'!$D:$D,0))</f>
        <v>0</v>
      </c>
      <c r="U460" s="12"/>
      <c r="V460" s="12"/>
      <c r="W460" s="12"/>
      <c r="X460" s="12"/>
      <c r="Y460" s="12"/>
      <c r="Z460" s="12"/>
    </row>
    <row r="461" spans="1:26" ht="15.75" customHeight="1">
      <c r="A461" s="247" t="str">
        <f>INDEX('Policy Characteristics'!B:B,MATCH(PolicyLevers_EN!$C461,'Policy Characteristics'!$D:$D,0))</f>
        <v>Cross-Sector</v>
      </c>
      <c r="B461" s="247" t="str">
        <f>INDEX('Policy Characteristics'!C:C,MATCH(PolicyLevers_EN!$C461,'Policy Characteristics'!$D:$D,0))</f>
        <v>End Existing Subsidies</v>
      </c>
      <c r="C461" s="12" t="str">
        <f t="shared" si="27"/>
        <v>Percent Reduction in BAU Subsidies</v>
      </c>
      <c r="D461" s="262" t="s">
        <v>467</v>
      </c>
      <c r="E461" s="262"/>
      <c r="F461" s="262" t="s">
        <v>468</v>
      </c>
      <c r="G461" s="262"/>
      <c r="H461" s="7"/>
      <c r="I461" s="308" t="s">
        <v>76</v>
      </c>
      <c r="J461" s="247" t="str">
        <f>INDEX('Policy Characteristics'!E:E,MATCH(PolicyLevers_EN!$C461,'Policy Characteristics'!$D:$D,0))</f>
        <v>End Existing Subsidies</v>
      </c>
      <c r="K461" s="247" t="str">
        <f>INDEX('Policy Characteristics'!F:F,MATCH(PolicyLevers_EN!$C461,'Policy Characteristics'!$D:$D,0))</f>
        <v>cross reduce BAU subsidies</v>
      </c>
      <c r="L461" s="261">
        <f>INDEX('Policy Characteristics'!G:G,MATCH(PolicyLevers_EN!$C461,'Policy Characteristics'!$D:$D,0))</f>
        <v>0</v>
      </c>
      <c r="M461" s="261">
        <f>INDEX('Policy Characteristics'!H:H,MATCH(PolicyLevers_EN!$C461,'Policy Characteristics'!$D:$D,0))</f>
        <v>0</v>
      </c>
      <c r="N461" s="261">
        <f>INDEX('Policy Characteristics'!I:I,MATCH(PolicyLevers_EN!$C461,'Policy Characteristics'!$D:$D,0))</f>
        <v>0</v>
      </c>
      <c r="O461" s="276">
        <f>INDEX('Policy Characteristics'!J:J,MATCH(PolicyLevers_EN!$C461,'Policy Characteristics'!$D:$D,0))</f>
        <v>0</v>
      </c>
      <c r="P461" s="247" t="str">
        <f>LEFT(INDEX('Policy Characteristics'!K:K,MATCH(PolicyLevers_EN!$C461,'Policy Characteristics'!$D:$D,0)),254)</f>
        <v>**Description:** This policy reduces the subsidies paid for the production of the selected energy source(s) in the BAU case. // **Guidance for setting values: **</v>
      </c>
      <c r="Q461" s="276">
        <f>INDEX('Policy Characteristics'!L:L,MATCH(PolicyLevers_EN!$C461,'Policy Characteristics'!$D:$D,0))</f>
        <v>0</v>
      </c>
      <c r="R461" s="269">
        <f>INDEX('Policy Characteristics'!M:M,MATCH(PolicyLevers_EN!$C461,'Policy Characteristics'!$D:$D,0))</f>
        <v>0</v>
      </c>
      <c r="S461" s="276">
        <f>INDEX('Policy Characteristics'!N:N,MATCH(PolicyLevers_EN!$C461,'Policy Characteristics'!$D:$D,0))</f>
        <v>0</v>
      </c>
      <c r="T461" s="276">
        <f>INDEX('Policy Characteristics'!O:O,MATCH(PolicyLevers_EN!$C461,'Policy Characteristics'!$D:$D,0))</f>
        <v>0</v>
      </c>
      <c r="U461" s="12"/>
      <c r="V461" s="12"/>
      <c r="W461" s="12"/>
      <c r="X461" s="12"/>
      <c r="Y461" s="12"/>
      <c r="Z461" s="12"/>
    </row>
    <row r="462" spans="1:26" ht="15.75" customHeight="1">
      <c r="A462" s="247" t="str">
        <f>INDEX('Policy Characteristics'!B:B,MATCH(PolicyLevers_EN!$C462,'Policy Characteristics'!$D:$D,0))</f>
        <v>Cross-Sector</v>
      </c>
      <c r="B462" s="247" t="str">
        <f>INDEX('Policy Characteristics'!C:C,MATCH(PolicyLevers_EN!$C462,'Policy Characteristics'!$D:$D,0))</f>
        <v>End Existing Subsidies</v>
      </c>
      <c r="C462" s="12" t="str">
        <f t="shared" si="27"/>
        <v>Percent Reduction in BAU Subsidies</v>
      </c>
      <c r="D462" s="262" t="s">
        <v>469</v>
      </c>
      <c r="E462" s="262"/>
      <c r="F462" s="262" t="s">
        <v>470</v>
      </c>
      <c r="G462" s="262"/>
      <c r="H462" s="7"/>
      <c r="I462" s="308" t="s">
        <v>76</v>
      </c>
      <c r="J462" s="247" t="str">
        <f>INDEX('Policy Characteristics'!E:E,MATCH(PolicyLevers_EN!$C462,'Policy Characteristics'!$D:$D,0))</f>
        <v>End Existing Subsidies</v>
      </c>
      <c r="K462" s="247" t="str">
        <f>INDEX('Policy Characteristics'!F:F,MATCH(PolicyLevers_EN!$C462,'Policy Characteristics'!$D:$D,0))</f>
        <v>cross reduce BAU subsidies</v>
      </c>
      <c r="L462" s="261">
        <f>INDEX('Policy Characteristics'!G:G,MATCH(PolicyLevers_EN!$C462,'Policy Characteristics'!$D:$D,0))</f>
        <v>0</v>
      </c>
      <c r="M462" s="261">
        <f>INDEX('Policy Characteristics'!H:H,MATCH(PolicyLevers_EN!$C462,'Policy Characteristics'!$D:$D,0))</f>
        <v>0</v>
      </c>
      <c r="N462" s="261">
        <f>INDEX('Policy Characteristics'!I:I,MATCH(PolicyLevers_EN!$C462,'Policy Characteristics'!$D:$D,0))</f>
        <v>0</v>
      </c>
      <c r="O462" s="276">
        <f>INDEX('Policy Characteristics'!J:J,MATCH(PolicyLevers_EN!$C462,'Policy Characteristics'!$D:$D,0))</f>
        <v>0</v>
      </c>
      <c r="P462" s="247" t="str">
        <f>LEFT(INDEX('Policy Characteristics'!K:K,MATCH(PolicyLevers_EN!$C462,'Policy Characteristics'!$D:$D,0)),254)</f>
        <v>**Description:** This policy reduces the subsidies paid for the production of the selected energy source(s) in the BAU case. // **Guidance for setting values: **</v>
      </c>
      <c r="Q462" s="276">
        <f>INDEX('Policy Characteristics'!L:L,MATCH(PolicyLevers_EN!$C462,'Policy Characteristics'!$D:$D,0))</f>
        <v>0</v>
      </c>
      <c r="R462" s="269">
        <f>INDEX('Policy Characteristics'!M:M,MATCH(PolicyLevers_EN!$C462,'Policy Characteristics'!$D:$D,0))</f>
        <v>0</v>
      </c>
      <c r="S462" s="276">
        <f>INDEX('Policy Characteristics'!N:N,MATCH(PolicyLevers_EN!$C462,'Policy Characteristics'!$D:$D,0))</f>
        <v>0</v>
      </c>
      <c r="T462" s="276">
        <f>INDEX('Policy Characteristics'!O:O,MATCH(PolicyLevers_EN!$C462,'Policy Characteristics'!$D:$D,0))</f>
        <v>0</v>
      </c>
      <c r="U462" s="12"/>
      <c r="V462" s="12"/>
      <c r="W462" s="12"/>
      <c r="X462" s="12"/>
      <c r="Y462" s="12"/>
      <c r="Z462" s="12"/>
    </row>
    <row r="463" spans="1:26" ht="15.75" customHeight="1">
      <c r="A463" s="247" t="str">
        <f>INDEX('Policy Characteristics'!B:B,MATCH(PolicyLevers_EN!$C463,'Policy Characteristics'!$D:$D,0))</f>
        <v>Cross-Sector</v>
      </c>
      <c r="B463" s="247" t="str">
        <f>INDEX('Policy Characteristics'!C:C,MATCH(PolicyLevers_EN!$C463,'Policy Characteristics'!$D:$D,0))</f>
        <v>End Existing Subsidies</v>
      </c>
      <c r="C463" s="12" t="str">
        <f t="shared" si="27"/>
        <v>Percent Reduction in BAU Subsidies</v>
      </c>
      <c r="D463" s="262" t="s">
        <v>584</v>
      </c>
      <c r="E463" s="262"/>
      <c r="F463" s="262" t="s">
        <v>260</v>
      </c>
      <c r="G463" s="262"/>
      <c r="H463" s="7"/>
      <c r="I463" s="308" t="s">
        <v>76</v>
      </c>
      <c r="J463" s="247" t="str">
        <f>INDEX('Policy Characteristics'!E:E,MATCH(PolicyLevers_EN!$C463,'Policy Characteristics'!$D:$D,0))</f>
        <v>End Existing Subsidies</v>
      </c>
      <c r="K463" s="247" t="str">
        <f>INDEX('Policy Characteristics'!F:F,MATCH(PolicyLevers_EN!$C463,'Policy Characteristics'!$D:$D,0))</f>
        <v>cross reduce BAU subsidies</v>
      </c>
      <c r="L463" s="261">
        <f>INDEX('Policy Characteristics'!G:G,MATCH(PolicyLevers_EN!$C463,'Policy Characteristics'!$D:$D,0))</f>
        <v>0</v>
      </c>
      <c r="M463" s="261">
        <f>INDEX('Policy Characteristics'!H:H,MATCH(PolicyLevers_EN!$C463,'Policy Characteristics'!$D:$D,0))</f>
        <v>0</v>
      </c>
      <c r="N463" s="261">
        <f>INDEX('Policy Characteristics'!I:I,MATCH(PolicyLevers_EN!$C463,'Policy Characteristics'!$D:$D,0))</f>
        <v>0</v>
      </c>
      <c r="O463" s="276">
        <f>INDEX('Policy Characteristics'!J:J,MATCH(PolicyLevers_EN!$C463,'Policy Characteristics'!$D:$D,0))</f>
        <v>0</v>
      </c>
      <c r="P463" s="247" t="str">
        <f>LEFT(INDEX('Policy Characteristics'!K:K,MATCH(PolicyLevers_EN!$C463,'Policy Characteristics'!$D:$D,0)),254)</f>
        <v>**Description:** This policy reduces the subsidies paid for the production of the selected energy source(s) in the BAU case. // **Guidance for setting values: **</v>
      </c>
      <c r="Q463" s="276">
        <f>INDEX('Policy Characteristics'!L:L,MATCH(PolicyLevers_EN!$C463,'Policy Characteristics'!$D:$D,0))</f>
        <v>0</v>
      </c>
      <c r="R463" s="269">
        <f>INDEX('Policy Characteristics'!M:M,MATCH(PolicyLevers_EN!$C463,'Policy Characteristics'!$D:$D,0))</f>
        <v>0</v>
      </c>
      <c r="S463" s="276">
        <f>INDEX('Policy Characteristics'!N:N,MATCH(PolicyLevers_EN!$C463,'Policy Characteristics'!$D:$D,0))</f>
        <v>0</v>
      </c>
      <c r="T463" s="276">
        <f>INDEX('Policy Characteristics'!O:O,MATCH(PolicyLevers_EN!$C463,'Policy Characteristics'!$D:$D,0))</f>
        <v>0</v>
      </c>
      <c r="U463" s="12"/>
      <c r="V463" s="12"/>
      <c r="W463" s="12"/>
      <c r="X463" s="12"/>
      <c r="Y463" s="12"/>
      <c r="Z463" s="12"/>
    </row>
    <row r="464" spans="1:26" ht="15.75" customHeight="1">
      <c r="A464" s="247" t="str">
        <f>INDEX('Policy Characteristics'!B:B,MATCH(PolicyLevers_EN!$C464,'Policy Characteristics'!$D:$D,0))</f>
        <v>Cross-Sector</v>
      </c>
      <c r="B464" s="247" t="str">
        <f>INDEX('Policy Characteristics'!C:C,MATCH(PolicyLevers_EN!$C464,'Policy Characteristics'!$D:$D,0))</f>
        <v>End Existing Subsidies</v>
      </c>
      <c r="C464" s="12" t="str">
        <f t="shared" si="27"/>
        <v>Percent Reduction in BAU Subsidies</v>
      </c>
      <c r="D464" s="262" t="s">
        <v>585</v>
      </c>
      <c r="E464" s="262"/>
      <c r="F464" s="262" t="s">
        <v>586</v>
      </c>
      <c r="G464" s="262"/>
      <c r="H464" s="7"/>
      <c r="I464" s="308" t="s">
        <v>76</v>
      </c>
      <c r="J464" s="247" t="str">
        <f>INDEX('Policy Characteristics'!E:E,MATCH(PolicyLevers_EN!$C464,'Policy Characteristics'!$D:$D,0))</f>
        <v>End Existing Subsidies</v>
      </c>
      <c r="K464" s="247" t="str">
        <f>INDEX('Policy Characteristics'!F:F,MATCH(PolicyLevers_EN!$C464,'Policy Characteristics'!$D:$D,0))</f>
        <v>cross reduce BAU subsidies</v>
      </c>
      <c r="L464" s="261">
        <f>INDEX('Policy Characteristics'!G:G,MATCH(PolicyLevers_EN!$C464,'Policy Characteristics'!$D:$D,0))</f>
        <v>0</v>
      </c>
      <c r="M464" s="261">
        <f>INDEX('Policy Characteristics'!H:H,MATCH(PolicyLevers_EN!$C464,'Policy Characteristics'!$D:$D,0))</f>
        <v>0</v>
      </c>
      <c r="N464" s="261">
        <f>INDEX('Policy Characteristics'!I:I,MATCH(PolicyLevers_EN!$C464,'Policy Characteristics'!$D:$D,0))</f>
        <v>0</v>
      </c>
      <c r="O464" s="276">
        <f>INDEX('Policy Characteristics'!J:J,MATCH(PolicyLevers_EN!$C464,'Policy Characteristics'!$D:$D,0))</f>
        <v>0</v>
      </c>
      <c r="P464" s="247" t="str">
        <f>LEFT(INDEX('Policy Characteristics'!K:K,MATCH(PolicyLevers_EN!$C464,'Policy Characteristics'!$D:$D,0)),254)</f>
        <v>**Description:** This policy reduces the subsidies paid for the production of the selected energy source(s) in the BAU case. // **Guidance for setting values: **</v>
      </c>
      <c r="Q464" s="276">
        <f>INDEX('Policy Characteristics'!L:L,MATCH(PolicyLevers_EN!$C464,'Policy Characteristics'!$D:$D,0))</f>
        <v>0</v>
      </c>
      <c r="R464" s="269">
        <f>INDEX('Policy Characteristics'!M:M,MATCH(PolicyLevers_EN!$C464,'Policy Characteristics'!$D:$D,0))</f>
        <v>0</v>
      </c>
      <c r="S464" s="276">
        <f>INDEX('Policy Characteristics'!N:N,MATCH(PolicyLevers_EN!$C464,'Policy Characteristics'!$D:$D,0))</f>
        <v>0</v>
      </c>
      <c r="T464" s="276">
        <f>INDEX('Policy Characteristics'!O:O,MATCH(PolicyLevers_EN!$C464,'Policy Characteristics'!$D:$D,0))</f>
        <v>0</v>
      </c>
      <c r="U464" s="12"/>
      <c r="V464" s="12"/>
      <c r="W464" s="12"/>
      <c r="X464" s="12"/>
      <c r="Y464" s="12"/>
      <c r="Z464" s="12"/>
    </row>
    <row r="465" spans="1:26" ht="15.75" customHeight="1">
      <c r="A465" s="247" t="str">
        <f>INDEX('Policy Characteristics'!B:B,MATCH(PolicyLevers_EN!$C465,'Policy Characteristics'!$D:$D,0))</f>
        <v>Cross-Sector</v>
      </c>
      <c r="B465" s="247" t="str">
        <f>INDEX('Policy Characteristics'!C:C,MATCH(PolicyLevers_EN!$C465,'Policy Characteristics'!$D:$D,0))</f>
        <v>Exempt Non-CO2 Emissions from C Tax</v>
      </c>
      <c r="C465" s="248" t="s">
        <v>588</v>
      </c>
      <c r="D465" s="262"/>
      <c r="E465" s="262"/>
      <c r="F465" s="262"/>
      <c r="G465" s="262"/>
      <c r="H465" s="7"/>
      <c r="I465" s="308" t="s">
        <v>76</v>
      </c>
      <c r="J465" s="247" t="str">
        <f>INDEX('Policy Characteristics'!E:E,MATCH(PolicyLevers_EN!$C465,'Policy Characteristics'!$D:$D,0))</f>
        <v>Carbon Tax Exemptions</v>
      </c>
      <c r="K465" s="247" t="str">
        <f>INDEX('Policy Characteristics'!F:F,MATCH(PolicyLevers_EN!$C465,'Policy Characteristics'!$D:$D,0))</f>
        <v>cross toggle whether carbon tax affects non CO2 emissions</v>
      </c>
      <c r="L465" s="275">
        <f>INDEX('Policy Characteristics'!G:G,MATCH(PolicyLevers_EN!$C465,'Policy Characteristics'!$D:$D,0))</f>
        <v>0</v>
      </c>
      <c r="M465" s="275">
        <f>INDEX('Policy Characteristics'!H:H,MATCH(PolicyLevers_EN!$C465,'Policy Characteristics'!$D:$D,0))</f>
        <v>0</v>
      </c>
      <c r="N465" s="275">
        <f>INDEX('Policy Characteristics'!I:I,MATCH(PolicyLevers_EN!$C465,'Policy Characteristics'!$D:$D,0))</f>
        <v>0</v>
      </c>
      <c r="O465" s="262">
        <f>INDEX('Policy Characteristics'!J:J,MATCH(PolicyLevers_EN!$C465,'Policy Characteristics'!$D:$D,0))</f>
        <v>0</v>
      </c>
      <c r="P465" s="247" t="str">
        <f>LEFT(INDEX('Policy Characteristics'!K:K,MATCH(PolicyLevers_EN!$C465,'Policy Characteristics'!$D:$D,0)),254)</f>
        <v>**Description:**0</v>
      </c>
      <c r="Q465" s="262">
        <f>INDEX('Policy Characteristics'!L:L,MATCH(PolicyLevers_EN!$C465,'Policy Characteristics'!$D:$D,0))</f>
        <v>0</v>
      </c>
      <c r="R465" s="269">
        <f>INDEX('Policy Characteristics'!M:M,MATCH(PolicyLevers_EN!$C465,'Policy Characteristics'!$D:$D,0))</f>
        <v>0</v>
      </c>
      <c r="S465" s="262">
        <f>INDEX('Policy Characteristics'!N:N,MATCH(PolicyLevers_EN!$C465,'Policy Characteristics'!$D:$D,0))</f>
        <v>0</v>
      </c>
      <c r="T465" s="262">
        <f>INDEX('Policy Characteristics'!O:O,MATCH(PolicyLevers_EN!$C465,'Policy Characteristics'!$D:$D,0))</f>
        <v>0</v>
      </c>
      <c r="U465" s="248"/>
      <c r="V465" s="248"/>
      <c r="W465" s="248"/>
      <c r="X465" s="248"/>
      <c r="Y465" s="248"/>
      <c r="Z465" s="248"/>
    </row>
    <row r="466" spans="1:26" ht="15.75" customHeight="1">
      <c r="A466" s="247" t="str">
        <f>INDEX('Policy Characteristics'!B:B,MATCH(PolicyLevers_EN!$C466,'Policy Characteristics'!$D:$D,0))</f>
        <v>Cross-Sector</v>
      </c>
      <c r="B466" s="247" t="str">
        <f>INDEX('Policy Characteristics'!C:C,MATCH(PolicyLevers_EN!$C466,'Policy Characteristics'!$D:$D,0))</f>
        <v>Fixed Energy Prices</v>
      </c>
      <c r="C466" s="248" t="s">
        <v>592</v>
      </c>
      <c r="D466" s="262" t="s">
        <v>568</v>
      </c>
      <c r="E466" s="262"/>
      <c r="F466" s="262" t="s">
        <v>569</v>
      </c>
      <c r="G466" s="262"/>
      <c r="H466" s="7"/>
      <c r="I466" s="308" t="s">
        <v>76</v>
      </c>
      <c r="J466" s="247" t="str">
        <f>INDEX('Policy Characteristics'!E:E,MATCH(PolicyLevers_EN!$C466,'Policy Characteristics'!$D:$D,0))</f>
        <v>Fixed Energy Prices</v>
      </c>
      <c r="K466" s="247" t="str">
        <f>INDEX('Policy Characteristics'!F:F,MATCH(PolicyLevers_EN!$C466,'Policy Characteristics'!$D:$D,0))</f>
        <v>cross toggle whether policies affect energy prices</v>
      </c>
      <c r="L466" s="248">
        <f>INDEX('Policy Characteristics'!G:G,MATCH(PolicyLevers_EN!$C466,'Policy Characteristics'!$D:$D,0))</f>
        <v>0</v>
      </c>
      <c r="M466" s="248">
        <f>INDEX('Policy Characteristics'!H:H,MATCH(PolicyLevers_EN!$C466,'Policy Characteristics'!$D:$D,0))</f>
        <v>0</v>
      </c>
      <c r="N466" s="248">
        <f>INDEX('Policy Characteristics'!I:I,MATCH(PolicyLevers_EN!$C466,'Policy Characteristics'!$D:$D,0))</f>
        <v>0</v>
      </c>
      <c r="O466" s="262">
        <f>INDEX('Policy Characteristics'!J:J,MATCH(PolicyLevers_EN!$C466,'Policy Characteristics'!$D:$D,0))</f>
        <v>0</v>
      </c>
      <c r="P466" s="247" t="str">
        <f>LEFT(INDEX('Policy Characteristics'!K:K,MATCH(PolicyLevers_EN!$C466,'Policy Characteristics'!$D:$D,0)),254)</f>
        <v>**Description:**0</v>
      </c>
      <c r="Q466" s="262">
        <f>INDEX('Policy Characteristics'!L:L,MATCH(PolicyLevers_EN!$C466,'Policy Characteristics'!$D:$D,0))</f>
        <v>0</v>
      </c>
      <c r="R466" s="269">
        <f>INDEX('Policy Characteristics'!M:M,MATCH(PolicyLevers_EN!$C466,'Policy Characteristics'!$D:$D,0))</f>
        <v>0</v>
      </c>
      <c r="S466" s="262">
        <f>INDEX('Policy Characteristics'!N:N,MATCH(PolicyLevers_EN!$C466,'Policy Characteristics'!$D:$D,0))</f>
        <v>0</v>
      </c>
      <c r="T466" s="262">
        <f>INDEX('Policy Characteristics'!O:O,MATCH(PolicyLevers_EN!$C466,'Policy Characteristics'!$D:$D,0))</f>
        <v>0</v>
      </c>
      <c r="U466" s="248"/>
      <c r="V466" s="248"/>
      <c r="W466" s="248"/>
      <c r="X466" s="248"/>
      <c r="Y466" s="248"/>
      <c r="Z466" s="248"/>
    </row>
    <row r="467" spans="1:26" ht="15.75" customHeight="1">
      <c r="A467" s="247" t="str">
        <f>INDEX('Policy Characteristics'!B:B,MATCH(PolicyLevers_EN!$C467,'Policy Characteristics'!$D:$D,0))</f>
        <v>Cross-Sector</v>
      </c>
      <c r="B467" s="247" t="str">
        <f>INDEX('Policy Characteristics'!C:C,MATCH(PolicyLevers_EN!$C467,'Policy Characteristics'!$D:$D,0))</f>
        <v>Fixed Energy Prices</v>
      </c>
      <c r="C467" s="12" t="str">
        <f t="shared" ref="C467:C468" si="28">C$466</f>
        <v>Toggle Whether Policies Affect Energy Prices</v>
      </c>
      <c r="D467" s="262" t="s">
        <v>581</v>
      </c>
      <c r="E467" s="262"/>
      <c r="F467" s="262" t="s">
        <v>582</v>
      </c>
      <c r="G467" s="262"/>
      <c r="H467" s="7"/>
      <c r="I467" s="308" t="s">
        <v>76</v>
      </c>
      <c r="J467" s="247" t="str">
        <f>INDEX('Policy Characteristics'!E:E,MATCH(PolicyLevers_EN!$C467,'Policy Characteristics'!$D:$D,0))</f>
        <v>Fixed Energy Prices</v>
      </c>
      <c r="K467" s="247" t="str">
        <f>INDEX('Policy Characteristics'!F:F,MATCH(PolicyLevers_EN!$C467,'Policy Characteristics'!$D:$D,0))</f>
        <v>cross toggle whether policies affect energy prices</v>
      </c>
      <c r="L467" s="248">
        <f>INDEX('Policy Characteristics'!G:G,MATCH(PolicyLevers_EN!$C467,'Policy Characteristics'!$D:$D,0))</f>
        <v>0</v>
      </c>
      <c r="M467" s="248">
        <f>INDEX('Policy Characteristics'!H:H,MATCH(PolicyLevers_EN!$C467,'Policy Characteristics'!$D:$D,0))</f>
        <v>0</v>
      </c>
      <c r="N467" s="248">
        <f>INDEX('Policy Characteristics'!I:I,MATCH(PolicyLevers_EN!$C467,'Policy Characteristics'!$D:$D,0))</f>
        <v>0</v>
      </c>
      <c r="O467" s="262">
        <f>INDEX('Policy Characteristics'!J:J,MATCH(PolicyLevers_EN!$C467,'Policy Characteristics'!$D:$D,0))</f>
        <v>0</v>
      </c>
      <c r="P467" s="247" t="str">
        <f>LEFT(INDEX('Policy Characteristics'!K:K,MATCH(PolicyLevers_EN!$C467,'Policy Characteristics'!$D:$D,0)),254)</f>
        <v>**Description:**0</v>
      </c>
      <c r="Q467" s="262">
        <f>INDEX('Policy Characteristics'!L:L,MATCH(PolicyLevers_EN!$C467,'Policy Characteristics'!$D:$D,0))</f>
        <v>0</v>
      </c>
      <c r="R467" s="269">
        <f>INDEX('Policy Characteristics'!M:M,MATCH(PolicyLevers_EN!$C467,'Policy Characteristics'!$D:$D,0))</f>
        <v>0</v>
      </c>
      <c r="S467" s="262">
        <f>INDEX('Policy Characteristics'!N:N,MATCH(PolicyLevers_EN!$C467,'Policy Characteristics'!$D:$D,0))</f>
        <v>0</v>
      </c>
      <c r="T467" s="262">
        <f>INDEX('Policy Characteristics'!O:O,MATCH(PolicyLevers_EN!$C467,'Policy Characteristics'!$D:$D,0))</f>
        <v>0</v>
      </c>
      <c r="U467" s="248"/>
      <c r="V467" s="248"/>
      <c r="W467" s="248"/>
      <c r="X467" s="248"/>
      <c r="Y467" s="248"/>
      <c r="Z467" s="248"/>
    </row>
    <row r="468" spans="1:26" ht="15.75" customHeight="1">
      <c r="A468" s="247" t="str">
        <f>INDEX('Policy Characteristics'!B:B,MATCH(PolicyLevers_EN!$C468,'Policy Characteristics'!$D:$D,0))</f>
        <v>Cross-Sector</v>
      </c>
      <c r="B468" s="247" t="str">
        <f>INDEX('Policy Characteristics'!C:C,MATCH(PolicyLevers_EN!$C468,'Policy Characteristics'!$D:$D,0))</f>
        <v>Fixed Energy Prices</v>
      </c>
      <c r="C468" s="12" t="str">
        <f t="shared" si="28"/>
        <v>Toggle Whether Policies Affect Energy Prices</v>
      </c>
      <c r="D468" s="262" t="s">
        <v>585</v>
      </c>
      <c r="E468" s="262"/>
      <c r="F468" s="262" t="s">
        <v>586</v>
      </c>
      <c r="G468" s="262"/>
      <c r="H468" s="7"/>
      <c r="I468" s="308" t="s">
        <v>76</v>
      </c>
      <c r="J468" s="247" t="str">
        <f>INDEX('Policy Characteristics'!E:E,MATCH(PolicyLevers_EN!$C468,'Policy Characteristics'!$D:$D,0))</f>
        <v>Fixed Energy Prices</v>
      </c>
      <c r="K468" s="247" t="str">
        <f>INDEX('Policy Characteristics'!F:F,MATCH(PolicyLevers_EN!$C468,'Policy Characteristics'!$D:$D,0))</f>
        <v>cross toggle whether policies affect energy prices</v>
      </c>
      <c r="L468" s="248">
        <f>INDEX('Policy Characteristics'!G:G,MATCH(PolicyLevers_EN!$C468,'Policy Characteristics'!$D:$D,0))</f>
        <v>0</v>
      </c>
      <c r="M468" s="248">
        <f>INDEX('Policy Characteristics'!H:H,MATCH(PolicyLevers_EN!$C468,'Policy Characteristics'!$D:$D,0))</f>
        <v>0</v>
      </c>
      <c r="N468" s="248">
        <f>INDEX('Policy Characteristics'!I:I,MATCH(PolicyLevers_EN!$C468,'Policy Characteristics'!$D:$D,0))</f>
        <v>0</v>
      </c>
      <c r="O468" s="262">
        <f>INDEX('Policy Characteristics'!J:J,MATCH(PolicyLevers_EN!$C468,'Policy Characteristics'!$D:$D,0))</f>
        <v>0</v>
      </c>
      <c r="P468" s="247" t="str">
        <f>LEFT(INDEX('Policy Characteristics'!K:K,MATCH(PolicyLevers_EN!$C468,'Policy Characteristics'!$D:$D,0)),254)</f>
        <v>**Description:**0</v>
      </c>
      <c r="Q468" s="262">
        <f>INDEX('Policy Characteristics'!L:L,MATCH(PolicyLevers_EN!$C468,'Policy Characteristics'!$D:$D,0))</f>
        <v>0</v>
      </c>
      <c r="R468" s="269">
        <f>INDEX('Policy Characteristics'!M:M,MATCH(PolicyLevers_EN!$C468,'Policy Characteristics'!$D:$D,0))</f>
        <v>0</v>
      </c>
      <c r="S468" s="262">
        <f>INDEX('Policy Characteristics'!N:N,MATCH(PolicyLevers_EN!$C468,'Policy Characteristics'!$D:$D,0))</f>
        <v>0</v>
      </c>
      <c r="T468" s="262">
        <f>INDEX('Policy Characteristics'!O:O,MATCH(PolicyLevers_EN!$C468,'Policy Characteristics'!$D:$D,0))</f>
        <v>0</v>
      </c>
      <c r="U468" s="248"/>
      <c r="V468" s="248"/>
      <c r="W468" s="248"/>
      <c r="X468" s="248"/>
      <c r="Y468" s="248"/>
      <c r="Z468" s="248"/>
    </row>
    <row r="469" spans="1:26" ht="15.75" customHeight="1">
      <c r="A469" s="247" t="str">
        <f>INDEX('Policy Characteristics'!B:B,MATCH(PolicyLevers_EN!$C469,'Policy Characteristics'!$D:$D,0))</f>
        <v>Cross-Sector</v>
      </c>
      <c r="B469" s="247" t="str">
        <f>INDEX('Policy Characteristics'!C:C,MATCH(PolicyLevers_EN!$C469,'Policy Characteristics'!$D:$D,0))</f>
        <v>Fuel Price Deregulation</v>
      </c>
      <c r="C469" s="248" t="s">
        <v>594</v>
      </c>
      <c r="D469" s="262" t="s">
        <v>454</v>
      </c>
      <c r="E469" s="262"/>
      <c r="F469" s="262" t="s">
        <v>227</v>
      </c>
      <c r="G469" s="262"/>
      <c r="H469" s="7"/>
      <c r="I469" s="308" t="s">
        <v>76</v>
      </c>
      <c r="J469" s="247" t="str">
        <f>INDEX('Policy Characteristics'!E:E,MATCH(PolicyLevers_EN!$C469,'Policy Characteristics'!$D:$D,0))</f>
        <v>Fuel Price Deregulation</v>
      </c>
      <c r="K469" s="247" t="str">
        <f>INDEX('Policy Characteristics'!F:F,MATCH(PolicyLevers_EN!$C469,'Policy Characteristics'!$D:$D,0))</f>
        <v>cross fuel price deregulation</v>
      </c>
      <c r="L469" s="275">
        <f>INDEX('Policy Characteristics'!G:G,MATCH(PolicyLevers_EN!$C469,'Policy Characteristics'!$D:$D,0))</f>
        <v>0</v>
      </c>
      <c r="M469" s="275">
        <f>INDEX('Policy Characteristics'!H:H,MATCH(PolicyLevers_EN!$C469,'Policy Characteristics'!$D:$D,0))</f>
        <v>1</v>
      </c>
      <c r="N469" s="275">
        <f>INDEX('Policy Characteristics'!I:I,MATCH(PolicyLevers_EN!$C469,'Policy Characteristics'!$D:$D,0))</f>
        <v>0.01</v>
      </c>
      <c r="O469" s="262" t="str">
        <f>INDEX('Policy Characteristics'!J:J,MATCH(PolicyLevers_EN!$C469,'Policy Characteristics'!$D:$D,0))</f>
        <v>% of price deregulated</v>
      </c>
      <c r="P469" s="247" t="str">
        <f>LEFT(INDEX('Policy Characteristics'!K:K,MATCH(PolicyLevers_EN!$C469,'Policy Characteristics'!$D:$D,0)),254)</f>
        <v>0</v>
      </c>
      <c r="Q469" s="262" t="str">
        <f>INDEX('Policy Characteristics'!L:L,MATCH(PolicyLevers_EN!$C469,'Policy Characteristics'!$D:$D,0))</f>
        <v>fuels.html#fuel-price-deregulation</v>
      </c>
      <c r="R469" s="269">
        <f>INDEX('Policy Characteristics'!M:M,MATCH(PolicyLevers_EN!$C469,'Policy Characteristics'!$D:$D,0))</f>
        <v>0</v>
      </c>
      <c r="S469" s="262">
        <f>INDEX('Policy Characteristics'!N:N,MATCH(PolicyLevers_EN!$C469,'Policy Characteristics'!$D:$D,0))</f>
        <v>0</v>
      </c>
      <c r="T469" s="262">
        <f>INDEX('Policy Characteristics'!O:O,MATCH(PolicyLevers_EN!$C469,'Policy Characteristics'!$D:$D,0))</f>
        <v>0</v>
      </c>
      <c r="U469" s="248"/>
      <c r="V469" s="248"/>
      <c r="W469" s="248"/>
      <c r="X469" s="248"/>
      <c r="Y469" s="248"/>
      <c r="Z469" s="248"/>
    </row>
    <row r="470" spans="1:26" ht="15.75" customHeight="1">
      <c r="A470" s="247" t="str">
        <f>INDEX('Policy Characteristics'!B:B,MATCH(PolicyLevers_EN!$C470,'Policy Characteristics'!$D:$D,0))</f>
        <v>Cross-Sector</v>
      </c>
      <c r="B470" s="247" t="str">
        <f>INDEX('Policy Characteristics'!C:C,MATCH(PolicyLevers_EN!$C470,'Policy Characteristics'!$D:$D,0))</f>
        <v>Fuel Price Deregulation</v>
      </c>
      <c r="C470" s="12" t="str">
        <f t="shared" ref="C470:C483" si="29">C$469</f>
        <v>Fuel Price Deregulation</v>
      </c>
      <c r="D470" s="262" t="s">
        <v>458</v>
      </c>
      <c r="E470" s="262"/>
      <c r="F470" s="262" t="s">
        <v>347</v>
      </c>
      <c r="G470" s="262"/>
      <c r="H470" s="7"/>
      <c r="I470" s="308" t="s">
        <v>76</v>
      </c>
      <c r="J470" s="247" t="str">
        <f>INDEX('Policy Characteristics'!E:E,MATCH(PolicyLevers_EN!$C470,'Policy Characteristics'!$D:$D,0))</f>
        <v>Fuel Price Deregulation</v>
      </c>
      <c r="K470" s="247" t="str">
        <f>INDEX('Policy Characteristics'!F:F,MATCH(PolicyLevers_EN!$C470,'Policy Characteristics'!$D:$D,0))</f>
        <v>cross fuel price deregulation</v>
      </c>
      <c r="L470" s="248">
        <f>INDEX('Policy Characteristics'!G:G,MATCH(PolicyLevers_EN!$C470,'Policy Characteristics'!$D:$D,0))</f>
        <v>0</v>
      </c>
      <c r="M470" s="248">
        <f>INDEX('Policy Characteristics'!H:H,MATCH(PolicyLevers_EN!$C470,'Policy Characteristics'!$D:$D,0))</f>
        <v>1</v>
      </c>
      <c r="N470" s="248">
        <f>INDEX('Policy Characteristics'!I:I,MATCH(PolicyLevers_EN!$C470,'Policy Characteristics'!$D:$D,0))</f>
        <v>0.01</v>
      </c>
      <c r="O470" s="262" t="str">
        <f>INDEX('Policy Characteristics'!J:J,MATCH(PolicyLevers_EN!$C470,'Policy Characteristics'!$D:$D,0))</f>
        <v>% of price deregulated</v>
      </c>
      <c r="P470" s="247" t="str">
        <f>LEFT(INDEX('Policy Characteristics'!K:K,MATCH(PolicyLevers_EN!$C470,'Policy Characteristics'!$D:$D,0)),254)</f>
        <v>0</v>
      </c>
      <c r="Q470" s="262" t="str">
        <f>INDEX('Policy Characteristics'!L:L,MATCH(PolicyLevers_EN!$C470,'Policy Characteristics'!$D:$D,0))</f>
        <v>fuels.html#fuel-price-deregulation</v>
      </c>
      <c r="R470" s="269">
        <f>INDEX('Policy Characteristics'!M:M,MATCH(PolicyLevers_EN!$C470,'Policy Characteristics'!$D:$D,0))</f>
        <v>0</v>
      </c>
      <c r="S470" s="262">
        <f>INDEX('Policy Characteristics'!N:N,MATCH(PolicyLevers_EN!$C470,'Policy Characteristics'!$D:$D,0))</f>
        <v>0</v>
      </c>
      <c r="T470" s="262">
        <f>INDEX('Policy Characteristics'!O:O,MATCH(PolicyLevers_EN!$C470,'Policy Characteristics'!$D:$D,0))</f>
        <v>0</v>
      </c>
      <c r="U470" s="248"/>
      <c r="V470" s="248"/>
      <c r="W470" s="248"/>
      <c r="X470" s="248"/>
      <c r="Y470" s="248"/>
      <c r="Z470" s="248"/>
    </row>
    <row r="471" spans="1:26" ht="15.75" customHeight="1">
      <c r="A471" s="247" t="str">
        <f>INDEX('Policy Characteristics'!B:B,MATCH(PolicyLevers_EN!$C471,'Policy Characteristics'!$D:$D,0))</f>
        <v>Cross-Sector</v>
      </c>
      <c r="B471" s="247" t="str">
        <f>INDEX('Policy Characteristics'!C:C,MATCH(PolicyLevers_EN!$C471,'Policy Characteristics'!$D:$D,0))</f>
        <v>Fuel Price Deregulation</v>
      </c>
      <c r="C471" s="12" t="str">
        <f t="shared" si="29"/>
        <v>Fuel Price Deregulation</v>
      </c>
      <c r="D471" s="262" t="s">
        <v>571</v>
      </c>
      <c r="E471" s="262"/>
      <c r="F471" s="262" t="s">
        <v>234</v>
      </c>
      <c r="G471" s="262"/>
      <c r="H471" s="7"/>
      <c r="I471" s="308" t="s">
        <v>76</v>
      </c>
      <c r="J471" s="247" t="str">
        <f>INDEX('Policy Characteristics'!E:E,MATCH(PolicyLevers_EN!$C471,'Policy Characteristics'!$D:$D,0))</f>
        <v>Fuel Price Deregulation</v>
      </c>
      <c r="K471" s="247" t="str">
        <f>INDEX('Policy Characteristics'!F:F,MATCH(PolicyLevers_EN!$C471,'Policy Characteristics'!$D:$D,0))</f>
        <v>cross fuel price deregulation</v>
      </c>
      <c r="L471" s="248">
        <f>INDEX('Policy Characteristics'!G:G,MATCH(PolicyLevers_EN!$C471,'Policy Characteristics'!$D:$D,0))</f>
        <v>0</v>
      </c>
      <c r="M471" s="248">
        <f>INDEX('Policy Characteristics'!H:H,MATCH(PolicyLevers_EN!$C471,'Policy Characteristics'!$D:$D,0))</f>
        <v>1</v>
      </c>
      <c r="N471" s="248">
        <f>INDEX('Policy Characteristics'!I:I,MATCH(PolicyLevers_EN!$C471,'Policy Characteristics'!$D:$D,0))</f>
        <v>0.01</v>
      </c>
      <c r="O471" s="262" t="str">
        <f>INDEX('Policy Characteristics'!J:J,MATCH(PolicyLevers_EN!$C471,'Policy Characteristics'!$D:$D,0))</f>
        <v>% of price deregulated</v>
      </c>
      <c r="P471" s="247" t="str">
        <f>LEFT(INDEX('Policy Characteristics'!K:K,MATCH(PolicyLevers_EN!$C471,'Policy Characteristics'!$D:$D,0)),254)</f>
        <v>0</v>
      </c>
      <c r="Q471" s="262" t="str">
        <f>INDEX('Policy Characteristics'!L:L,MATCH(PolicyLevers_EN!$C471,'Policy Characteristics'!$D:$D,0))</f>
        <v>fuels.html#fuel-price-deregulation</v>
      </c>
      <c r="R471" s="269">
        <f>INDEX('Policy Characteristics'!M:M,MATCH(PolicyLevers_EN!$C471,'Policy Characteristics'!$D:$D,0))</f>
        <v>0</v>
      </c>
      <c r="S471" s="262">
        <f>INDEX('Policy Characteristics'!N:N,MATCH(PolicyLevers_EN!$C471,'Policy Characteristics'!$D:$D,0))</f>
        <v>0</v>
      </c>
      <c r="T471" s="262">
        <f>INDEX('Policy Characteristics'!O:O,MATCH(PolicyLevers_EN!$C471,'Policy Characteristics'!$D:$D,0))</f>
        <v>0</v>
      </c>
      <c r="U471" s="248"/>
      <c r="V471" s="248"/>
      <c r="W471" s="248"/>
      <c r="X471" s="248"/>
      <c r="Y471" s="248"/>
      <c r="Z471" s="248"/>
    </row>
    <row r="472" spans="1:26" ht="15.75" customHeight="1">
      <c r="A472" s="247" t="str">
        <f>INDEX('Policy Characteristics'!B:B,MATCH(PolicyLevers_EN!$C472,'Policy Characteristics'!$D:$D,0))</f>
        <v>Cross-Sector</v>
      </c>
      <c r="B472" s="247" t="str">
        <f>INDEX('Policy Characteristics'!C:C,MATCH(PolicyLevers_EN!$C472,'Policy Characteristics'!$D:$D,0))</f>
        <v>Fuel Price Deregulation</v>
      </c>
      <c r="C472" s="12" t="str">
        <f t="shared" si="29"/>
        <v>Fuel Price Deregulation</v>
      </c>
      <c r="D472" s="262" t="s">
        <v>576</v>
      </c>
      <c r="E472" s="262"/>
      <c r="F472" s="262" t="s">
        <v>244</v>
      </c>
      <c r="G472" s="262"/>
      <c r="H472" s="7"/>
      <c r="I472" s="308" t="s">
        <v>76</v>
      </c>
      <c r="J472" s="247" t="str">
        <f>INDEX('Policy Characteristics'!E:E,MATCH(PolicyLevers_EN!$C472,'Policy Characteristics'!$D:$D,0))</f>
        <v>Fuel Price Deregulation</v>
      </c>
      <c r="K472" s="247" t="str">
        <f>INDEX('Policy Characteristics'!F:F,MATCH(PolicyLevers_EN!$C472,'Policy Characteristics'!$D:$D,0))</f>
        <v>cross fuel price deregulation</v>
      </c>
      <c r="L472" s="248">
        <f>INDEX('Policy Characteristics'!G:G,MATCH(PolicyLevers_EN!$C472,'Policy Characteristics'!$D:$D,0))</f>
        <v>0</v>
      </c>
      <c r="M472" s="248">
        <f>INDEX('Policy Characteristics'!H:H,MATCH(PolicyLevers_EN!$C472,'Policy Characteristics'!$D:$D,0))</f>
        <v>1</v>
      </c>
      <c r="N472" s="248">
        <f>INDEX('Policy Characteristics'!I:I,MATCH(PolicyLevers_EN!$C472,'Policy Characteristics'!$D:$D,0))</f>
        <v>0.01</v>
      </c>
      <c r="O472" s="262" t="str">
        <f>INDEX('Policy Characteristics'!J:J,MATCH(PolicyLevers_EN!$C472,'Policy Characteristics'!$D:$D,0))</f>
        <v>% of price deregulated</v>
      </c>
      <c r="P472" s="247" t="str">
        <f>LEFT(INDEX('Policy Characteristics'!K:K,MATCH(PolicyLevers_EN!$C472,'Policy Characteristics'!$D:$D,0)),254)</f>
        <v>0</v>
      </c>
      <c r="Q472" s="262" t="str">
        <f>INDEX('Policy Characteristics'!L:L,MATCH(PolicyLevers_EN!$C472,'Policy Characteristics'!$D:$D,0))</f>
        <v>fuels.html#fuel-price-deregulation</v>
      </c>
      <c r="R472" s="269">
        <f>INDEX('Policy Characteristics'!M:M,MATCH(PolicyLevers_EN!$C472,'Policy Characteristics'!$D:$D,0))</f>
        <v>0</v>
      </c>
      <c r="S472" s="262">
        <f>INDEX('Policy Characteristics'!N:N,MATCH(PolicyLevers_EN!$C472,'Policy Characteristics'!$D:$D,0))</f>
        <v>0</v>
      </c>
      <c r="T472" s="262">
        <f>INDEX('Policy Characteristics'!O:O,MATCH(PolicyLevers_EN!$C472,'Policy Characteristics'!$D:$D,0))</f>
        <v>0</v>
      </c>
      <c r="U472" s="248"/>
      <c r="V472" s="248"/>
      <c r="W472" s="248"/>
      <c r="X472" s="248"/>
      <c r="Y472" s="248"/>
      <c r="Z472" s="248"/>
    </row>
    <row r="473" spans="1:26" ht="15.75" customHeight="1">
      <c r="A473" s="247" t="str">
        <f>INDEX('Policy Characteristics'!B:B,MATCH(PolicyLevers_EN!$C473,'Policy Characteristics'!$D:$D,0))</f>
        <v>Cross-Sector</v>
      </c>
      <c r="B473" s="247" t="str">
        <f>INDEX('Policy Characteristics'!C:C,MATCH(PolicyLevers_EN!$C473,'Policy Characteristics'!$D:$D,0))</f>
        <v>Fuel Price Deregulation</v>
      </c>
      <c r="C473" s="12" t="str">
        <f t="shared" si="29"/>
        <v>Fuel Price Deregulation</v>
      </c>
      <c r="D473" s="262" t="s">
        <v>459</v>
      </c>
      <c r="E473" s="262"/>
      <c r="F473" s="262" t="s">
        <v>460</v>
      </c>
      <c r="G473" s="262"/>
      <c r="H473" s="7"/>
      <c r="I473" s="308" t="s">
        <v>76</v>
      </c>
      <c r="J473" s="247" t="str">
        <f>INDEX('Policy Characteristics'!E:E,MATCH(PolicyLevers_EN!$C473,'Policy Characteristics'!$D:$D,0))</f>
        <v>Fuel Price Deregulation</v>
      </c>
      <c r="K473" s="247" t="str">
        <f>INDEX('Policy Characteristics'!F:F,MATCH(PolicyLevers_EN!$C473,'Policy Characteristics'!$D:$D,0))</f>
        <v>cross fuel price deregulation</v>
      </c>
      <c r="L473" s="248">
        <f>INDEX('Policy Characteristics'!G:G,MATCH(PolicyLevers_EN!$C473,'Policy Characteristics'!$D:$D,0))</f>
        <v>0</v>
      </c>
      <c r="M473" s="248">
        <f>INDEX('Policy Characteristics'!H:H,MATCH(PolicyLevers_EN!$C473,'Policy Characteristics'!$D:$D,0))</f>
        <v>1</v>
      </c>
      <c r="N473" s="248">
        <f>INDEX('Policy Characteristics'!I:I,MATCH(PolicyLevers_EN!$C473,'Policy Characteristics'!$D:$D,0))</f>
        <v>0.01</v>
      </c>
      <c r="O473" s="262" t="str">
        <f>INDEX('Policy Characteristics'!J:J,MATCH(PolicyLevers_EN!$C473,'Policy Characteristics'!$D:$D,0))</f>
        <v>% of price deregulated</v>
      </c>
      <c r="P473" s="247" t="str">
        <f>LEFT(INDEX('Policy Characteristics'!K:K,MATCH(PolicyLevers_EN!$C473,'Policy Characteristics'!$D:$D,0)),254)</f>
        <v>0</v>
      </c>
      <c r="Q473" s="262" t="str">
        <f>INDEX('Policy Characteristics'!L:L,MATCH(PolicyLevers_EN!$C473,'Policy Characteristics'!$D:$D,0))</f>
        <v>fuels.html#fuel-price-deregulation</v>
      </c>
      <c r="R473" s="269">
        <f>INDEX('Policy Characteristics'!M:M,MATCH(PolicyLevers_EN!$C473,'Policy Characteristics'!$D:$D,0))</f>
        <v>0</v>
      </c>
      <c r="S473" s="262">
        <f>INDEX('Policy Characteristics'!N:N,MATCH(PolicyLevers_EN!$C473,'Policy Characteristics'!$D:$D,0))</f>
        <v>0</v>
      </c>
      <c r="T473" s="262">
        <f>INDEX('Policy Characteristics'!O:O,MATCH(PolicyLevers_EN!$C473,'Policy Characteristics'!$D:$D,0))</f>
        <v>0</v>
      </c>
      <c r="U473" s="248"/>
      <c r="V473" s="248"/>
      <c r="W473" s="248"/>
      <c r="X473" s="248"/>
      <c r="Y473" s="248"/>
      <c r="Z473" s="248"/>
    </row>
    <row r="474" spans="1:26" ht="15.75" customHeight="1">
      <c r="A474" s="247" t="str">
        <f>INDEX('Policy Characteristics'!B:B,MATCH(PolicyLevers_EN!$C474,'Policy Characteristics'!$D:$D,0))</f>
        <v>Cross-Sector</v>
      </c>
      <c r="B474" s="247" t="str">
        <f>INDEX('Policy Characteristics'!C:C,MATCH(PolicyLevers_EN!$C474,'Policy Characteristics'!$D:$D,0))</f>
        <v>Fuel Price Deregulation</v>
      </c>
      <c r="C474" s="12" t="str">
        <f t="shared" si="29"/>
        <v>Fuel Price Deregulation</v>
      </c>
      <c r="D474" s="262" t="s">
        <v>461</v>
      </c>
      <c r="E474" s="262"/>
      <c r="F474" s="262" t="s">
        <v>462</v>
      </c>
      <c r="G474" s="262"/>
      <c r="H474" s="7"/>
      <c r="I474" s="308" t="s">
        <v>76</v>
      </c>
      <c r="J474" s="247" t="str">
        <f>INDEX('Policy Characteristics'!E:E,MATCH(PolicyLevers_EN!$C474,'Policy Characteristics'!$D:$D,0))</f>
        <v>Fuel Price Deregulation</v>
      </c>
      <c r="K474" s="247" t="str">
        <f>INDEX('Policy Characteristics'!F:F,MATCH(PolicyLevers_EN!$C474,'Policy Characteristics'!$D:$D,0))</f>
        <v>cross fuel price deregulation</v>
      </c>
      <c r="L474" s="248">
        <f>INDEX('Policy Characteristics'!G:G,MATCH(PolicyLevers_EN!$C474,'Policy Characteristics'!$D:$D,0))</f>
        <v>0</v>
      </c>
      <c r="M474" s="248">
        <f>INDEX('Policy Characteristics'!H:H,MATCH(PolicyLevers_EN!$C474,'Policy Characteristics'!$D:$D,0))</f>
        <v>1</v>
      </c>
      <c r="N474" s="248">
        <f>INDEX('Policy Characteristics'!I:I,MATCH(PolicyLevers_EN!$C474,'Policy Characteristics'!$D:$D,0))</f>
        <v>0.01</v>
      </c>
      <c r="O474" s="262" t="str">
        <f>INDEX('Policy Characteristics'!J:J,MATCH(PolicyLevers_EN!$C474,'Policy Characteristics'!$D:$D,0))</f>
        <v>% of price deregulated</v>
      </c>
      <c r="P474" s="247" t="str">
        <f>LEFT(INDEX('Policy Characteristics'!K:K,MATCH(PolicyLevers_EN!$C474,'Policy Characteristics'!$D:$D,0)),254)</f>
        <v>0</v>
      </c>
      <c r="Q474" s="262" t="str">
        <f>INDEX('Policy Characteristics'!L:L,MATCH(PolicyLevers_EN!$C474,'Policy Characteristics'!$D:$D,0))</f>
        <v>fuels.html#fuel-price-deregulation</v>
      </c>
      <c r="R474" s="269">
        <f>INDEX('Policy Characteristics'!M:M,MATCH(PolicyLevers_EN!$C474,'Policy Characteristics'!$D:$D,0))</f>
        <v>0</v>
      </c>
      <c r="S474" s="262">
        <f>INDEX('Policy Characteristics'!N:N,MATCH(PolicyLevers_EN!$C474,'Policy Characteristics'!$D:$D,0))</f>
        <v>0</v>
      </c>
      <c r="T474" s="262">
        <f>INDEX('Policy Characteristics'!O:O,MATCH(PolicyLevers_EN!$C474,'Policy Characteristics'!$D:$D,0))</f>
        <v>0</v>
      </c>
      <c r="U474" s="248"/>
      <c r="V474" s="248"/>
      <c r="W474" s="248"/>
      <c r="X474" s="248"/>
      <c r="Y474" s="248"/>
      <c r="Z474" s="248"/>
    </row>
    <row r="475" spans="1:26" ht="15.75" customHeight="1">
      <c r="A475" s="247" t="str">
        <f>INDEX('Policy Characteristics'!B:B,MATCH(PolicyLevers_EN!$C475,'Policy Characteristics'!$D:$D,0))</f>
        <v>Cross-Sector</v>
      </c>
      <c r="B475" s="247" t="str">
        <f>INDEX('Policy Characteristics'!C:C,MATCH(PolicyLevers_EN!$C475,'Policy Characteristics'!$D:$D,0))</f>
        <v>Fuel Price Deregulation</v>
      </c>
      <c r="C475" s="12" t="str">
        <f t="shared" si="29"/>
        <v>Fuel Price Deregulation</v>
      </c>
      <c r="D475" s="262" t="s">
        <v>577</v>
      </c>
      <c r="E475" s="262"/>
      <c r="F475" s="262" t="s">
        <v>578</v>
      </c>
      <c r="G475" s="262"/>
      <c r="H475" s="7"/>
      <c r="I475" s="308" t="s">
        <v>76</v>
      </c>
      <c r="J475" s="247" t="str">
        <f>INDEX('Policy Characteristics'!E:E,MATCH(PolicyLevers_EN!$C475,'Policy Characteristics'!$D:$D,0))</f>
        <v>Fuel Price Deregulation</v>
      </c>
      <c r="K475" s="247" t="str">
        <f>INDEX('Policy Characteristics'!F:F,MATCH(PolicyLevers_EN!$C475,'Policy Characteristics'!$D:$D,0))</f>
        <v>cross fuel price deregulation</v>
      </c>
      <c r="L475" s="248">
        <f>INDEX('Policy Characteristics'!G:G,MATCH(PolicyLevers_EN!$C475,'Policy Characteristics'!$D:$D,0))</f>
        <v>0</v>
      </c>
      <c r="M475" s="248">
        <f>INDEX('Policy Characteristics'!H:H,MATCH(PolicyLevers_EN!$C475,'Policy Characteristics'!$D:$D,0))</f>
        <v>1</v>
      </c>
      <c r="N475" s="248">
        <f>INDEX('Policy Characteristics'!I:I,MATCH(PolicyLevers_EN!$C475,'Policy Characteristics'!$D:$D,0))</f>
        <v>0.01</v>
      </c>
      <c r="O475" s="262" t="str">
        <f>INDEX('Policy Characteristics'!J:J,MATCH(PolicyLevers_EN!$C475,'Policy Characteristics'!$D:$D,0))</f>
        <v>% of price deregulated</v>
      </c>
      <c r="P475" s="247" t="str">
        <f>LEFT(INDEX('Policy Characteristics'!K:K,MATCH(PolicyLevers_EN!$C475,'Policy Characteristics'!$D:$D,0)),254)</f>
        <v>0</v>
      </c>
      <c r="Q475" s="262" t="str">
        <f>INDEX('Policy Characteristics'!L:L,MATCH(PolicyLevers_EN!$C475,'Policy Characteristics'!$D:$D,0))</f>
        <v>fuels.html#fuel-price-deregulation</v>
      </c>
      <c r="R475" s="269">
        <f>INDEX('Policy Characteristics'!M:M,MATCH(PolicyLevers_EN!$C475,'Policy Characteristics'!$D:$D,0))</f>
        <v>0</v>
      </c>
      <c r="S475" s="262">
        <f>INDEX('Policy Characteristics'!N:N,MATCH(PolicyLevers_EN!$C475,'Policy Characteristics'!$D:$D,0))</f>
        <v>0</v>
      </c>
      <c r="T475" s="262">
        <f>INDEX('Policy Characteristics'!O:O,MATCH(PolicyLevers_EN!$C475,'Policy Characteristics'!$D:$D,0))</f>
        <v>0</v>
      </c>
      <c r="U475" s="248"/>
      <c r="V475" s="248"/>
      <c r="W475" s="248"/>
      <c r="X475" s="248"/>
      <c r="Y475" s="248"/>
      <c r="Z475" s="248"/>
    </row>
    <row r="476" spans="1:26" ht="15.75" customHeight="1">
      <c r="A476" s="247" t="str">
        <f>INDEX('Policy Characteristics'!B:B,MATCH(PolicyLevers_EN!$C476,'Policy Characteristics'!$D:$D,0))</f>
        <v>Cross-Sector</v>
      </c>
      <c r="B476" s="247" t="str">
        <f>INDEX('Policy Characteristics'!C:C,MATCH(PolicyLevers_EN!$C476,'Policy Characteristics'!$D:$D,0))</f>
        <v>Fuel Price Deregulation</v>
      </c>
      <c r="C476" s="12" t="str">
        <f t="shared" si="29"/>
        <v>Fuel Price Deregulation</v>
      </c>
      <c r="D476" s="262" t="s">
        <v>579</v>
      </c>
      <c r="E476" s="262"/>
      <c r="F476" s="262" t="s">
        <v>580</v>
      </c>
      <c r="G476" s="262"/>
      <c r="H476" s="7"/>
      <c r="I476" s="308" t="s">
        <v>76</v>
      </c>
      <c r="J476" s="247" t="str">
        <f>INDEX('Policy Characteristics'!E:E,MATCH(PolicyLevers_EN!$C476,'Policy Characteristics'!$D:$D,0))</f>
        <v>Fuel Price Deregulation</v>
      </c>
      <c r="K476" s="247" t="str">
        <f>INDEX('Policy Characteristics'!F:F,MATCH(PolicyLevers_EN!$C476,'Policy Characteristics'!$D:$D,0))</f>
        <v>cross fuel price deregulation</v>
      </c>
      <c r="L476" s="248">
        <f>INDEX('Policy Characteristics'!G:G,MATCH(PolicyLevers_EN!$C476,'Policy Characteristics'!$D:$D,0))</f>
        <v>0</v>
      </c>
      <c r="M476" s="248">
        <f>INDEX('Policy Characteristics'!H:H,MATCH(PolicyLevers_EN!$C476,'Policy Characteristics'!$D:$D,0))</f>
        <v>1</v>
      </c>
      <c r="N476" s="248">
        <f>INDEX('Policy Characteristics'!I:I,MATCH(PolicyLevers_EN!$C476,'Policy Characteristics'!$D:$D,0))</f>
        <v>0.01</v>
      </c>
      <c r="O476" s="262" t="str">
        <f>INDEX('Policy Characteristics'!J:J,MATCH(PolicyLevers_EN!$C476,'Policy Characteristics'!$D:$D,0))</f>
        <v>% of price deregulated</v>
      </c>
      <c r="P476" s="247" t="str">
        <f>LEFT(INDEX('Policy Characteristics'!K:K,MATCH(PolicyLevers_EN!$C476,'Policy Characteristics'!$D:$D,0)),254)</f>
        <v>0</v>
      </c>
      <c r="Q476" s="262" t="str">
        <f>INDEX('Policy Characteristics'!L:L,MATCH(PolicyLevers_EN!$C476,'Policy Characteristics'!$D:$D,0))</f>
        <v>fuels.html#fuel-price-deregulation</v>
      </c>
      <c r="R476" s="269">
        <f>INDEX('Policy Characteristics'!M:M,MATCH(PolicyLevers_EN!$C476,'Policy Characteristics'!$D:$D,0))</f>
        <v>0</v>
      </c>
      <c r="S476" s="262">
        <f>INDEX('Policy Characteristics'!N:N,MATCH(PolicyLevers_EN!$C476,'Policy Characteristics'!$D:$D,0))</f>
        <v>0</v>
      </c>
      <c r="T476" s="262">
        <f>INDEX('Policy Characteristics'!O:O,MATCH(PolicyLevers_EN!$C476,'Policy Characteristics'!$D:$D,0))</f>
        <v>0</v>
      </c>
      <c r="U476" s="248"/>
      <c r="V476" s="248"/>
      <c r="W476" s="248"/>
      <c r="X476" s="248"/>
      <c r="Y476" s="248"/>
      <c r="Z476" s="248"/>
    </row>
    <row r="477" spans="1:26" ht="15.75" customHeight="1">
      <c r="A477" s="247" t="str">
        <f>INDEX('Policy Characteristics'!B:B,MATCH(PolicyLevers_EN!$C477,'Policy Characteristics'!$D:$D,0))</f>
        <v>Cross-Sector</v>
      </c>
      <c r="B477" s="247" t="str">
        <f>INDEX('Policy Characteristics'!C:C,MATCH(PolicyLevers_EN!$C477,'Policy Characteristics'!$D:$D,0))</f>
        <v>Fuel Price Deregulation</v>
      </c>
      <c r="C477" s="12" t="str">
        <f t="shared" si="29"/>
        <v>Fuel Price Deregulation</v>
      </c>
      <c r="D477" s="262" t="s">
        <v>463</v>
      </c>
      <c r="E477" s="262"/>
      <c r="F477" s="262" t="s">
        <v>464</v>
      </c>
      <c r="G477" s="262"/>
      <c r="H477" s="7"/>
      <c r="I477" s="308" t="s">
        <v>76</v>
      </c>
      <c r="J477" s="247" t="str">
        <f>INDEX('Policy Characteristics'!E:E,MATCH(PolicyLevers_EN!$C477,'Policy Characteristics'!$D:$D,0))</f>
        <v>Fuel Price Deregulation</v>
      </c>
      <c r="K477" s="247" t="str">
        <f>INDEX('Policy Characteristics'!F:F,MATCH(PolicyLevers_EN!$C477,'Policy Characteristics'!$D:$D,0))</f>
        <v>cross fuel price deregulation</v>
      </c>
      <c r="L477" s="248">
        <f>INDEX('Policy Characteristics'!G:G,MATCH(PolicyLevers_EN!$C477,'Policy Characteristics'!$D:$D,0))</f>
        <v>0</v>
      </c>
      <c r="M477" s="248">
        <f>INDEX('Policy Characteristics'!H:H,MATCH(PolicyLevers_EN!$C477,'Policy Characteristics'!$D:$D,0))</f>
        <v>1</v>
      </c>
      <c r="N477" s="248">
        <f>INDEX('Policy Characteristics'!I:I,MATCH(PolicyLevers_EN!$C477,'Policy Characteristics'!$D:$D,0))</f>
        <v>0.01</v>
      </c>
      <c r="O477" s="262" t="str">
        <f>INDEX('Policy Characteristics'!J:J,MATCH(PolicyLevers_EN!$C477,'Policy Characteristics'!$D:$D,0))</f>
        <v>% of price deregulated</v>
      </c>
      <c r="P477" s="247" t="str">
        <f>LEFT(INDEX('Policy Characteristics'!K:K,MATCH(PolicyLevers_EN!$C477,'Policy Characteristics'!$D:$D,0)),254)</f>
        <v>0</v>
      </c>
      <c r="Q477" s="262" t="str">
        <f>INDEX('Policy Characteristics'!L:L,MATCH(PolicyLevers_EN!$C477,'Policy Characteristics'!$D:$D,0))</f>
        <v>fuels.html#fuel-price-deregulation</v>
      </c>
      <c r="R477" s="269">
        <f>INDEX('Policy Characteristics'!M:M,MATCH(PolicyLevers_EN!$C477,'Policy Characteristics'!$D:$D,0))</f>
        <v>0</v>
      </c>
      <c r="S477" s="262">
        <f>INDEX('Policy Characteristics'!N:N,MATCH(PolicyLevers_EN!$C477,'Policy Characteristics'!$D:$D,0))</f>
        <v>0</v>
      </c>
      <c r="T477" s="262">
        <f>INDEX('Policy Characteristics'!O:O,MATCH(PolicyLevers_EN!$C477,'Policy Characteristics'!$D:$D,0))</f>
        <v>0</v>
      </c>
      <c r="U477" s="248"/>
      <c r="V477" s="248"/>
      <c r="W477" s="248"/>
      <c r="X477" s="248"/>
      <c r="Y477" s="248"/>
      <c r="Z477" s="248"/>
    </row>
    <row r="478" spans="1:26" ht="15.75" customHeight="1">
      <c r="A478" s="247" t="str">
        <f>INDEX('Policy Characteristics'!B:B,MATCH(PolicyLevers_EN!$C478,'Policy Characteristics'!$D:$D,0))</f>
        <v>Cross-Sector</v>
      </c>
      <c r="B478" s="247" t="str">
        <f>INDEX('Policy Characteristics'!C:C,MATCH(PolicyLevers_EN!$C478,'Policy Characteristics'!$D:$D,0))</f>
        <v>Fuel Price Deregulation</v>
      </c>
      <c r="C478" s="12" t="str">
        <f t="shared" si="29"/>
        <v>Fuel Price Deregulation</v>
      </c>
      <c r="D478" s="262" t="s">
        <v>465</v>
      </c>
      <c r="E478" s="262"/>
      <c r="F478" s="262" t="s">
        <v>252</v>
      </c>
      <c r="G478" s="262"/>
      <c r="H478" s="7"/>
      <c r="I478" s="308" t="s">
        <v>76</v>
      </c>
      <c r="J478" s="247" t="str">
        <f>INDEX('Policy Characteristics'!E:E,MATCH(PolicyLevers_EN!$C478,'Policy Characteristics'!$D:$D,0))</f>
        <v>Fuel Price Deregulation</v>
      </c>
      <c r="K478" s="247" t="str">
        <f>INDEX('Policy Characteristics'!F:F,MATCH(PolicyLevers_EN!$C478,'Policy Characteristics'!$D:$D,0))</f>
        <v>cross fuel price deregulation</v>
      </c>
      <c r="L478" s="248">
        <f>INDEX('Policy Characteristics'!G:G,MATCH(PolicyLevers_EN!$C478,'Policy Characteristics'!$D:$D,0))</f>
        <v>0</v>
      </c>
      <c r="M478" s="248">
        <f>INDEX('Policy Characteristics'!H:H,MATCH(PolicyLevers_EN!$C478,'Policy Characteristics'!$D:$D,0))</f>
        <v>1</v>
      </c>
      <c r="N478" s="248">
        <f>INDEX('Policy Characteristics'!I:I,MATCH(PolicyLevers_EN!$C478,'Policy Characteristics'!$D:$D,0))</f>
        <v>0.01</v>
      </c>
      <c r="O478" s="262" t="str">
        <f>INDEX('Policy Characteristics'!J:J,MATCH(PolicyLevers_EN!$C478,'Policy Characteristics'!$D:$D,0))</f>
        <v>% of price deregulated</v>
      </c>
      <c r="P478" s="247" t="str">
        <f>LEFT(INDEX('Policy Characteristics'!K:K,MATCH(PolicyLevers_EN!$C478,'Policy Characteristics'!$D:$D,0)),254)</f>
        <v>0</v>
      </c>
      <c r="Q478" s="262" t="str">
        <f>INDEX('Policy Characteristics'!L:L,MATCH(PolicyLevers_EN!$C478,'Policy Characteristics'!$D:$D,0))</f>
        <v>fuels.html#fuel-price-deregulation</v>
      </c>
      <c r="R478" s="269">
        <f>INDEX('Policy Characteristics'!M:M,MATCH(PolicyLevers_EN!$C478,'Policy Characteristics'!$D:$D,0))</f>
        <v>0</v>
      </c>
      <c r="S478" s="262">
        <f>INDEX('Policy Characteristics'!N:N,MATCH(PolicyLevers_EN!$C478,'Policy Characteristics'!$D:$D,0))</f>
        <v>0</v>
      </c>
      <c r="T478" s="262">
        <f>INDEX('Policy Characteristics'!O:O,MATCH(PolicyLevers_EN!$C478,'Policy Characteristics'!$D:$D,0))</f>
        <v>0</v>
      </c>
      <c r="U478" s="248"/>
      <c r="V478" s="248"/>
      <c r="W478" s="248"/>
      <c r="X478" s="248"/>
      <c r="Y478" s="248"/>
      <c r="Z478" s="248"/>
    </row>
    <row r="479" spans="1:26" ht="15.75" customHeight="1">
      <c r="A479" s="247" t="str">
        <f>INDEX('Policy Characteristics'!B:B,MATCH(PolicyLevers_EN!$C479,'Policy Characteristics'!$D:$D,0))</f>
        <v>Cross-Sector</v>
      </c>
      <c r="B479" s="247" t="str">
        <f>INDEX('Policy Characteristics'!C:C,MATCH(PolicyLevers_EN!$C479,'Policy Characteristics'!$D:$D,0))</f>
        <v>Fuel Price Deregulation</v>
      </c>
      <c r="C479" s="12" t="str">
        <f t="shared" si="29"/>
        <v>Fuel Price Deregulation</v>
      </c>
      <c r="D479" s="262" t="s">
        <v>466</v>
      </c>
      <c r="E479" s="262"/>
      <c r="F479" s="262" t="s">
        <v>256</v>
      </c>
      <c r="G479" s="262"/>
      <c r="H479" s="7"/>
      <c r="I479" s="308" t="s">
        <v>76</v>
      </c>
      <c r="J479" s="247" t="str">
        <f>INDEX('Policy Characteristics'!E:E,MATCH(PolicyLevers_EN!$C479,'Policy Characteristics'!$D:$D,0))</f>
        <v>Fuel Price Deregulation</v>
      </c>
      <c r="K479" s="247" t="str">
        <f>INDEX('Policy Characteristics'!F:F,MATCH(PolicyLevers_EN!$C479,'Policy Characteristics'!$D:$D,0))</f>
        <v>cross fuel price deregulation</v>
      </c>
      <c r="L479" s="248">
        <f>INDEX('Policy Characteristics'!G:G,MATCH(PolicyLevers_EN!$C479,'Policy Characteristics'!$D:$D,0))</f>
        <v>0</v>
      </c>
      <c r="M479" s="248">
        <f>INDEX('Policy Characteristics'!H:H,MATCH(PolicyLevers_EN!$C479,'Policy Characteristics'!$D:$D,0))</f>
        <v>1</v>
      </c>
      <c r="N479" s="248">
        <f>INDEX('Policy Characteristics'!I:I,MATCH(PolicyLevers_EN!$C479,'Policy Characteristics'!$D:$D,0))</f>
        <v>0.01</v>
      </c>
      <c r="O479" s="262" t="str">
        <f>INDEX('Policy Characteristics'!J:J,MATCH(PolicyLevers_EN!$C479,'Policy Characteristics'!$D:$D,0))</f>
        <v>% of price deregulated</v>
      </c>
      <c r="P479" s="247" t="str">
        <f>LEFT(INDEX('Policy Characteristics'!K:K,MATCH(PolicyLevers_EN!$C479,'Policy Characteristics'!$D:$D,0)),254)</f>
        <v>0</v>
      </c>
      <c r="Q479" s="262" t="str">
        <f>INDEX('Policy Characteristics'!L:L,MATCH(PolicyLevers_EN!$C479,'Policy Characteristics'!$D:$D,0))</f>
        <v>fuels.html#fuel-price-deregulation</v>
      </c>
      <c r="R479" s="269">
        <f>INDEX('Policy Characteristics'!M:M,MATCH(PolicyLevers_EN!$C479,'Policy Characteristics'!$D:$D,0))</f>
        <v>0</v>
      </c>
      <c r="S479" s="262">
        <f>INDEX('Policy Characteristics'!N:N,MATCH(PolicyLevers_EN!$C479,'Policy Characteristics'!$D:$D,0))</f>
        <v>0</v>
      </c>
      <c r="T479" s="262">
        <f>INDEX('Policy Characteristics'!O:O,MATCH(PolicyLevers_EN!$C479,'Policy Characteristics'!$D:$D,0))</f>
        <v>0</v>
      </c>
      <c r="U479" s="248"/>
      <c r="V479" s="248"/>
      <c r="W479" s="248"/>
      <c r="X479" s="248"/>
      <c r="Y479" s="248"/>
      <c r="Z479" s="248"/>
    </row>
    <row r="480" spans="1:26" ht="15.75" customHeight="1">
      <c r="A480" s="247" t="str">
        <f>INDEX('Policy Characteristics'!B:B,MATCH(PolicyLevers_EN!$C480,'Policy Characteristics'!$D:$D,0))</f>
        <v>Cross-Sector</v>
      </c>
      <c r="B480" s="247" t="str">
        <f>INDEX('Policy Characteristics'!C:C,MATCH(PolicyLevers_EN!$C480,'Policy Characteristics'!$D:$D,0))</f>
        <v>Fuel Price Deregulation</v>
      </c>
      <c r="C480" s="12" t="str">
        <f t="shared" si="29"/>
        <v>Fuel Price Deregulation</v>
      </c>
      <c r="D480" s="262" t="s">
        <v>467</v>
      </c>
      <c r="E480" s="262"/>
      <c r="F480" s="262" t="s">
        <v>468</v>
      </c>
      <c r="G480" s="262"/>
      <c r="H480" s="7"/>
      <c r="I480" s="308" t="s">
        <v>76</v>
      </c>
      <c r="J480" s="247" t="str">
        <f>INDEX('Policy Characteristics'!E:E,MATCH(PolicyLevers_EN!$C480,'Policy Characteristics'!$D:$D,0))</f>
        <v>Fuel Price Deregulation</v>
      </c>
      <c r="K480" s="247" t="str">
        <f>INDEX('Policy Characteristics'!F:F,MATCH(PolicyLevers_EN!$C480,'Policy Characteristics'!$D:$D,0))</f>
        <v>cross fuel price deregulation</v>
      </c>
      <c r="L480" s="248">
        <f>INDEX('Policy Characteristics'!G:G,MATCH(PolicyLevers_EN!$C480,'Policy Characteristics'!$D:$D,0))</f>
        <v>0</v>
      </c>
      <c r="M480" s="248">
        <f>INDEX('Policy Characteristics'!H:H,MATCH(PolicyLevers_EN!$C480,'Policy Characteristics'!$D:$D,0))</f>
        <v>1</v>
      </c>
      <c r="N480" s="248">
        <f>INDEX('Policy Characteristics'!I:I,MATCH(PolicyLevers_EN!$C480,'Policy Characteristics'!$D:$D,0))</f>
        <v>0.01</v>
      </c>
      <c r="O480" s="262" t="str">
        <f>INDEX('Policy Characteristics'!J:J,MATCH(PolicyLevers_EN!$C480,'Policy Characteristics'!$D:$D,0))</f>
        <v>% of price deregulated</v>
      </c>
      <c r="P480" s="247" t="str">
        <f>LEFT(INDEX('Policy Characteristics'!K:K,MATCH(PolicyLevers_EN!$C480,'Policy Characteristics'!$D:$D,0)),254)</f>
        <v>0</v>
      </c>
      <c r="Q480" s="262" t="str">
        <f>INDEX('Policy Characteristics'!L:L,MATCH(PolicyLevers_EN!$C480,'Policy Characteristics'!$D:$D,0))</f>
        <v>fuels.html#fuel-price-deregulation</v>
      </c>
      <c r="R480" s="269">
        <f>INDEX('Policy Characteristics'!M:M,MATCH(PolicyLevers_EN!$C480,'Policy Characteristics'!$D:$D,0))</f>
        <v>0</v>
      </c>
      <c r="S480" s="262">
        <f>INDEX('Policy Characteristics'!N:N,MATCH(PolicyLevers_EN!$C480,'Policy Characteristics'!$D:$D,0))</f>
        <v>0</v>
      </c>
      <c r="T480" s="262">
        <f>INDEX('Policy Characteristics'!O:O,MATCH(PolicyLevers_EN!$C480,'Policy Characteristics'!$D:$D,0))</f>
        <v>0</v>
      </c>
      <c r="U480" s="248"/>
      <c r="V480" s="248"/>
      <c r="W480" s="248"/>
      <c r="X480" s="248"/>
      <c r="Y480" s="248"/>
      <c r="Z480" s="248"/>
    </row>
    <row r="481" spans="1:26" ht="15.75" customHeight="1">
      <c r="A481" s="247" t="str">
        <f>INDEX('Policy Characteristics'!B:B,MATCH(PolicyLevers_EN!$C481,'Policy Characteristics'!$D:$D,0))</f>
        <v>Cross-Sector</v>
      </c>
      <c r="B481" s="247" t="str">
        <f>INDEX('Policy Characteristics'!C:C,MATCH(PolicyLevers_EN!$C481,'Policy Characteristics'!$D:$D,0))</f>
        <v>Fuel Price Deregulation</v>
      </c>
      <c r="C481" s="12" t="str">
        <f t="shared" si="29"/>
        <v>Fuel Price Deregulation</v>
      </c>
      <c r="D481" s="262" t="s">
        <v>469</v>
      </c>
      <c r="E481" s="262"/>
      <c r="F481" s="262" t="s">
        <v>470</v>
      </c>
      <c r="G481" s="262"/>
      <c r="H481" s="7"/>
      <c r="I481" s="308" t="s">
        <v>76</v>
      </c>
      <c r="J481" s="247" t="str">
        <f>INDEX('Policy Characteristics'!E:E,MATCH(PolicyLevers_EN!$C481,'Policy Characteristics'!$D:$D,0))</f>
        <v>Fuel Price Deregulation</v>
      </c>
      <c r="K481" s="247" t="str">
        <f>INDEX('Policy Characteristics'!F:F,MATCH(PolicyLevers_EN!$C481,'Policy Characteristics'!$D:$D,0))</f>
        <v>cross fuel price deregulation</v>
      </c>
      <c r="L481" s="248">
        <f>INDEX('Policy Characteristics'!G:G,MATCH(PolicyLevers_EN!$C481,'Policy Characteristics'!$D:$D,0))</f>
        <v>0</v>
      </c>
      <c r="M481" s="248">
        <f>INDEX('Policy Characteristics'!H:H,MATCH(PolicyLevers_EN!$C481,'Policy Characteristics'!$D:$D,0))</f>
        <v>1</v>
      </c>
      <c r="N481" s="248">
        <f>INDEX('Policy Characteristics'!I:I,MATCH(PolicyLevers_EN!$C481,'Policy Characteristics'!$D:$D,0))</f>
        <v>0.01</v>
      </c>
      <c r="O481" s="262" t="str">
        <f>INDEX('Policy Characteristics'!J:J,MATCH(PolicyLevers_EN!$C481,'Policy Characteristics'!$D:$D,0))</f>
        <v>% of price deregulated</v>
      </c>
      <c r="P481" s="247" t="str">
        <f>LEFT(INDEX('Policy Characteristics'!K:K,MATCH(PolicyLevers_EN!$C481,'Policy Characteristics'!$D:$D,0)),254)</f>
        <v>0</v>
      </c>
      <c r="Q481" s="262" t="str">
        <f>INDEX('Policy Characteristics'!L:L,MATCH(PolicyLevers_EN!$C481,'Policy Characteristics'!$D:$D,0))</f>
        <v>fuels.html#fuel-price-deregulation</v>
      </c>
      <c r="R481" s="269">
        <f>INDEX('Policy Characteristics'!M:M,MATCH(PolicyLevers_EN!$C481,'Policy Characteristics'!$D:$D,0))</f>
        <v>0</v>
      </c>
      <c r="S481" s="262">
        <f>INDEX('Policy Characteristics'!N:N,MATCH(PolicyLevers_EN!$C481,'Policy Characteristics'!$D:$D,0))</f>
        <v>0</v>
      </c>
      <c r="T481" s="262">
        <f>INDEX('Policy Characteristics'!O:O,MATCH(PolicyLevers_EN!$C481,'Policy Characteristics'!$D:$D,0))</f>
        <v>0</v>
      </c>
      <c r="U481" s="248"/>
      <c r="V481" s="248"/>
      <c r="W481" s="248"/>
      <c r="X481" s="248"/>
      <c r="Y481" s="248"/>
      <c r="Z481" s="248"/>
    </row>
    <row r="482" spans="1:26" ht="15.75" customHeight="1">
      <c r="A482" s="247" t="str">
        <f>INDEX('Policy Characteristics'!B:B,MATCH(PolicyLevers_EN!$C482,'Policy Characteristics'!$D:$D,0))</f>
        <v>Cross-Sector</v>
      </c>
      <c r="B482" s="247" t="str">
        <f>INDEX('Policy Characteristics'!C:C,MATCH(PolicyLevers_EN!$C482,'Policy Characteristics'!$D:$D,0))</f>
        <v>Fuel Price Deregulation</v>
      </c>
      <c r="C482" s="12" t="str">
        <f t="shared" si="29"/>
        <v>Fuel Price Deregulation</v>
      </c>
      <c r="D482" s="262" t="s">
        <v>584</v>
      </c>
      <c r="E482" s="262"/>
      <c r="F482" s="262" t="s">
        <v>260</v>
      </c>
      <c r="G482" s="262"/>
      <c r="H482" s="7"/>
      <c r="I482" s="308" t="s">
        <v>76</v>
      </c>
      <c r="J482" s="247" t="str">
        <f>INDEX('Policy Characteristics'!E:E,MATCH(PolicyLevers_EN!$C482,'Policy Characteristics'!$D:$D,0))</f>
        <v>Fuel Price Deregulation</v>
      </c>
      <c r="K482" s="247" t="str">
        <f>INDEX('Policy Characteristics'!F:F,MATCH(PolicyLevers_EN!$C482,'Policy Characteristics'!$D:$D,0))</f>
        <v>cross fuel price deregulation</v>
      </c>
      <c r="L482" s="248">
        <f>INDEX('Policy Characteristics'!G:G,MATCH(PolicyLevers_EN!$C482,'Policy Characteristics'!$D:$D,0))</f>
        <v>0</v>
      </c>
      <c r="M482" s="248">
        <f>INDEX('Policy Characteristics'!H:H,MATCH(PolicyLevers_EN!$C482,'Policy Characteristics'!$D:$D,0))</f>
        <v>1</v>
      </c>
      <c r="N482" s="248">
        <f>INDEX('Policy Characteristics'!I:I,MATCH(PolicyLevers_EN!$C482,'Policy Characteristics'!$D:$D,0))</f>
        <v>0.01</v>
      </c>
      <c r="O482" s="262" t="str">
        <f>INDEX('Policy Characteristics'!J:J,MATCH(PolicyLevers_EN!$C482,'Policy Characteristics'!$D:$D,0))</f>
        <v>% of price deregulated</v>
      </c>
      <c r="P482" s="247" t="str">
        <f>LEFT(INDEX('Policy Characteristics'!K:K,MATCH(PolicyLevers_EN!$C482,'Policy Characteristics'!$D:$D,0)),254)</f>
        <v>0</v>
      </c>
      <c r="Q482" s="262" t="str">
        <f>INDEX('Policy Characteristics'!L:L,MATCH(PolicyLevers_EN!$C482,'Policy Characteristics'!$D:$D,0))</f>
        <v>fuels.html#fuel-price-deregulation</v>
      </c>
      <c r="R482" s="269">
        <f>INDEX('Policy Characteristics'!M:M,MATCH(PolicyLevers_EN!$C482,'Policy Characteristics'!$D:$D,0))</f>
        <v>0</v>
      </c>
      <c r="S482" s="262">
        <f>INDEX('Policy Characteristics'!N:N,MATCH(PolicyLevers_EN!$C482,'Policy Characteristics'!$D:$D,0))</f>
        <v>0</v>
      </c>
      <c r="T482" s="262">
        <f>INDEX('Policy Characteristics'!O:O,MATCH(PolicyLevers_EN!$C482,'Policy Characteristics'!$D:$D,0))</f>
        <v>0</v>
      </c>
      <c r="U482" s="248"/>
      <c r="V482" s="248"/>
      <c r="W482" s="248"/>
      <c r="X482" s="248"/>
      <c r="Y482" s="248"/>
      <c r="Z482" s="248"/>
    </row>
    <row r="483" spans="1:26" ht="15.75" customHeight="1">
      <c r="A483" s="247" t="str">
        <f>INDEX('Policy Characteristics'!B:B,MATCH(PolicyLevers_EN!$C483,'Policy Characteristics'!$D:$D,0))</f>
        <v>Cross-Sector</v>
      </c>
      <c r="B483" s="247" t="str">
        <f>INDEX('Policy Characteristics'!C:C,MATCH(PolicyLevers_EN!$C483,'Policy Characteristics'!$D:$D,0))</f>
        <v>Fuel Price Deregulation</v>
      </c>
      <c r="C483" s="12" t="str">
        <f t="shared" si="29"/>
        <v>Fuel Price Deregulation</v>
      </c>
      <c r="D483" s="262" t="s">
        <v>585</v>
      </c>
      <c r="E483" s="262"/>
      <c r="F483" s="262" t="s">
        <v>586</v>
      </c>
      <c r="G483" s="262"/>
      <c r="H483" s="7"/>
      <c r="I483" s="308" t="s">
        <v>76</v>
      </c>
      <c r="J483" s="247" t="str">
        <f>INDEX('Policy Characteristics'!E:E,MATCH(PolicyLevers_EN!$C483,'Policy Characteristics'!$D:$D,0))</f>
        <v>Fuel Price Deregulation</v>
      </c>
      <c r="K483" s="247" t="str">
        <f>INDEX('Policy Characteristics'!F:F,MATCH(PolicyLevers_EN!$C483,'Policy Characteristics'!$D:$D,0))</f>
        <v>cross fuel price deregulation</v>
      </c>
      <c r="L483" s="248">
        <f>INDEX('Policy Characteristics'!G:G,MATCH(PolicyLevers_EN!$C483,'Policy Characteristics'!$D:$D,0))</f>
        <v>0</v>
      </c>
      <c r="M483" s="248">
        <f>INDEX('Policy Characteristics'!H:H,MATCH(PolicyLevers_EN!$C483,'Policy Characteristics'!$D:$D,0))</f>
        <v>1</v>
      </c>
      <c r="N483" s="248">
        <f>INDEX('Policy Characteristics'!I:I,MATCH(PolicyLevers_EN!$C483,'Policy Characteristics'!$D:$D,0))</f>
        <v>0.01</v>
      </c>
      <c r="O483" s="262" t="str">
        <f>INDEX('Policy Characteristics'!J:J,MATCH(PolicyLevers_EN!$C483,'Policy Characteristics'!$D:$D,0))</f>
        <v>% of price deregulated</v>
      </c>
      <c r="P483" s="247" t="str">
        <f>LEFT(INDEX('Policy Characteristics'!K:K,MATCH(PolicyLevers_EN!$C483,'Policy Characteristics'!$D:$D,0)),254)</f>
        <v>0</v>
      </c>
      <c r="Q483" s="262" t="str">
        <f>INDEX('Policy Characteristics'!L:L,MATCH(PolicyLevers_EN!$C483,'Policy Characteristics'!$D:$D,0))</f>
        <v>fuels.html#fuel-price-deregulation</v>
      </c>
      <c r="R483" s="269">
        <f>INDEX('Policy Characteristics'!M:M,MATCH(PolicyLevers_EN!$C483,'Policy Characteristics'!$D:$D,0))</f>
        <v>0</v>
      </c>
      <c r="S483" s="262">
        <f>INDEX('Policy Characteristics'!N:N,MATCH(PolicyLevers_EN!$C483,'Policy Characteristics'!$D:$D,0))</f>
        <v>0</v>
      </c>
      <c r="T483" s="262">
        <f>INDEX('Policy Characteristics'!O:O,MATCH(PolicyLevers_EN!$C483,'Policy Characteristics'!$D:$D,0))</f>
        <v>0</v>
      </c>
      <c r="U483" s="248"/>
      <c r="V483" s="248"/>
      <c r="W483" s="248"/>
      <c r="X483" s="248"/>
      <c r="Y483" s="248"/>
      <c r="Z483" s="248"/>
    </row>
    <row r="484" spans="1:26" ht="15.75" customHeight="1">
      <c r="A484" s="247" t="str">
        <f>INDEX('Policy Characteristics'!B:B,MATCH(PolicyLevers_EN!$C484,'Policy Characteristics'!$D:$D,0))</f>
        <v>Cross-Sector</v>
      </c>
      <c r="B484" s="247" t="str">
        <f>INDEX('Policy Characteristics'!C:C,MATCH(PolicyLevers_EN!$C484,'Policy Characteristics'!$D:$D,0))</f>
        <v>Fuel Taxes</v>
      </c>
      <c r="C484" s="247" t="s">
        <v>599</v>
      </c>
      <c r="D484" s="257" t="s">
        <v>568</v>
      </c>
      <c r="E484" s="257"/>
      <c r="F484" s="257" t="s">
        <v>569</v>
      </c>
      <c r="G484" s="257"/>
      <c r="H484" s="254">
        <v>78</v>
      </c>
      <c r="I484" s="296" t="s">
        <v>63</v>
      </c>
      <c r="J484" s="247" t="str">
        <f>INDEX('Policy Characteristics'!E:E,MATCH(PolicyLevers_EN!$C484,'Policy Characteristics'!$D:$D,0))</f>
        <v>Fuel Taxes</v>
      </c>
      <c r="K484" s="247" t="str">
        <f>INDEX('Policy Characteristics'!F:F,MATCH(PolicyLevers_EN!$C484,'Policy Characteristics'!$D:$D,0))</f>
        <v>cross fuel tax</v>
      </c>
      <c r="L484" s="256">
        <f>INDEX('Policy Characteristics'!G:G,MATCH(PolicyLevers_EN!$C484,'Policy Characteristics'!$D:$D,0))</f>
        <v>0</v>
      </c>
      <c r="M484" s="256">
        <f>INDEX('Policy Characteristics'!H:H,MATCH(PolicyLevers_EN!$C484,'Policy Characteristics'!$D:$D,0))</f>
        <v>0.2</v>
      </c>
      <c r="N484" s="279">
        <f>INDEX('Policy Characteristics'!I:I,MATCH(PolicyLevers_EN!$C484,'Policy Characteristics'!$D:$D,0))</f>
        <v>5.0000000000000001E-3</v>
      </c>
      <c r="O484" s="257" t="str">
        <f>INDEX('Policy Characteristics'!J:J,MATCH(PolicyLevers_EN!$C484,'Policy Characteristics'!$D:$D,0))</f>
        <v>% of BAU price</v>
      </c>
      <c r="P484" s="247" t="str">
        <f>LEFT(INDEX('Policy Characteristics'!K:K,MATCH(PolicyLevers_EN!$C484,'Policy Characteristics'!$D:$D,0)),254)</f>
        <v>**Description:** This policy increases the tax rate for the selected fuel type(s).  It is expressed as a percentage of the BAU Scenario price, which includes sales and excise taxes. // **Guidance for setting values: **//**Electricity : ** In 2013, the na</v>
      </c>
      <c r="Q484" s="257" t="str">
        <f>INDEX('Policy Characteristics'!L:L,MATCH(PolicyLevers_EN!$C484,'Policy Characteristics'!$D:$D,0))</f>
        <v>fuels.html#fuel-taxes</v>
      </c>
      <c r="R484" s="265" t="str">
        <f>INDEX('Policy Characteristics'!M:M,MATCH(PolicyLevers_EN!$C484,'Policy Characteristics'!$D:$D,0))</f>
        <v>fuel-taxes.html</v>
      </c>
      <c r="S484" s="290" t="str">
        <f>INDEX('Policy Characteristics'!N:N,MATCH(PolicyLevers_EN!$C484,'Policy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Characteristics'!O:O,MATCH(PolicyLevers_EN!$C484,'Policy Characteristics'!$D:$D,0))</f>
        <v>IEA, Energy Prices and Taxes for OECD Countries 2019, https://webstore.iea.org/energy-prices-and-taxes-for-oecd-countries-2019</v>
      </c>
      <c r="U484" s="12"/>
      <c r="V484" s="12"/>
      <c r="W484" s="12"/>
      <c r="X484" s="12"/>
      <c r="Y484" s="12"/>
      <c r="Z484" s="12"/>
    </row>
    <row r="485" spans="1:26" ht="15.75" customHeight="1">
      <c r="A485" s="247" t="str">
        <f>INDEX('Policy Characteristics'!B:B,MATCH(PolicyLevers_EN!$C485,'Policy Characteristics'!$D:$D,0))</f>
        <v>Cross-Sector</v>
      </c>
      <c r="B485" s="247" t="str">
        <f>INDEX('Policy Characteristics'!C:C,MATCH(PolicyLevers_EN!$C485,'Policy Characteristics'!$D:$D,0))</f>
        <v>Fuel Taxes</v>
      </c>
      <c r="C485" s="247" t="str">
        <f t="shared" ref="C485:C500" si="30">C$484</f>
        <v>Additional Fuel Tax Rate by Fuel</v>
      </c>
      <c r="D485" s="257" t="s">
        <v>454</v>
      </c>
      <c r="E485" s="257"/>
      <c r="F485" s="257" t="s">
        <v>227</v>
      </c>
      <c r="G485" s="257"/>
      <c r="H485" s="254">
        <v>79</v>
      </c>
      <c r="I485" s="296" t="s">
        <v>63</v>
      </c>
      <c r="J485" s="247" t="str">
        <f>INDEX('Policy Characteristics'!E:E,MATCH(PolicyLevers_EN!$C485,'Policy Characteristics'!$D:$D,0))</f>
        <v>Fuel Taxes</v>
      </c>
      <c r="K485" s="247" t="str">
        <f>INDEX('Policy Characteristics'!F:F,MATCH(PolicyLevers_EN!$C485,'Policy Characteristics'!$D:$D,0))</f>
        <v>cross fuel tax</v>
      </c>
      <c r="L485" s="256">
        <f>INDEX('Policy Characteristics'!G:G,MATCH(PolicyLevers_EN!$C485,'Policy Characteristics'!$D:$D,0))</f>
        <v>0</v>
      </c>
      <c r="M485" s="256">
        <f>INDEX('Policy Characteristics'!H:H,MATCH(PolicyLevers_EN!$C485,'Policy Characteristics'!$D:$D,0))</f>
        <v>0.2</v>
      </c>
      <c r="N485" s="279">
        <f>INDEX('Policy Characteristics'!I:I,MATCH(PolicyLevers_EN!$C485,'Policy Characteristics'!$D:$D,0))</f>
        <v>5.0000000000000001E-3</v>
      </c>
      <c r="O485" s="257" t="str">
        <f>INDEX('Policy Characteristics'!J:J,MATCH(PolicyLevers_EN!$C485,'Policy Characteristics'!$D:$D,0))</f>
        <v>% of BAU price</v>
      </c>
      <c r="P485" s="247" t="str">
        <f>LEFT(INDEX('Policy Characteristics'!K:K,MATCH(PolicyLevers_EN!$C485,'Policy Characteristics'!$D:$D,0)),254)</f>
        <v>**Description:** This policy increases the tax rate for the selected fuel type(s).  It is expressed as a percentage of the BAU Scenario price, which includes sales and excise taxes. // **Guidance for setting values: **//**Electricity : ** In 2013, the na</v>
      </c>
      <c r="Q485" s="257" t="str">
        <f>INDEX('Policy Characteristics'!L:L,MATCH(PolicyLevers_EN!$C485,'Policy Characteristics'!$D:$D,0))</f>
        <v>fuels.html#fuel-taxes</v>
      </c>
      <c r="R485" s="265" t="str">
        <f>INDEX('Policy Characteristics'!M:M,MATCH(PolicyLevers_EN!$C485,'Policy Characteristics'!$D:$D,0))</f>
        <v>fuel-taxes.html</v>
      </c>
      <c r="S485" s="290" t="str">
        <f>INDEX('Policy Characteristics'!N:N,MATCH(PolicyLevers_EN!$C485,'Policy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Characteristics'!O:O,MATCH(PolicyLevers_EN!$C485,'Policy Characteristics'!$D:$D,0))</f>
        <v>IEA, Energy Prices and Taxes for OECD Countries 2019, https://webstore.iea.org/energy-prices-and-taxes-for-oecd-countries-2019</v>
      </c>
      <c r="U485" s="12"/>
      <c r="V485" s="12"/>
      <c r="W485" s="12"/>
      <c r="X485" s="12"/>
      <c r="Y485" s="12"/>
      <c r="Z485" s="12"/>
    </row>
    <row r="486" spans="1:26" ht="15.75" customHeight="1">
      <c r="A486" s="247" t="str">
        <f>INDEX('Policy Characteristics'!B:B,MATCH(PolicyLevers_EN!$C486,'Policy Characteristics'!$D:$D,0))</f>
        <v>Cross-Sector</v>
      </c>
      <c r="B486" s="247" t="str">
        <f>INDEX('Policy Characteristics'!C:C,MATCH(PolicyLevers_EN!$C486,'Policy Characteristics'!$D:$D,0))</f>
        <v>Fuel Taxes</v>
      </c>
      <c r="C486" s="247" t="str">
        <f t="shared" si="30"/>
        <v>Additional Fuel Tax Rate by Fuel</v>
      </c>
      <c r="D486" s="257" t="s">
        <v>458</v>
      </c>
      <c r="E486" s="257"/>
      <c r="F486" s="257" t="s">
        <v>347</v>
      </c>
      <c r="G486" s="257"/>
      <c r="H486" s="254">
        <v>80</v>
      </c>
      <c r="I486" s="296" t="s">
        <v>63</v>
      </c>
      <c r="J486" s="247" t="str">
        <f>INDEX('Policy Characteristics'!E:E,MATCH(PolicyLevers_EN!$C486,'Policy Characteristics'!$D:$D,0))</f>
        <v>Fuel Taxes</v>
      </c>
      <c r="K486" s="247" t="str">
        <f>INDEX('Policy Characteristics'!F:F,MATCH(PolicyLevers_EN!$C486,'Policy Characteristics'!$D:$D,0))</f>
        <v>cross fuel tax</v>
      </c>
      <c r="L486" s="256">
        <f>INDEX('Policy Characteristics'!G:G,MATCH(PolicyLevers_EN!$C486,'Policy Characteristics'!$D:$D,0))</f>
        <v>0</v>
      </c>
      <c r="M486" s="256">
        <f>INDEX('Policy Characteristics'!H:H,MATCH(PolicyLevers_EN!$C486,'Policy Characteristics'!$D:$D,0))</f>
        <v>0.2</v>
      </c>
      <c r="N486" s="279">
        <f>INDEX('Policy Characteristics'!I:I,MATCH(PolicyLevers_EN!$C486,'Policy Characteristics'!$D:$D,0))</f>
        <v>5.0000000000000001E-3</v>
      </c>
      <c r="O486" s="257" t="str">
        <f>INDEX('Policy Characteristics'!J:J,MATCH(PolicyLevers_EN!$C486,'Policy Characteristics'!$D:$D,0))</f>
        <v>% of BAU price</v>
      </c>
      <c r="P486" s="247" t="str">
        <f>LEFT(INDEX('Policy Characteristics'!K:K,MATCH(PolicyLevers_EN!$C486,'Policy Characteristics'!$D:$D,0)),254)</f>
        <v>**Description:** This policy increases the tax rate for the selected fuel type(s).  It is expressed as a percentage of the BAU Scenario price, which includes sales and excise taxes. // **Guidance for setting values: **//**Electricity : ** In 2013, the na</v>
      </c>
      <c r="Q486" s="257" t="str">
        <f>INDEX('Policy Characteristics'!L:L,MATCH(PolicyLevers_EN!$C486,'Policy Characteristics'!$D:$D,0))</f>
        <v>fuels.html#fuel-taxes</v>
      </c>
      <c r="R486" s="265" t="str">
        <f>INDEX('Policy Characteristics'!M:M,MATCH(PolicyLevers_EN!$C486,'Policy Characteristics'!$D:$D,0))</f>
        <v>fuel-taxes.html</v>
      </c>
      <c r="S486" s="290" t="str">
        <f>INDEX('Policy Characteristics'!N:N,MATCH(PolicyLevers_EN!$C486,'Policy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Characteristics'!O:O,MATCH(PolicyLevers_EN!$C486,'Policy Characteristics'!$D:$D,0))</f>
        <v>IEA, Energy Prices and Taxes for OECD Countries 2019, https://webstore.iea.org/energy-prices-and-taxes-for-oecd-countries-2019</v>
      </c>
      <c r="U486" s="12"/>
      <c r="V486" s="12"/>
      <c r="W486" s="12"/>
      <c r="X486" s="12"/>
      <c r="Y486" s="12"/>
      <c r="Z486" s="12"/>
    </row>
    <row r="487" spans="1:26" ht="15.75" customHeight="1">
      <c r="A487" s="247" t="str">
        <f>INDEX('Policy Characteristics'!B:B,MATCH(PolicyLevers_EN!$C487,'Policy Characteristics'!$D:$D,0))</f>
        <v>Cross-Sector</v>
      </c>
      <c r="B487" s="247" t="str">
        <f>INDEX('Policy Characteristics'!C:C,MATCH(PolicyLevers_EN!$C487,'Policy Characteristics'!$D:$D,0))</f>
        <v>Fuel Taxes</v>
      </c>
      <c r="C487" s="12" t="str">
        <f t="shared" si="30"/>
        <v>Additional Fuel Tax Rate by Fuel</v>
      </c>
      <c r="D487" s="262" t="s">
        <v>571</v>
      </c>
      <c r="E487" s="262"/>
      <c r="F487" s="262" t="s">
        <v>234</v>
      </c>
      <c r="G487" s="276"/>
      <c r="H487" s="7" t="s">
        <v>222</v>
      </c>
      <c r="I487" s="308" t="s">
        <v>76</v>
      </c>
      <c r="J487" s="247" t="str">
        <f>INDEX('Policy Characteristics'!E:E,MATCH(PolicyLevers_EN!$C487,'Policy Characteristics'!$D:$D,0))</f>
        <v>Fuel Taxes</v>
      </c>
      <c r="K487" s="247" t="str">
        <f>INDEX('Policy Characteristics'!F:F,MATCH(PolicyLevers_EN!$C487,'Policy Characteristics'!$D:$D,0))</f>
        <v>cross fuel tax</v>
      </c>
      <c r="L487" s="261">
        <f>INDEX('Policy Characteristics'!G:G,MATCH(PolicyLevers_EN!$C487,'Policy Characteristics'!$D:$D,0))</f>
        <v>0</v>
      </c>
      <c r="M487" s="261">
        <f>INDEX('Policy Characteristics'!H:H,MATCH(PolicyLevers_EN!$C487,'Policy Characteristics'!$D:$D,0))</f>
        <v>0.2</v>
      </c>
      <c r="N487" s="309">
        <f>INDEX('Policy Characteristics'!I:I,MATCH(PolicyLevers_EN!$C487,'Policy Characteristics'!$D:$D,0))</f>
        <v>5.0000000000000001E-3</v>
      </c>
      <c r="O487" s="276" t="str">
        <f>INDEX('Policy Characteristics'!J:J,MATCH(PolicyLevers_EN!$C487,'Policy Characteristics'!$D:$D,0))</f>
        <v>% of BAU price</v>
      </c>
      <c r="P487" s="247" t="str">
        <f>LEFT(INDEX('Policy Characteristics'!K:K,MATCH(PolicyLevers_EN!$C487,'Policy Characteristics'!$D:$D,0)),254)</f>
        <v>**Description:** This policy increases the tax rate for the selected fuel type(s).  It is expressed as a percentage of the BAU Scenario price, which includes sales and excise taxes. // **Guidance for setting values: **//**Electricity : ** In 2013, the na</v>
      </c>
      <c r="Q487" s="276" t="str">
        <f>INDEX('Policy Characteristics'!L:L,MATCH(PolicyLevers_EN!$C487,'Policy Characteristics'!$D:$D,0))</f>
        <v>fuels.html#fuel-taxes</v>
      </c>
      <c r="R487" s="269" t="str">
        <f>INDEX('Policy Characteristics'!M:M,MATCH(PolicyLevers_EN!$C487,'Policy Characteristics'!$D:$D,0))</f>
        <v>fuel-taxes.html</v>
      </c>
      <c r="S487" s="276" t="str">
        <f>INDEX('Policy Characteristics'!N:N,MATCH(PolicyLevers_EN!$C487,'Policy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Characteristics'!O:O,MATCH(PolicyLevers_EN!$C487,'Policy Characteristics'!$D:$D,0))</f>
        <v>IEA, Energy Prices and Taxes for OECD Countries 2019, https://webstore.iea.org/energy-prices-and-taxes-for-oecd-countries-2019</v>
      </c>
      <c r="U487" s="12"/>
      <c r="V487" s="12"/>
      <c r="W487" s="12"/>
      <c r="X487" s="12"/>
      <c r="Y487" s="12"/>
      <c r="Z487" s="12"/>
    </row>
    <row r="488" spans="1:26" ht="15.75" customHeight="1">
      <c r="A488" s="247" t="str">
        <f>INDEX('Policy Characteristics'!B:B,MATCH(PolicyLevers_EN!$C488,'Policy Characteristics'!$D:$D,0))</f>
        <v>Cross-Sector</v>
      </c>
      <c r="B488" s="247" t="str">
        <f>INDEX('Policy Characteristics'!C:C,MATCH(PolicyLevers_EN!$C488,'Policy Characteristics'!$D:$D,0))</f>
        <v>Fuel Taxes</v>
      </c>
      <c r="C488" s="12" t="str">
        <f t="shared" si="30"/>
        <v>Additional Fuel Tax Rate by Fuel</v>
      </c>
      <c r="D488" s="262" t="s">
        <v>576</v>
      </c>
      <c r="E488" s="262"/>
      <c r="F488" s="262" t="s">
        <v>244</v>
      </c>
      <c r="G488" s="276"/>
      <c r="H488" s="7" t="s">
        <v>222</v>
      </c>
      <c r="I488" s="308" t="s">
        <v>76</v>
      </c>
      <c r="J488" s="247" t="str">
        <f>INDEX('Policy Characteristics'!E:E,MATCH(PolicyLevers_EN!$C488,'Policy Characteristics'!$D:$D,0))</f>
        <v>Fuel Taxes</v>
      </c>
      <c r="K488" s="247" t="str">
        <f>INDEX('Policy Characteristics'!F:F,MATCH(PolicyLevers_EN!$C488,'Policy Characteristics'!$D:$D,0))</f>
        <v>cross fuel tax</v>
      </c>
      <c r="L488" s="261">
        <f>INDEX('Policy Characteristics'!G:G,MATCH(PolicyLevers_EN!$C488,'Policy Characteristics'!$D:$D,0))</f>
        <v>0</v>
      </c>
      <c r="M488" s="261">
        <f>INDEX('Policy Characteristics'!H:H,MATCH(PolicyLevers_EN!$C488,'Policy Characteristics'!$D:$D,0))</f>
        <v>0.2</v>
      </c>
      <c r="N488" s="309">
        <f>INDEX('Policy Characteristics'!I:I,MATCH(PolicyLevers_EN!$C488,'Policy Characteristics'!$D:$D,0))</f>
        <v>5.0000000000000001E-3</v>
      </c>
      <c r="O488" s="276" t="str">
        <f>INDEX('Policy Characteristics'!J:J,MATCH(PolicyLevers_EN!$C488,'Policy Characteristics'!$D:$D,0))</f>
        <v>% of BAU price</v>
      </c>
      <c r="P488" s="247" t="str">
        <f>LEFT(INDEX('Policy Characteristics'!K:K,MATCH(PolicyLevers_EN!$C488,'Policy Characteristics'!$D:$D,0)),254)</f>
        <v>**Description:** This policy increases the tax rate for the selected fuel type(s).  It is expressed as a percentage of the BAU Scenario price, which includes sales and excise taxes. // **Guidance for setting values: **//**Electricity : ** In 2013, the na</v>
      </c>
      <c r="Q488" s="276" t="str">
        <f>INDEX('Policy Characteristics'!L:L,MATCH(PolicyLevers_EN!$C488,'Policy Characteristics'!$D:$D,0))</f>
        <v>fuels.html#fuel-taxes</v>
      </c>
      <c r="R488" s="269" t="str">
        <f>INDEX('Policy Characteristics'!M:M,MATCH(PolicyLevers_EN!$C488,'Policy Characteristics'!$D:$D,0))</f>
        <v>fuel-taxes.html</v>
      </c>
      <c r="S488" s="276" t="str">
        <f>INDEX('Policy Characteristics'!N:N,MATCH(PolicyLevers_EN!$C488,'Policy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Characteristics'!O:O,MATCH(PolicyLevers_EN!$C488,'Policy Characteristics'!$D:$D,0))</f>
        <v>IEA, Energy Prices and Taxes for OECD Countries 2019, https://webstore.iea.org/energy-prices-and-taxes-for-oecd-countries-2019</v>
      </c>
      <c r="U488" s="12"/>
      <c r="V488" s="12"/>
      <c r="W488" s="12"/>
      <c r="X488" s="12"/>
      <c r="Y488" s="12"/>
      <c r="Z488" s="12"/>
    </row>
    <row r="489" spans="1:26" ht="15.75" customHeight="1">
      <c r="A489" s="247" t="str">
        <f>INDEX('Policy Characteristics'!B:B,MATCH(PolicyLevers_EN!$C489,'Policy Characteristics'!$D:$D,0))</f>
        <v>Cross-Sector</v>
      </c>
      <c r="B489" s="247" t="str">
        <f>INDEX('Policy Characteristics'!C:C,MATCH(PolicyLevers_EN!$C489,'Policy Characteristics'!$D:$D,0))</f>
        <v>Fuel Taxes</v>
      </c>
      <c r="C489" s="247" t="str">
        <f t="shared" si="30"/>
        <v>Additional Fuel Tax Rate by Fuel</v>
      </c>
      <c r="D489" s="257" t="s">
        <v>459</v>
      </c>
      <c r="E489" s="257"/>
      <c r="F489" s="257" t="s">
        <v>460</v>
      </c>
      <c r="G489" s="257"/>
      <c r="H489" s="254">
        <v>81</v>
      </c>
      <c r="I489" s="296" t="s">
        <v>63</v>
      </c>
      <c r="J489" s="247" t="str">
        <f>INDEX('Policy Characteristics'!E:E,MATCH(PolicyLevers_EN!$C489,'Policy Characteristics'!$D:$D,0))</f>
        <v>Fuel Taxes</v>
      </c>
      <c r="K489" s="247" t="str">
        <f>INDEX('Policy Characteristics'!F:F,MATCH(PolicyLevers_EN!$C489,'Policy Characteristics'!$D:$D,0))</f>
        <v>cross fuel tax</v>
      </c>
      <c r="L489" s="256">
        <f>INDEX('Policy Characteristics'!G:G,MATCH(PolicyLevers_EN!$C489,'Policy Characteristics'!$D:$D,0))</f>
        <v>0</v>
      </c>
      <c r="M489" s="256">
        <f>INDEX('Policy Characteristics'!H:H,MATCH(PolicyLevers_EN!$C489,'Policy Characteristics'!$D:$D,0))</f>
        <v>0.2</v>
      </c>
      <c r="N489" s="279">
        <f>INDEX('Policy Characteristics'!I:I,MATCH(PolicyLevers_EN!$C489,'Policy Characteristics'!$D:$D,0))</f>
        <v>5.0000000000000001E-3</v>
      </c>
      <c r="O489" s="257" t="str">
        <f>INDEX('Policy Characteristics'!J:J,MATCH(PolicyLevers_EN!$C489,'Policy Characteristics'!$D:$D,0))</f>
        <v>% of BAU price</v>
      </c>
      <c r="P489" s="247" t="str">
        <f>LEFT(INDEX('Policy Characteristics'!K:K,MATCH(PolicyLevers_EN!$C489,'Policy Characteristics'!$D:$D,0)),254)</f>
        <v>**Description:** This policy increases the tax rate for the selected fuel type(s).  It is expressed as a percentage of the BAU Scenario price, which includes sales and excise taxes. // **Guidance for setting values: **//**Electricity : ** In 2013, the na</v>
      </c>
      <c r="Q489" s="257" t="str">
        <f>INDEX('Policy Characteristics'!L:L,MATCH(PolicyLevers_EN!$C489,'Policy Characteristics'!$D:$D,0))</f>
        <v>fuels.html#fuel-taxes</v>
      </c>
      <c r="R489" s="265" t="str">
        <f>INDEX('Policy Characteristics'!M:M,MATCH(PolicyLevers_EN!$C489,'Policy Characteristics'!$D:$D,0))</f>
        <v>fuel-taxes.html</v>
      </c>
      <c r="S489" s="290" t="str">
        <f>INDEX('Policy Characteristics'!N:N,MATCH(PolicyLevers_EN!$C489,'Policy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Characteristics'!O:O,MATCH(PolicyLevers_EN!$C489,'Policy Characteristics'!$D:$D,0))</f>
        <v>IEA, Energy Prices and Taxes for OECD Countries 2019, https://webstore.iea.org/energy-prices-and-taxes-for-oecd-countries-2019</v>
      </c>
      <c r="U489" s="12"/>
      <c r="V489" s="12"/>
      <c r="W489" s="12"/>
      <c r="X489" s="12"/>
      <c r="Y489" s="12"/>
      <c r="Z489" s="12"/>
    </row>
    <row r="490" spans="1:26" ht="15.75" customHeight="1">
      <c r="A490" s="247" t="str">
        <f>INDEX('Policy Characteristics'!B:B,MATCH(PolicyLevers_EN!$C490,'Policy Characteristics'!$D:$D,0))</f>
        <v>Cross-Sector</v>
      </c>
      <c r="B490" s="247" t="str">
        <f>INDEX('Policy Characteristics'!C:C,MATCH(PolicyLevers_EN!$C490,'Policy Characteristics'!$D:$D,0))</f>
        <v>Fuel Taxes</v>
      </c>
      <c r="C490" s="247" t="str">
        <f t="shared" si="30"/>
        <v>Additional Fuel Tax Rate by Fuel</v>
      </c>
      <c r="D490" s="257" t="s">
        <v>461</v>
      </c>
      <c r="E490" s="257"/>
      <c r="F490" s="257" t="s">
        <v>462</v>
      </c>
      <c r="G490" s="257"/>
      <c r="H490" s="254">
        <v>82</v>
      </c>
      <c r="I490" s="296" t="s">
        <v>63</v>
      </c>
      <c r="J490" s="247" t="str">
        <f>INDEX('Policy Characteristics'!E:E,MATCH(PolicyLevers_EN!$C490,'Policy Characteristics'!$D:$D,0))</f>
        <v>Fuel Taxes</v>
      </c>
      <c r="K490" s="247" t="str">
        <f>INDEX('Policy Characteristics'!F:F,MATCH(PolicyLevers_EN!$C490,'Policy Characteristics'!$D:$D,0))</f>
        <v>cross fuel tax</v>
      </c>
      <c r="L490" s="256">
        <f>INDEX('Policy Characteristics'!G:G,MATCH(PolicyLevers_EN!$C490,'Policy Characteristics'!$D:$D,0))</f>
        <v>0</v>
      </c>
      <c r="M490" s="256">
        <f>INDEX('Policy Characteristics'!H:H,MATCH(PolicyLevers_EN!$C490,'Policy Characteristics'!$D:$D,0))</f>
        <v>0.2</v>
      </c>
      <c r="N490" s="279">
        <f>INDEX('Policy Characteristics'!I:I,MATCH(PolicyLevers_EN!$C490,'Policy Characteristics'!$D:$D,0))</f>
        <v>5.0000000000000001E-3</v>
      </c>
      <c r="O490" s="257" t="str">
        <f>INDEX('Policy Characteristics'!J:J,MATCH(PolicyLevers_EN!$C490,'Policy Characteristics'!$D:$D,0))</f>
        <v>% of BAU price</v>
      </c>
      <c r="P490" s="247" t="str">
        <f>LEFT(INDEX('Policy Characteristics'!K:K,MATCH(PolicyLevers_EN!$C490,'Policy Characteristics'!$D:$D,0)),254)</f>
        <v>**Description:** This policy increases the tax rate for the selected fuel type(s).  It is expressed as a percentage of the BAU Scenario price, which includes sales and excise taxes. // **Guidance for setting values: **//**Electricity : ** In 2013, the na</v>
      </c>
      <c r="Q490" s="257" t="str">
        <f>INDEX('Policy Characteristics'!L:L,MATCH(PolicyLevers_EN!$C490,'Policy Characteristics'!$D:$D,0))</f>
        <v>fuels.html#fuel-taxes</v>
      </c>
      <c r="R490" s="265" t="str">
        <f>INDEX('Policy Characteristics'!M:M,MATCH(PolicyLevers_EN!$C490,'Policy Characteristics'!$D:$D,0))</f>
        <v>fuel-taxes.html</v>
      </c>
      <c r="S490" s="290" t="str">
        <f>INDEX('Policy Characteristics'!N:N,MATCH(PolicyLevers_EN!$C490,'Policy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Characteristics'!O:O,MATCH(PolicyLevers_EN!$C490,'Policy Characteristics'!$D:$D,0))</f>
        <v>IEA, Energy Prices and Taxes for OECD Countries 2019, https://webstore.iea.org/energy-prices-and-taxes-for-oecd-countries-2019</v>
      </c>
      <c r="U490" s="12"/>
      <c r="V490" s="12"/>
      <c r="W490" s="12"/>
      <c r="X490" s="12"/>
      <c r="Y490" s="12"/>
      <c r="Z490" s="12"/>
    </row>
    <row r="491" spans="1:26" ht="15.75" customHeight="1">
      <c r="A491" s="247" t="str">
        <f>INDEX('Policy Characteristics'!B:B,MATCH(PolicyLevers_EN!$C491,'Policy Characteristics'!$D:$D,0))</f>
        <v>Cross-Sector</v>
      </c>
      <c r="B491" s="247" t="str">
        <f>INDEX('Policy Characteristics'!C:C,MATCH(PolicyLevers_EN!$C491,'Policy Characteristics'!$D:$D,0))</f>
        <v>Fuel Taxes</v>
      </c>
      <c r="C491" s="12" t="str">
        <f t="shared" si="30"/>
        <v>Additional Fuel Tax Rate by Fuel</v>
      </c>
      <c r="D491" s="262" t="s">
        <v>577</v>
      </c>
      <c r="E491" s="262"/>
      <c r="F491" s="262" t="s">
        <v>578</v>
      </c>
      <c r="G491" s="276"/>
      <c r="H491" s="7" t="s">
        <v>222</v>
      </c>
      <c r="I491" s="308" t="s">
        <v>76</v>
      </c>
      <c r="J491" s="247" t="str">
        <f>INDEX('Policy Characteristics'!E:E,MATCH(PolicyLevers_EN!$C491,'Policy Characteristics'!$D:$D,0))</f>
        <v>Fuel Taxes</v>
      </c>
      <c r="K491" s="247" t="str">
        <f>INDEX('Policy Characteristics'!F:F,MATCH(PolicyLevers_EN!$C491,'Policy Characteristics'!$D:$D,0))</f>
        <v>cross fuel tax</v>
      </c>
      <c r="L491" s="261">
        <f>INDEX('Policy Characteristics'!G:G,MATCH(PolicyLevers_EN!$C491,'Policy Characteristics'!$D:$D,0))</f>
        <v>0</v>
      </c>
      <c r="M491" s="261">
        <f>INDEX('Policy Characteristics'!H:H,MATCH(PolicyLevers_EN!$C491,'Policy Characteristics'!$D:$D,0))</f>
        <v>0.2</v>
      </c>
      <c r="N491" s="309">
        <f>INDEX('Policy Characteristics'!I:I,MATCH(PolicyLevers_EN!$C491,'Policy Characteristics'!$D:$D,0))</f>
        <v>5.0000000000000001E-3</v>
      </c>
      <c r="O491" s="276" t="str">
        <f>INDEX('Policy Characteristics'!J:J,MATCH(PolicyLevers_EN!$C491,'Policy Characteristics'!$D:$D,0))</f>
        <v>% of BAU price</v>
      </c>
      <c r="P491" s="247" t="str">
        <f>LEFT(INDEX('Policy Characteristics'!K:K,MATCH(PolicyLevers_EN!$C491,'Policy Characteristics'!$D:$D,0)),254)</f>
        <v>**Description:** This policy increases the tax rate for the selected fuel type(s).  It is expressed as a percentage of the BAU Scenario price, which includes sales and excise taxes. // **Guidance for setting values: **//**Electricity : ** In 2013, the na</v>
      </c>
      <c r="Q491" s="276" t="str">
        <f>INDEX('Policy Characteristics'!L:L,MATCH(PolicyLevers_EN!$C491,'Policy Characteristics'!$D:$D,0))</f>
        <v>fuels.html#fuel-taxes</v>
      </c>
      <c r="R491" s="269" t="str">
        <f>INDEX('Policy Characteristics'!M:M,MATCH(PolicyLevers_EN!$C491,'Policy Characteristics'!$D:$D,0))</f>
        <v>fuel-taxes.html</v>
      </c>
      <c r="S491" s="276" t="str">
        <f>INDEX('Policy Characteristics'!N:N,MATCH(PolicyLevers_EN!$C491,'Policy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Characteristics'!O:O,MATCH(PolicyLevers_EN!$C491,'Policy Characteristics'!$D:$D,0))</f>
        <v>IEA, Energy Prices and Taxes for OECD Countries 2019, https://webstore.iea.org/energy-prices-and-taxes-for-oecd-countries-2019</v>
      </c>
      <c r="U491" s="12"/>
      <c r="V491" s="12"/>
      <c r="W491" s="12"/>
      <c r="X491" s="12"/>
      <c r="Y491" s="12"/>
      <c r="Z491" s="12"/>
    </row>
    <row r="492" spans="1:26" ht="15.75" customHeight="1">
      <c r="A492" s="247" t="str">
        <f>INDEX('Policy Characteristics'!B:B,MATCH(PolicyLevers_EN!$C492,'Policy Characteristics'!$D:$D,0))</f>
        <v>Cross-Sector</v>
      </c>
      <c r="B492" s="247" t="str">
        <f>INDEX('Policy Characteristics'!C:C,MATCH(PolicyLevers_EN!$C492,'Policy Characteristics'!$D:$D,0))</f>
        <v>Fuel Taxes</v>
      </c>
      <c r="C492" s="12" t="str">
        <f t="shared" si="30"/>
        <v>Additional Fuel Tax Rate by Fuel</v>
      </c>
      <c r="D492" s="262" t="s">
        <v>579</v>
      </c>
      <c r="E492" s="262"/>
      <c r="F492" s="262" t="s">
        <v>580</v>
      </c>
      <c r="G492" s="276"/>
      <c r="H492" s="7" t="s">
        <v>222</v>
      </c>
      <c r="I492" s="308" t="s">
        <v>76</v>
      </c>
      <c r="J492" s="247" t="str">
        <f>INDEX('Policy Characteristics'!E:E,MATCH(PolicyLevers_EN!$C492,'Policy Characteristics'!$D:$D,0))</f>
        <v>Fuel Taxes</v>
      </c>
      <c r="K492" s="247" t="str">
        <f>INDEX('Policy Characteristics'!F:F,MATCH(PolicyLevers_EN!$C492,'Policy Characteristics'!$D:$D,0))</f>
        <v>cross fuel tax</v>
      </c>
      <c r="L492" s="261">
        <f>INDEX('Policy Characteristics'!G:G,MATCH(PolicyLevers_EN!$C492,'Policy Characteristics'!$D:$D,0))</f>
        <v>0</v>
      </c>
      <c r="M492" s="261">
        <f>INDEX('Policy Characteristics'!H:H,MATCH(PolicyLevers_EN!$C492,'Policy Characteristics'!$D:$D,0))</f>
        <v>0.2</v>
      </c>
      <c r="N492" s="309">
        <f>INDEX('Policy Characteristics'!I:I,MATCH(PolicyLevers_EN!$C492,'Policy Characteristics'!$D:$D,0))</f>
        <v>5.0000000000000001E-3</v>
      </c>
      <c r="O492" s="276" t="str">
        <f>INDEX('Policy Characteristics'!J:J,MATCH(PolicyLevers_EN!$C492,'Policy Characteristics'!$D:$D,0))</f>
        <v>% of BAU price</v>
      </c>
      <c r="P492" s="247" t="str">
        <f>LEFT(INDEX('Policy Characteristics'!K:K,MATCH(PolicyLevers_EN!$C492,'Policy Characteristics'!$D:$D,0)),254)</f>
        <v>**Description:** This policy increases the tax rate for the selected fuel type(s).  It is expressed as a percentage of the BAU Scenario price, which includes sales and excise taxes. // **Guidance for setting values: **//**Electricity : ** In 2013, the na</v>
      </c>
      <c r="Q492" s="276" t="str">
        <f>INDEX('Policy Characteristics'!L:L,MATCH(PolicyLevers_EN!$C492,'Policy Characteristics'!$D:$D,0))</f>
        <v>fuels.html#fuel-taxes</v>
      </c>
      <c r="R492" s="269" t="str">
        <f>INDEX('Policy Characteristics'!M:M,MATCH(PolicyLevers_EN!$C492,'Policy Characteristics'!$D:$D,0))</f>
        <v>fuel-taxes.html</v>
      </c>
      <c r="S492" s="276" t="str">
        <f>INDEX('Policy Characteristics'!N:N,MATCH(PolicyLevers_EN!$C492,'Policy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Characteristics'!O:O,MATCH(PolicyLevers_EN!$C492,'Policy Characteristics'!$D:$D,0))</f>
        <v>IEA, Energy Prices and Taxes for OECD Countries 2019, https://webstore.iea.org/energy-prices-and-taxes-for-oecd-countries-2019</v>
      </c>
      <c r="U492" s="12"/>
      <c r="V492" s="12"/>
      <c r="W492" s="12"/>
      <c r="X492" s="12"/>
      <c r="Y492" s="12"/>
      <c r="Z492" s="12"/>
    </row>
    <row r="493" spans="1:26" ht="15.75" customHeight="1">
      <c r="A493" s="247" t="str">
        <f>INDEX('Policy Characteristics'!B:B,MATCH(PolicyLevers_EN!$C493,'Policy Characteristics'!$D:$D,0))</f>
        <v>Cross-Sector</v>
      </c>
      <c r="B493" s="247" t="str">
        <f>INDEX('Policy Characteristics'!C:C,MATCH(PolicyLevers_EN!$C493,'Policy Characteristics'!$D:$D,0))</f>
        <v>Fuel Taxes</v>
      </c>
      <c r="C493" s="12" t="str">
        <f t="shared" si="30"/>
        <v>Additional Fuel Tax Rate by Fuel</v>
      </c>
      <c r="D493" s="262" t="s">
        <v>463</v>
      </c>
      <c r="E493" s="262"/>
      <c r="F493" s="262" t="s">
        <v>464</v>
      </c>
      <c r="G493" s="276"/>
      <c r="H493" s="7"/>
      <c r="I493" s="308" t="s">
        <v>76</v>
      </c>
      <c r="J493" s="247" t="str">
        <f>INDEX('Policy Characteristics'!E:E,MATCH(PolicyLevers_EN!$C493,'Policy Characteristics'!$D:$D,0))</f>
        <v>Fuel Taxes</v>
      </c>
      <c r="K493" s="247" t="str">
        <f>INDEX('Policy Characteristics'!F:F,MATCH(PolicyLevers_EN!$C493,'Policy Characteristics'!$D:$D,0))</f>
        <v>cross fuel tax</v>
      </c>
      <c r="L493" s="261">
        <f>INDEX('Policy Characteristics'!G:G,MATCH(PolicyLevers_EN!$C493,'Policy Characteristics'!$D:$D,0))</f>
        <v>0</v>
      </c>
      <c r="M493" s="261">
        <f>INDEX('Policy Characteristics'!H:H,MATCH(PolicyLevers_EN!$C493,'Policy Characteristics'!$D:$D,0))</f>
        <v>0.2</v>
      </c>
      <c r="N493" s="309">
        <f>INDEX('Policy Characteristics'!I:I,MATCH(PolicyLevers_EN!$C493,'Policy Characteristics'!$D:$D,0))</f>
        <v>5.0000000000000001E-3</v>
      </c>
      <c r="O493" s="276" t="str">
        <f>INDEX('Policy Characteristics'!J:J,MATCH(PolicyLevers_EN!$C493,'Policy Characteristics'!$D:$D,0))</f>
        <v>% of BAU price</v>
      </c>
      <c r="P493" s="247" t="str">
        <f>LEFT(INDEX('Policy Characteristics'!K:K,MATCH(PolicyLevers_EN!$C493,'Policy Characteristics'!$D:$D,0)),254)</f>
        <v>**Description:** This policy increases the tax rate for the selected fuel type(s).  It is expressed as a percentage of the BAU Scenario price, which includes sales and excise taxes. // **Guidance for setting values: **//**Electricity : ** In 2013, the na</v>
      </c>
      <c r="Q493" s="262" t="str">
        <f>INDEX('Policy Characteristics'!L:L,MATCH(PolicyLevers_EN!$C493,'Policy Characteristics'!$D:$D,0))</f>
        <v>fuels.html#fuel-taxes</v>
      </c>
      <c r="R493" s="269" t="str">
        <f>INDEX('Policy Characteristics'!M:M,MATCH(PolicyLevers_EN!$C493,'Policy Characteristics'!$D:$D,0))</f>
        <v>fuel-taxes.html</v>
      </c>
      <c r="S493" s="276" t="str">
        <f>INDEX('Policy Characteristics'!N:N,MATCH(PolicyLevers_EN!$C493,'Policy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Characteristics'!O:O,MATCH(PolicyLevers_EN!$C493,'Policy Characteristics'!$D:$D,0))</f>
        <v>IEA, Energy Prices and Taxes for OECD Countries 2019, https://webstore.iea.org/energy-prices-and-taxes-for-oecd-countries-2019</v>
      </c>
      <c r="U493" s="248"/>
      <c r="V493" s="248"/>
      <c r="W493" s="248"/>
      <c r="X493" s="248"/>
      <c r="Y493" s="248"/>
      <c r="Z493" s="248"/>
    </row>
    <row r="494" spans="1:26" ht="15.75" customHeight="1">
      <c r="A494" s="247" t="str">
        <f>INDEX('Policy Characteristics'!B:B,MATCH(PolicyLevers_EN!$C494,'Policy Characteristics'!$D:$D,0))</f>
        <v>Cross-Sector</v>
      </c>
      <c r="B494" s="247" t="str">
        <f>INDEX('Policy Characteristics'!C:C,MATCH(PolicyLevers_EN!$C494,'Policy Characteristics'!$D:$D,0))</f>
        <v>Fuel Taxes</v>
      </c>
      <c r="C494" s="12" t="str">
        <f t="shared" si="30"/>
        <v>Additional Fuel Tax Rate by Fuel</v>
      </c>
      <c r="D494" s="262" t="s">
        <v>581</v>
      </c>
      <c r="E494" s="262"/>
      <c r="F494" s="262" t="s">
        <v>582</v>
      </c>
      <c r="G494" s="276"/>
      <c r="H494" s="7" t="s">
        <v>222</v>
      </c>
      <c r="I494" s="308" t="s">
        <v>76</v>
      </c>
      <c r="J494" s="247" t="str">
        <f>INDEX('Policy Characteristics'!E:E,MATCH(PolicyLevers_EN!$C494,'Policy Characteristics'!$D:$D,0))</f>
        <v>Fuel Taxes</v>
      </c>
      <c r="K494" s="247" t="str">
        <f>INDEX('Policy Characteristics'!F:F,MATCH(PolicyLevers_EN!$C494,'Policy Characteristics'!$D:$D,0))</f>
        <v>cross fuel tax</v>
      </c>
      <c r="L494" s="261">
        <f>INDEX('Policy Characteristics'!G:G,MATCH(PolicyLevers_EN!$C494,'Policy Characteristics'!$D:$D,0))</f>
        <v>0</v>
      </c>
      <c r="M494" s="261">
        <f>INDEX('Policy Characteristics'!H:H,MATCH(PolicyLevers_EN!$C494,'Policy Characteristics'!$D:$D,0))</f>
        <v>0.2</v>
      </c>
      <c r="N494" s="309">
        <f>INDEX('Policy Characteristics'!I:I,MATCH(PolicyLevers_EN!$C494,'Policy Characteristics'!$D:$D,0))</f>
        <v>5.0000000000000001E-3</v>
      </c>
      <c r="O494" s="276" t="str">
        <f>INDEX('Policy Characteristics'!J:J,MATCH(PolicyLevers_EN!$C494,'Policy Characteristics'!$D:$D,0))</f>
        <v>% of BAU price</v>
      </c>
      <c r="P494" s="247" t="str">
        <f>LEFT(INDEX('Policy Characteristics'!K:K,MATCH(PolicyLevers_EN!$C494,'Policy Characteristics'!$D:$D,0)),254)</f>
        <v>**Description:** This policy increases the tax rate for the selected fuel type(s).  It is expressed as a percentage of the BAU Scenario price, which includes sales and excise taxes. // **Guidance for setting values: **//**Electricity : ** In 2013, the na</v>
      </c>
      <c r="Q494" s="262" t="str">
        <f>INDEX('Policy Characteristics'!L:L,MATCH(PolicyLevers_EN!$C494,'Policy Characteristics'!$D:$D,0))</f>
        <v>fuels.html#fuel-taxes</v>
      </c>
      <c r="R494" s="269" t="str">
        <f>INDEX('Policy Characteristics'!M:M,MATCH(PolicyLevers_EN!$C494,'Policy Characteristics'!$D:$D,0))</f>
        <v>fuel-taxes.html</v>
      </c>
      <c r="S494" s="262" t="str">
        <f>INDEX('Policy Characteristics'!N:N,MATCH(PolicyLevers_EN!$C494,'Policy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Characteristics'!O:O,MATCH(PolicyLevers_EN!$C494,'Policy Characteristics'!$D:$D,0))</f>
        <v>IEA, Energy Prices and Taxes for OECD Countries 2019, https://webstore.iea.org/energy-prices-and-taxes-for-oecd-countries-2019</v>
      </c>
      <c r="U494" s="248"/>
      <c r="V494" s="248"/>
      <c r="W494" s="248"/>
      <c r="X494" s="248"/>
      <c r="Y494" s="248"/>
      <c r="Z494" s="248"/>
    </row>
    <row r="495" spans="1:26" ht="15.75" customHeight="1">
      <c r="A495" s="247" t="str">
        <f>INDEX('Policy Characteristics'!B:B,MATCH(PolicyLevers_EN!$C495,'Policy Characteristics'!$D:$D,0))</f>
        <v>Cross-Sector</v>
      </c>
      <c r="B495" s="247" t="str">
        <f>INDEX('Policy Characteristics'!C:C,MATCH(PolicyLevers_EN!$C495,'Policy Characteristics'!$D:$D,0))</f>
        <v>Fuel Taxes</v>
      </c>
      <c r="C495" s="12" t="str">
        <f t="shared" si="30"/>
        <v>Additional Fuel Tax Rate by Fuel</v>
      </c>
      <c r="D495" s="262" t="s">
        <v>465</v>
      </c>
      <c r="E495" s="262"/>
      <c r="F495" s="262" t="s">
        <v>252</v>
      </c>
      <c r="G495" s="276"/>
      <c r="H495" s="7"/>
      <c r="I495" s="308" t="s">
        <v>76</v>
      </c>
      <c r="J495" s="247" t="str">
        <f>INDEX('Policy Characteristics'!E:E,MATCH(PolicyLevers_EN!$C495,'Policy Characteristics'!$D:$D,0))</f>
        <v>Fuel Taxes</v>
      </c>
      <c r="K495" s="247" t="str">
        <f>INDEX('Policy Characteristics'!F:F,MATCH(PolicyLevers_EN!$C495,'Policy Characteristics'!$D:$D,0))</f>
        <v>cross fuel tax</v>
      </c>
      <c r="L495" s="261">
        <f>INDEX('Policy Characteristics'!G:G,MATCH(PolicyLevers_EN!$C495,'Policy Characteristics'!$D:$D,0))</f>
        <v>0</v>
      </c>
      <c r="M495" s="261">
        <f>INDEX('Policy Characteristics'!H:H,MATCH(PolicyLevers_EN!$C495,'Policy Characteristics'!$D:$D,0))</f>
        <v>0.2</v>
      </c>
      <c r="N495" s="261">
        <f>INDEX('Policy Characteristics'!I:I,MATCH(PolicyLevers_EN!$C495,'Policy Characteristics'!$D:$D,0))</f>
        <v>5.0000000000000001E-3</v>
      </c>
      <c r="O495" s="276" t="str">
        <f>INDEX('Policy Characteristics'!J:J,MATCH(PolicyLevers_EN!$C495,'Policy Characteristics'!$D:$D,0))</f>
        <v>% of BAU price</v>
      </c>
      <c r="P495" s="247" t="str">
        <f>LEFT(INDEX('Policy Characteristics'!K:K,MATCH(PolicyLevers_EN!$C495,'Policy Characteristics'!$D:$D,0)),254)</f>
        <v>**Description:** This policy increases the tax rate for the selected fuel type(s).  It is expressed as a percentage of the BAU Scenario price, which includes sales and excise taxes. // **Guidance for setting values: **//**Electricity : ** In 2013, the na</v>
      </c>
      <c r="Q495" s="262" t="str">
        <f>INDEX('Policy Characteristics'!L:L,MATCH(PolicyLevers_EN!$C495,'Policy Characteristics'!$D:$D,0))</f>
        <v>fuels.html#fuel-taxes</v>
      </c>
      <c r="R495" s="269" t="str">
        <f>INDEX('Policy Characteristics'!M:M,MATCH(PolicyLevers_EN!$C495,'Policy Characteristics'!$D:$D,0))</f>
        <v>fuel-taxes.html</v>
      </c>
      <c r="S495" s="262" t="str">
        <f>INDEX('Policy Characteristics'!N:N,MATCH(PolicyLevers_EN!$C495,'Policy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Characteristics'!O:O,MATCH(PolicyLevers_EN!$C495,'Policy Characteristics'!$D:$D,0))</f>
        <v>IEA, Energy Prices and Taxes for OECD Countries 2019, https://webstore.iea.org/energy-prices-and-taxes-for-oecd-countries-2019</v>
      </c>
      <c r="U495" s="248"/>
      <c r="V495" s="248"/>
      <c r="W495" s="248"/>
      <c r="X495" s="248"/>
      <c r="Y495" s="248"/>
      <c r="Z495" s="248"/>
    </row>
    <row r="496" spans="1:26" ht="15.75" customHeight="1">
      <c r="A496" s="247" t="str">
        <f>INDEX('Policy Characteristics'!B:B,MATCH(PolicyLevers_EN!$C496,'Policy Characteristics'!$D:$D,0))</f>
        <v>Cross-Sector</v>
      </c>
      <c r="B496" s="247" t="str">
        <f>INDEX('Policy Characteristics'!C:C,MATCH(PolicyLevers_EN!$C496,'Policy Characteristics'!$D:$D,0))</f>
        <v>Fuel Taxes</v>
      </c>
      <c r="C496" s="12" t="str">
        <f t="shared" si="30"/>
        <v>Additional Fuel Tax Rate by Fuel</v>
      </c>
      <c r="D496" s="262" t="s">
        <v>466</v>
      </c>
      <c r="E496" s="262"/>
      <c r="F496" s="262" t="s">
        <v>256</v>
      </c>
      <c r="G496" s="276"/>
      <c r="H496" s="7"/>
      <c r="I496" s="308" t="s">
        <v>76</v>
      </c>
      <c r="J496" s="247" t="str">
        <f>INDEX('Policy Characteristics'!E:E,MATCH(PolicyLevers_EN!$C496,'Policy Characteristics'!$D:$D,0))</f>
        <v>Fuel Taxes</v>
      </c>
      <c r="K496" s="247" t="str">
        <f>INDEX('Policy Characteristics'!F:F,MATCH(PolicyLevers_EN!$C496,'Policy Characteristics'!$D:$D,0))</f>
        <v>cross fuel tax</v>
      </c>
      <c r="L496" s="261">
        <f>INDEX('Policy Characteristics'!G:G,MATCH(PolicyLevers_EN!$C496,'Policy Characteristics'!$D:$D,0))</f>
        <v>0</v>
      </c>
      <c r="M496" s="261">
        <f>INDEX('Policy Characteristics'!H:H,MATCH(PolicyLevers_EN!$C496,'Policy Characteristics'!$D:$D,0))</f>
        <v>0.2</v>
      </c>
      <c r="N496" s="261">
        <f>INDEX('Policy Characteristics'!I:I,MATCH(PolicyLevers_EN!$C496,'Policy Characteristics'!$D:$D,0))</f>
        <v>5.0000000000000001E-3</v>
      </c>
      <c r="O496" s="276" t="str">
        <f>INDEX('Policy Characteristics'!J:J,MATCH(PolicyLevers_EN!$C496,'Policy Characteristics'!$D:$D,0))</f>
        <v>% of BAU price</v>
      </c>
      <c r="P496" s="247" t="str">
        <f>LEFT(INDEX('Policy Characteristics'!K:K,MATCH(PolicyLevers_EN!$C496,'Policy Characteristics'!$D:$D,0)),254)</f>
        <v>**Description:** This policy increases the tax rate for the selected fuel type(s).  It is expressed as a percentage of the BAU Scenario price, which includes sales and excise taxes. // **Guidance for setting values: **//**Electricity : ** In 2013, the na</v>
      </c>
      <c r="Q496" s="262" t="str">
        <f>INDEX('Policy Characteristics'!L:L,MATCH(PolicyLevers_EN!$C496,'Policy Characteristics'!$D:$D,0))</f>
        <v>fuels.html#fuel-taxes</v>
      </c>
      <c r="R496" s="269" t="str">
        <f>INDEX('Policy Characteristics'!M:M,MATCH(PolicyLevers_EN!$C496,'Policy Characteristics'!$D:$D,0))</f>
        <v>fuel-taxes.html</v>
      </c>
      <c r="S496" s="262" t="str">
        <f>INDEX('Policy Characteristics'!N:N,MATCH(PolicyLevers_EN!$C496,'Policy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Characteristics'!O:O,MATCH(PolicyLevers_EN!$C496,'Policy Characteristics'!$D:$D,0))</f>
        <v>IEA, Energy Prices and Taxes for OECD Countries 2019, https://webstore.iea.org/energy-prices-and-taxes-for-oecd-countries-2019</v>
      </c>
      <c r="U496" s="248"/>
      <c r="V496" s="248"/>
      <c r="W496" s="248"/>
      <c r="X496" s="248"/>
      <c r="Y496" s="248"/>
      <c r="Z496" s="248"/>
    </row>
    <row r="497" spans="1:26" ht="15.75" customHeight="1">
      <c r="A497" s="247" t="str">
        <f>INDEX('Policy Characteristics'!B:B,MATCH(PolicyLevers_EN!$C497,'Policy Characteristics'!$D:$D,0))</f>
        <v>Cross-Sector</v>
      </c>
      <c r="B497" s="247" t="str">
        <f>INDEX('Policy Characteristics'!C:C,MATCH(PolicyLevers_EN!$C497,'Policy Characteristics'!$D:$D,0))</f>
        <v>Fuel Taxes</v>
      </c>
      <c r="C497" s="12" t="str">
        <f t="shared" si="30"/>
        <v>Additional Fuel Tax Rate by Fuel</v>
      </c>
      <c r="D497" s="262" t="s">
        <v>467</v>
      </c>
      <c r="E497" s="262"/>
      <c r="F497" s="262" t="s">
        <v>468</v>
      </c>
      <c r="G497" s="276"/>
      <c r="H497" s="7"/>
      <c r="I497" s="308" t="s">
        <v>76</v>
      </c>
      <c r="J497" s="247" t="str">
        <f>INDEX('Policy Characteristics'!E:E,MATCH(PolicyLevers_EN!$C497,'Policy Characteristics'!$D:$D,0))</f>
        <v>Fuel Taxes</v>
      </c>
      <c r="K497" s="247" t="str">
        <f>INDEX('Policy Characteristics'!F:F,MATCH(PolicyLevers_EN!$C497,'Policy Characteristics'!$D:$D,0))</f>
        <v>cross fuel tax</v>
      </c>
      <c r="L497" s="261">
        <f>INDEX('Policy Characteristics'!G:G,MATCH(PolicyLevers_EN!$C497,'Policy Characteristics'!$D:$D,0))</f>
        <v>0</v>
      </c>
      <c r="M497" s="261">
        <f>INDEX('Policy Characteristics'!H:H,MATCH(PolicyLevers_EN!$C497,'Policy Characteristics'!$D:$D,0))</f>
        <v>0.2</v>
      </c>
      <c r="N497" s="261">
        <f>INDEX('Policy Characteristics'!I:I,MATCH(PolicyLevers_EN!$C497,'Policy Characteristics'!$D:$D,0))</f>
        <v>5.0000000000000001E-3</v>
      </c>
      <c r="O497" s="276" t="str">
        <f>INDEX('Policy Characteristics'!J:J,MATCH(PolicyLevers_EN!$C497,'Policy Characteristics'!$D:$D,0))</f>
        <v>% of BAU price</v>
      </c>
      <c r="P497" s="247" t="str">
        <f>LEFT(INDEX('Policy Characteristics'!K:K,MATCH(PolicyLevers_EN!$C497,'Policy Characteristics'!$D:$D,0)),254)</f>
        <v>**Description:** This policy increases the tax rate for the selected fuel type(s).  It is expressed as a percentage of the BAU Scenario price, which includes sales and excise taxes. // **Guidance for setting values: **//**Electricity : ** In 2013, the na</v>
      </c>
      <c r="Q497" s="262" t="str">
        <f>INDEX('Policy Characteristics'!L:L,MATCH(PolicyLevers_EN!$C497,'Policy Characteristics'!$D:$D,0))</f>
        <v>fuels.html#fuel-taxes</v>
      </c>
      <c r="R497" s="269" t="str">
        <f>INDEX('Policy Characteristics'!M:M,MATCH(PolicyLevers_EN!$C497,'Policy Characteristics'!$D:$D,0))</f>
        <v>fuel-taxes.html</v>
      </c>
      <c r="S497" s="262" t="str">
        <f>INDEX('Policy Characteristics'!N:N,MATCH(PolicyLevers_EN!$C497,'Policy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Characteristics'!O:O,MATCH(PolicyLevers_EN!$C497,'Policy Characteristics'!$D:$D,0))</f>
        <v>IEA, Energy Prices and Taxes for OECD Countries 2019, https://webstore.iea.org/energy-prices-and-taxes-for-oecd-countries-2019</v>
      </c>
      <c r="U497" s="248"/>
      <c r="V497" s="248"/>
      <c r="W497" s="248"/>
      <c r="X497" s="248"/>
      <c r="Y497" s="248"/>
      <c r="Z497" s="248"/>
    </row>
    <row r="498" spans="1:26" ht="15.75" customHeight="1">
      <c r="A498" s="247" t="str">
        <f>INDEX('Policy Characteristics'!B:B,MATCH(PolicyLevers_EN!$C498,'Policy Characteristics'!$D:$D,0))</f>
        <v>Cross-Sector</v>
      </c>
      <c r="B498" s="247" t="str">
        <f>INDEX('Policy Characteristics'!C:C,MATCH(PolicyLevers_EN!$C498,'Policy Characteristics'!$D:$D,0))</f>
        <v>Fuel Taxes</v>
      </c>
      <c r="C498" s="247" t="str">
        <f t="shared" si="30"/>
        <v>Additional Fuel Tax Rate by Fuel</v>
      </c>
      <c r="D498" s="257" t="s">
        <v>469</v>
      </c>
      <c r="E498" s="257"/>
      <c r="F498" s="257" t="s">
        <v>470</v>
      </c>
      <c r="G498" s="257"/>
      <c r="H498" s="254">
        <v>599</v>
      </c>
      <c r="I498" s="296" t="s">
        <v>63</v>
      </c>
      <c r="J498" s="247" t="str">
        <f>INDEX('Policy Characteristics'!E:E,MATCH(PolicyLevers_EN!$C498,'Policy Characteristics'!$D:$D,0))</f>
        <v>Fuel Taxes</v>
      </c>
      <c r="K498" s="247" t="str">
        <f>INDEX('Policy Characteristics'!F:F,MATCH(PolicyLevers_EN!$C498,'Policy Characteristics'!$D:$D,0))</f>
        <v>cross fuel tax</v>
      </c>
      <c r="L498" s="256">
        <f>INDEX('Policy Characteristics'!G:G,MATCH(PolicyLevers_EN!$C498,'Policy Characteristics'!$D:$D,0))</f>
        <v>0</v>
      </c>
      <c r="M498" s="256">
        <f>INDEX('Policy Characteristics'!H:H,MATCH(PolicyLevers_EN!$C498,'Policy Characteristics'!$D:$D,0))</f>
        <v>0.2</v>
      </c>
      <c r="N498" s="279">
        <f>INDEX('Policy Characteristics'!I:I,MATCH(PolicyLevers_EN!$C498,'Policy Characteristics'!$D:$D,0))</f>
        <v>5.0000000000000001E-3</v>
      </c>
      <c r="O498" s="257" t="str">
        <f>INDEX('Policy Characteristics'!J:J,MATCH(PolicyLevers_EN!$C498,'Policy Characteristics'!$D:$D,0))</f>
        <v>% of BAU price</v>
      </c>
      <c r="P498" s="247" t="str">
        <f>LEFT(INDEX('Policy Characteristics'!K:K,MATCH(PolicyLevers_EN!$C498,'Policy Characteristics'!$D:$D,0)),254)</f>
        <v>**Description:** This policy increases the tax rate for the selected fuel type(s).  It is expressed as a percentage of the BAU Scenario price, which includes sales and excise taxes. // **Guidance for setting values: **//**Electricity : ** In 2013, the na</v>
      </c>
      <c r="Q498" s="257" t="str">
        <f>INDEX('Policy Characteristics'!L:L,MATCH(PolicyLevers_EN!$C498,'Policy Characteristics'!$D:$D,0))</f>
        <v>fuels.html#fuel-taxes</v>
      </c>
      <c r="R498" s="265" t="str">
        <f>INDEX('Policy Characteristics'!M:M,MATCH(PolicyLevers_EN!$C498,'Policy Characteristics'!$D:$D,0))</f>
        <v>fuel-taxes.html</v>
      </c>
      <c r="S498" s="290" t="str">
        <f>INDEX('Policy Characteristics'!N:N,MATCH(PolicyLevers_EN!$C498,'Policy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Characteristics'!O:O,MATCH(PolicyLevers_EN!$C498,'Policy Characteristics'!$D:$D,0))</f>
        <v>IEA, Energy Prices and Taxes for OECD Countries 2019, https://webstore.iea.org/energy-prices-and-taxes-for-oecd-countries-2019</v>
      </c>
      <c r="U498" s="248"/>
      <c r="V498" s="248"/>
      <c r="W498" s="248"/>
      <c r="X498" s="248"/>
      <c r="Y498" s="248"/>
      <c r="Z498" s="248"/>
    </row>
    <row r="499" spans="1:26" ht="15.75" customHeight="1">
      <c r="A499" s="247" t="str">
        <f>INDEX('Policy Characteristics'!B:B,MATCH(PolicyLevers_EN!$C499,'Policy Characteristics'!$D:$D,0))</f>
        <v>Cross-Sector</v>
      </c>
      <c r="B499" s="247" t="str">
        <f>INDEX('Policy Characteristics'!C:C,MATCH(PolicyLevers_EN!$C499,'Policy Characteristics'!$D:$D,0))</f>
        <v>Fuel Taxes</v>
      </c>
      <c r="C499" s="12" t="str">
        <f t="shared" si="30"/>
        <v>Additional Fuel Tax Rate by Fuel</v>
      </c>
      <c r="D499" s="262" t="s">
        <v>584</v>
      </c>
      <c r="E499" s="262"/>
      <c r="F499" s="262" t="s">
        <v>260</v>
      </c>
      <c r="G499" s="276"/>
      <c r="H499" s="7"/>
      <c r="I499" s="308" t="s">
        <v>76</v>
      </c>
      <c r="J499" s="247" t="str">
        <f>INDEX('Policy Characteristics'!E:E,MATCH(PolicyLevers_EN!$C499,'Policy Characteristics'!$D:$D,0))</f>
        <v>Fuel Taxes</v>
      </c>
      <c r="K499" s="247" t="str">
        <f>INDEX('Policy Characteristics'!F:F,MATCH(PolicyLevers_EN!$C499,'Policy Characteristics'!$D:$D,0))</f>
        <v>cross fuel tax</v>
      </c>
      <c r="L499" s="261">
        <f>INDEX('Policy Characteristics'!G:G,MATCH(PolicyLevers_EN!$C499,'Policy Characteristics'!$D:$D,0))</f>
        <v>0</v>
      </c>
      <c r="M499" s="261">
        <f>INDEX('Policy Characteristics'!H:H,MATCH(PolicyLevers_EN!$C499,'Policy Characteristics'!$D:$D,0))</f>
        <v>0.2</v>
      </c>
      <c r="N499" s="261">
        <f>INDEX('Policy Characteristics'!I:I,MATCH(PolicyLevers_EN!$C499,'Policy Characteristics'!$D:$D,0))</f>
        <v>5.0000000000000001E-3</v>
      </c>
      <c r="O499" s="276" t="str">
        <f>INDEX('Policy Characteristics'!J:J,MATCH(PolicyLevers_EN!$C499,'Policy Characteristics'!$D:$D,0))</f>
        <v>% of BAU price</v>
      </c>
      <c r="P499" s="247" t="str">
        <f>LEFT(INDEX('Policy Characteristics'!K:K,MATCH(PolicyLevers_EN!$C499,'Policy Characteristics'!$D:$D,0)),254)</f>
        <v>**Description:** This policy increases the tax rate for the selected fuel type(s).  It is expressed as a percentage of the BAU Scenario price, which includes sales and excise taxes. // **Guidance for setting values: **//**Electricity : ** In 2013, the na</v>
      </c>
      <c r="Q499" s="262" t="str">
        <f>INDEX('Policy Characteristics'!L:L,MATCH(PolicyLevers_EN!$C499,'Policy Characteristics'!$D:$D,0))</f>
        <v>fuels.html#fuel-taxes</v>
      </c>
      <c r="R499" s="269" t="str">
        <f>INDEX('Policy Characteristics'!M:M,MATCH(PolicyLevers_EN!$C499,'Policy Characteristics'!$D:$D,0))</f>
        <v>fuel-taxes.html</v>
      </c>
      <c r="S499" s="262" t="str">
        <f>INDEX('Policy Characteristics'!N:N,MATCH(PolicyLevers_EN!$C499,'Policy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Characteristics'!O:O,MATCH(PolicyLevers_EN!$C499,'Policy Characteristics'!$D:$D,0))</f>
        <v>IEA, Energy Prices and Taxes for OECD Countries 2019, https://webstore.iea.org/energy-prices-and-taxes-for-oecd-countries-2019</v>
      </c>
      <c r="U499" s="248"/>
      <c r="V499" s="248"/>
      <c r="W499" s="248"/>
      <c r="X499" s="248"/>
      <c r="Y499" s="248"/>
      <c r="Z499" s="248"/>
    </row>
    <row r="500" spans="1:26" ht="15.75" customHeight="1">
      <c r="A500" s="247" t="str">
        <f>INDEX('Policy Characteristics'!B:B,MATCH(PolicyLevers_EN!$C500,'Policy Characteristics'!$D:$D,0))</f>
        <v>Cross-Sector</v>
      </c>
      <c r="B500" s="247" t="str">
        <f>INDEX('Policy Characteristics'!C:C,MATCH(PolicyLevers_EN!$C500,'Policy Characteristics'!$D:$D,0))</f>
        <v>Fuel Taxes</v>
      </c>
      <c r="C500" s="12" t="str">
        <f t="shared" si="30"/>
        <v>Additional Fuel Tax Rate by Fuel</v>
      </c>
      <c r="D500" s="262" t="s">
        <v>585</v>
      </c>
      <c r="E500" s="262"/>
      <c r="F500" s="262" t="s">
        <v>586</v>
      </c>
      <c r="G500" s="276"/>
      <c r="H500" s="7"/>
      <c r="I500" s="308" t="s">
        <v>76</v>
      </c>
      <c r="J500" s="247" t="str">
        <f>INDEX('Policy Characteristics'!E:E,MATCH(PolicyLevers_EN!$C500,'Policy Characteristics'!$D:$D,0))</f>
        <v>Fuel Taxes</v>
      </c>
      <c r="K500" s="247" t="str">
        <f>INDEX('Policy Characteristics'!F:F,MATCH(PolicyLevers_EN!$C500,'Policy Characteristics'!$D:$D,0))</f>
        <v>cross fuel tax</v>
      </c>
      <c r="L500" s="261">
        <f>INDEX('Policy Characteristics'!G:G,MATCH(PolicyLevers_EN!$C500,'Policy Characteristics'!$D:$D,0))</f>
        <v>0</v>
      </c>
      <c r="M500" s="261">
        <f>INDEX('Policy Characteristics'!H:H,MATCH(PolicyLevers_EN!$C500,'Policy Characteristics'!$D:$D,0))</f>
        <v>0.2</v>
      </c>
      <c r="N500" s="261">
        <f>INDEX('Policy Characteristics'!I:I,MATCH(PolicyLevers_EN!$C500,'Policy Characteristics'!$D:$D,0))</f>
        <v>5.0000000000000001E-3</v>
      </c>
      <c r="O500" s="276" t="str">
        <f>INDEX('Policy Characteristics'!J:J,MATCH(PolicyLevers_EN!$C500,'Policy Characteristics'!$D:$D,0))</f>
        <v>% of BAU price</v>
      </c>
      <c r="P500" s="247" t="str">
        <f>LEFT(INDEX('Policy Characteristics'!K:K,MATCH(PolicyLevers_EN!$C500,'Policy Characteristics'!$D:$D,0)),254)</f>
        <v>**Description:** This policy increases the tax rate for the selected fuel type(s).  It is expressed as a percentage of the BAU Scenario price, which includes sales and excise taxes. // **Guidance for setting values: **//**Electricity : ** In 2013, the na</v>
      </c>
      <c r="Q500" s="262" t="str">
        <f>INDEX('Policy Characteristics'!L:L,MATCH(PolicyLevers_EN!$C500,'Policy Characteristics'!$D:$D,0))</f>
        <v>fuels.html#fuel-taxes</v>
      </c>
      <c r="R500" s="269" t="str">
        <f>INDEX('Policy Characteristics'!M:M,MATCH(PolicyLevers_EN!$C500,'Policy Characteristics'!$D:$D,0))</f>
        <v>fuel-taxes.html</v>
      </c>
      <c r="S500" s="262" t="str">
        <f>INDEX('Policy Characteristics'!N:N,MATCH(PolicyLevers_EN!$C500,'Policy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Characteristics'!O:O,MATCH(PolicyLevers_EN!$C500,'Policy Characteristics'!$D:$D,0))</f>
        <v>IEA, Energy Prices and Taxes for OECD Countries 2019, https://webstore.iea.org/energy-prices-and-taxes-for-oecd-countries-2019</v>
      </c>
      <c r="U500" s="248"/>
      <c r="V500" s="248"/>
      <c r="W500" s="248"/>
      <c r="X500" s="248"/>
      <c r="Y500" s="248"/>
      <c r="Z500" s="248"/>
    </row>
    <row r="501" spans="1:26" ht="15.75" customHeight="1">
      <c r="A501" s="247" t="str">
        <f>INDEX('Policy Characteristics'!B:B,MATCH(PolicyLevers_EN!$C501,'Policy Characteristics'!$D:$D,0))</f>
        <v>Research and Development</v>
      </c>
      <c r="B501" s="247" t="str">
        <f>INDEX('Policy Characteristics'!C:C,MATCH(PolicyLevers_EN!$C501,'Policy Characteristics'!$D:$D,0))</f>
        <v>Capital Cost Reduction</v>
      </c>
      <c r="C501" s="247" t="s">
        <v>606</v>
      </c>
      <c r="D501" s="257" t="s">
        <v>154</v>
      </c>
      <c r="E501" s="257"/>
      <c r="F501" s="257" t="s">
        <v>607</v>
      </c>
      <c r="G501" s="257"/>
      <c r="H501" s="254">
        <v>85</v>
      </c>
      <c r="I501" s="296" t="s">
        <v>76</v>
      </c>
      <c r="J501" s="247" t="str">
        <f>INDEX('Policy Characteristics'!E:E,MATCH(PolicyLevers_EN!$C501,'Policy Characteristics'!$D:$D,0))</f>
        <v>R&amp;D Capital Cost Reductions</v>
      </c>
      <c r="K501" s="247" t="str">
        <f>INDEX('Policy Characteristics'!F:F,MATCH(PolicyLevers_EN!$C501,'Policy Characteristics'!$D:$D,0))</f>
        <v>RnD building capital cost reduction</v>
      </c>
      <c r="L501" s="256">
        <f>INDEX('Policy Characteristics'!G:G,MATCH(PolicyLevers_EN!$C501,'Policy Characteristics'!$D:$D,0))</f>
        <v>0</v>
      </c>
      <c r="M501" s="256">
        <f>INDEX('Policy Characteristics'!H:H,MATCH(PolicyLevers_EN!$C501,'Policy Characteristics'!$D:$D,0))</f>
        <v>0.4</v>
      </c>
      <c r="N501" s="256">
        <f>INDEX('Policy Characteristics'!I:I,MATCH(PolicyLevers_EN!$C501,'Policy Characteristics'!$D:$D,0))</f>
        <v>0.01</v>
      </c>
      <c r="O501" s="257" t="str">
        <f>INDEX('Policy Characteristics'!J:J,MATCH(PolicyLevers_EN!$C501,'Policy Characteristics'!$D:$D,0))</f>
        <v>% reduction in cost</v>
      </c>
      <c r="P501" s="247" t="str">
        <f>LEFT(INDEX('Policy Characteristics'!K:K,MATCH(PolicyLevers_EN!$C501,'Policy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1" s="257" t="str">
        <f>INDEX('Policy Characteristics'!L:L,MATCH(PolicyLevers_EN!$C501,'Policy Characteristics'!$D:$D,0))</f>
        <v>architectural-design.html#rnd</v>
      </c>
      <c r="R501" s="265" t="str">
        <f>INDEX('Policy Characteristics'!M:M,MATCH(PolicyLevers_EN!$C501,'Policy Characteristics'!$D:$D,0))</f>
        <v>research-and-development.html</v>
      </c>
      <c r="S501" s="257" t="str">
        <f>INDEX('Policy Characteristics'!N:N,MATCH(PolicyLevers_EN!$C501,'Policy Characteristics'!$D:$D,0))</f>
        <v>none</v>
      </c>
      <c r="T501" s="257">
        <f>INDEX('Policy Characteristics'!O:O,MATCH(PolicyLevers_EN!$C501,'Policy Characteristics'!$D:$D,0))</f>
        <v>0</v>
      </c>
      <c r="U501" s="248"/>
      <c r="V501" s="248"/>
      <c r="W501" s="248"/>
      <c r="X501" s="248"/>
      <c r="Y501" s="248"/>
      <c r="Z501" s="248"/>
    </row>
    <row r="502" spans="1:26" ht="15.75" customHeight="1">
      <c r="A502" s="247" t="str">
        <f>INDEX('Policy Characteristics'!B:B,MATCH(PolicyLevers_EN!$C502,'Policy Characteristics'!$D:$D,0))</f>
        <v>Research and Development</v>
      </c>
      <c r="B502" s="247" t="str">
        <f>INDEX('Policy Characteristics'!C:C,MATCH(PolicyLevers_EN!$C502,'Policy Characteristics'!$D:$D,0))</f>
        <v>Capital Cost Reduction</v>
      </c>
      <c r="C502" s="12" t="str">
        <f t="shared" ref="C502:C506" si="31">C$501</f>
        <v>RnD Building Capital Cost Perc Reduction</v>
      </c>
      <c r="D502" s="262" t="s">
        <v>162</v>
      </c>
      <c r="E502" s="262"/>
      <c r="F502" s="262" t="s">
        <v>613</v>
      </c>
      <c r="G502" s="262"/>
      <c r="H502" s="7">
        <v>86</v>
      </c>
      <c r="I502" s="308" t="s">
        <v>63</v>
      </c>
      <c r="J502" s="247" t="str">
        <f>INDEX('Policy Characteristics'!E:E,MATCH(PolicyLevers_EN!$C502,'Policy Characteristics'!$D:$D,0))</f>
        <v>R&amp;D Capital Cost Reductions</v>
      </c>
      <c r="K502" s="247" t="str">
        <f>INDEX('Policy Characteristics'!F:F,MATCH(PolicyLevers_EN!$C502,'Policy Characteristics'!$D:$D,0))</f>
        <v>RnD building capital cost reduction</v>
      </c>
      <c r="L502" s="261">
        <f>INDEX('Policy Characteristics'!G:G,MATCH(PolicyLevers_EN!$C502,'Policy Characteristics'!$D:$D,0))</f>
        <v>0</v>
      </c>
      <c r="M502" s="261">
        <f>INDEX('Policy Characteristics'!H:H,MATCH(PolicyLevers_EN!$C502,'Policy Characteristics'!$D:$D,0))</f>
        <v>0.4</v>
      </c>
      <c r="N502" s="261">
        <f>INDEX('Policy Characteristics'!I:I,MATCH(PolicyLevers_EN!$C502,'Policy Characteristics'!$D:$D,0))</f>
        <v>0.01</v>
      </c>
      <c r="O502" s="276" t="str">
        <f>INDEX('Policy Characteristics'!J:J,MATCH(PolicyLevers_EN!$C502,'Policy Characteristics'!$D:$D,0))</f>
        <v>% reduction in cost</v>
      </c>
      <c r="P502" s="247" t="str">
        <f>LEFT(INDEX('Policy Characteristics'!K:K,MATCH(PolicyLevers_EN!$C502,'Policy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2" s="262" t="str">
        <f>INDEX('Policy Characteristics'!L:L,MATCH(PolicyLevers_EN!$C502,'Policy Characteristics'!$D:$D,0))</f>
        <v>architectural-design.html#rnd</v>
      </c>
      <c r="R502" s="269" t="str">
        <f>INDEX('Policy Characteristics'!M:M,MATCH(PolicyLevers_EN!$C502,'Policy Characteristics'!$D:$D,0))</f>
        <v>research-and-development.html</v>
      </c>
      <c r="S502" s="262" t="str">
        <f>INDEX('Policy Characteristics'!N:N,MATCH(PolicyLevers_EN!$C502,'Policy Characteristics'!$D:$D,0))</f>
        <v>none</v>
      </c>
      <c r="T502" s="262">
        <f>INDEX('Policy Characteristics'!O:O,MATCH(PolicyLevers_EN!$C502,'Policy Characteristics'!$D:$D,0))</f>
        <v>0</v>
      </c>
      <c r="U502" s="248"/>
      <c r="V502" s="248"/>
      <c r="W502" s="248"/>
      <c r="X502" s="248"/>
      <c r="Y502" s="248"/>
      <c r="Z502" s="248"/>
    </row>
    <row r="503" spans="1:26" ht="15.75" customHeight="1">
      <c r="A503" s="247" t="str">
        <f>INDEX('Policy Characteristics'!B:B,MATCH(PolicyLevers_EN!$C503,'Policy Characteristics'!$D:$D,0))</f>
        <v>Research and Development</v>
      </c>
      <c r="B503" s="247" t="str">
        <f>INDEX('Policy Characteristics'!C:C,MATCH(PolicyLevers_EN!$C503,'Policy Characteristics'!$D:$D,0))</f>
        <v>Capital Cost Reduction</v>
      </c>
      <c r="C503" s="12" t="str">
        <f t="shared" si="31"/>
        <v>RnD Building Capital Cost Perc Reduction</v>
      </c>
      <c r="D503" s="262" t="s">
        <v>182</v>
      </c>
      <c r="E503" s="262"/>
      <c r="F503" s="262" t="s">
        <v>614</v>
      </c>
      <c r="G503" s="262"/>
      <c r="H503" s="7">
        <v>87</v>
      </c>
      <c r="I503" s="308" t="s">
        <v>63</v>
      </c>
      <c r="J503" s="247" t="str">
        <f>INDEX('Policy Characteristics'!E:E,MATCH(PolicyLevers_EN!$C503,'Policy Characteristics'!$D:$D,0))</f>
        <v>R&amp;D Capital Cost Reductions</v>
      </c>
      <c r="K503" s="247" t="str">
        <f>INDEX('Policy Characteristics'!F:F,MATCH(PolicyLevers_EN!$C503,'Policy Characteristics'!$D:$D,0))</f>
        <v>RnD building capital cost reduction</v>
      </c>
      <c r="L503" s="261">
        <f>INDEX('Policy Characteristics'!G:G,MATCH(PolicyLevers_EN!$C503,'Policy Characteristics'!$D:$D,0))</f>
        <v>0</v>
      </c>
      <c r="M503" s="261">
        <f>INDEX('Policy Characteristics'!H:H,MATCH(PolicyLevers_EN!$C503,'Policy Characteristics'!$D:$D,0))</f>
        <v>0.4</v>
      </c>
      <c r="N503" s="261">
        <f>INDEX('Policy Characteristics'!I:I,MATCH(PolicyLevers_EN!$C503,'Policy Characteristics'!$D:$D,0))</f>
        <v>0.01</v>
      </c>
      <c r="O503" s="276" t="str">
        <f>INDEX('Policy Characteristics'!J:J,MATCH(PolicyLevers_EN!$C503,'Policy Characteristics'!$D:$D,0))</f>
        <v>% reduction in cost</v>
      </c>
      <c r="P503" s="247" t="str">
        <f>LEFT(INDEX('Policy Characteristics'!K:K,MATCH(PolicyLevers_EN!$C503,'Policy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3" s="262" t="str">
        <f>INDEX('Policy Characteristics'!L:L,MATCH(PolicyLevers_EN!$C503,'Policy Characteristics'!$D:$D,0))</f>
        <v>architectural-design.html#rnd</v>
      </c>
      <c r="R503" s="269" t="str">
        <f>INDEX('Policy Characteristics'!M:M,MATCH(PolicyLevers_EN!$C503,'Policy Characteristics'!$D:$D,0))</f>
        <v>research-and-development.html</v>
      </c>
      <c r="S503" s="262" t="str">
        <f>INDEX('Policy Characteristics'!N:N,MATCH(PolicyLevers_EN!$C503,'Policy Characteristics'!$D:$D,0))</f>
        <v>none</v>
      </c>
      <c r="T503" s="262">
        <f>INDEX('Policy Characteristics'!O:O,MATCH(PolicyLevers_EN!$C503,'Policy Characteristics'!$D:$D,0))</f>
        <v>0</v>
      </c>
      <c r="U503" s="248"/>
      <c r="V503" s="248"/>
      <c r="W503" s="248"/>
      <c r="X503" s="248"/>
      <c r="Y503" s="248"/>
      <c r="Z503" s="248"/>
    </row>
    <row r="504" spans="1:26" ht="15.75" customHeight="1">
      <c r="A504" s="247" t="str">
        <f>INDEX('Policy Characteristics'!B:B,MATCH(PolicyLevers_EN!$C504,'Policy Characteristics'!$D:$D,0))</f>
        <v>Research and Development</v>
      </c>
      <c r="B504" s="247" t="str">
        <f>INDEX('Policy Characteristics'!C:C,MATCH(PolicyLevers_EN!$C504,'Policy Characteristics'!$D:$D,0))</f>
        <v>Capital Cost Reduction</v>
      </c>
      <c r="C504" s="12" t="str">
        <f t="shared" si="31"/>
        <v>RnD Building Capital Cost Perc Reduction</v>
      </c>
      <c r="D504" s="262" t="s">
        <v>164</v>
      </c>
      <c r="E504" s="262"/>
      <c r="F504" s="262" t="s">
        <v>615</v>
      </c>
      <c r="G504" s="262"/>
      <c r="H504" s="7">
        <v>88</v>
      </c>
      <c r="I504" s="308" t="s">
        <v>63</v>
      </c>
      <c r="J504" s="247" t="str">
        <f>INDEX('Policy Characteristics'!E:E,MATCH(PolicyLevers_EN!$C504,'Policy Characteristics'!$D:$D,0))</f>
        <v>R&amp;D Capital Cost Reductions</v>
      </c>
      <c r="K504" s="247" t="str">
        <f>INDEX('Policy Characteristics'!F:F,MATCH(PolicyLevers_EN!$C504,'Policy Characteristics'!$D:$D,0))</f>
        <v>RnD building capital cost reduction</v>
      </c>
      <c r="L504" s="261">
        <f>INDEX('Policy Characteristics'!G:G,MATCH(PolicyLevers_EN!$C504,'Policy Characteristics'!$D:$D,0))</f>
        <v>0</v>
      </c>
      <c r="M504" s="261">
        <f>INDEX('Policy Characteristics'!H:H,MATCH(PolicyLevers_EN!$C504,'Policy Characteristics'!$D:$D,0))</f>
        <v>0.4</v>
      </c>
      <c r="N504" s="261">
        <f>INDEX('Policy Characteristics'!I:I,MATCH(PolicyLevers_EN!$C504,'Policy Characteristics'!$D:$D,0))</f>
        <v>0.01</v>
      </c>
      <c r="O504" s="276" t="str">
        <f>INDEX('Policy Characteristics'!J:J,MATCH(PolicyLevers_EN!$C504,'Policy Characteristics'!$D:$D,0))</f>
        <v>% reduction in cost</v>
      </c>
      <c r="P504" s="247" t="str">
        <f>LEFT(INDEX('Policy Characteristics'!K:K,MATCH(PolicyLevers_EN!$C504,'Policy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4" s="262" t="str">
        <f>INDEX('Policy Characteristics'!L:L,MATCH(PolicyLevers_EN!$C504,'Policy Characteristics'!$D:$D,0))</f>
        <v>architectural-design.html#rnd</v>
      </c>
      <c r="R504" s="269" t="str">
        <f>INDEX('Policy Characteristics'!M:M,MATCH(PolicyLevers_EN!$C504,'Policy Characteristics'!$D:$D,0))</f>
        <v>research-and-development.html</v>
      </c>
      <c r="S504" s="262" t="str">
        <f>INDEX('Policy Characteristics'!N:N,MATCH(PolicyLevers_EN!$C504,'Policy Characteristics'!$D:$D,0))</f>
        <v>none</v>
      </c>
      <c r="T504" s="262">
        <f>INDEX('Policy Characteristics'!O:O,MATCH(PolicyLevers_EN!$C504,'Policy Characteristics'!$D:$D,0))</f>
        <v>0</v>
      </c>
      <c r="U504" s="248"/>
      <c r="V504" s="248"/>
      <c r="W504" s="248"/>
      <c r="X504" s="248"/>
      <c r="Y504" s="248"/>
      <c r="Z504" s="248"/>
    </row>
    <row r="505" spans="1:26" ht="15.75" customHeight="1">
      <c r="A505" s="247" t="str">
        <f>INDEX('Policy Characteristics'!B:B,MATCH(PolicyLevers_EN!$C505,'Policy Characteristics'!$D:$D,0))</f>
        <v>Research and Development</v>
      </c>
      <c r="B505" s="247" t="str">
        <f>INDEX('Policy Characteristics'!C:C,MATCH(PolicyLevers_EN!$C505,'Policy Characteristics'!$D:$D,0))</f>
        <v>Capital Cost Reduction</v>
      </c>
      <c r="C505" s="12" t="str">
        <f t="shared" si="31"/>
        <v>RnD Building Capital Cost Perc Reduction</v>
      </c>
      <c r="D505" s="262" t="s">
        <v>166</v>
      </c>
      <c r="E505" s="262"/>
      <c r="F505" s="262" t="s">
        <v>616</v>
      </c>
      <c r="G505" s="262"/>
      <c r="H505" s="7">
        <v>89</v>
      </c>
      <c r="I505" s="308" t="s">
        <v>63</v>
      </c>
      <c r="J505" s="247" t="str">
        <f>INDEX('Policy Characteristics'!E:E,MATCH(PolicyLevers_EN!$C505,'Policy Characteristics'!$D:$D,0))</f>
        <v>R&amp;D Capital Cost Reductions</v>
      </c>
      <c r="K505" s="247" t="str">
        <f>INDEX('Policy Characteristics'!F:F,MATCH(PolicyLevers_EN!$C505,'Policy Characteristics'!$D:$D,0))</f>
        <v>RnD building capital cost reduction</v>
      </c>
      <c r="L505" s="261">
        <f>INDEX('Policy Characteristics'!G:G,MATCH(PolicyLevers_EN!$C505,'Policy Characteristics'!$D:$D,0))</f>
        <v>0</v>
      </c>
      <c r="M505" s="261">
        <f>INDEX('Policy Characteristics'!H:H,MATCH(PolicyLevers_EN!$C505,'Policy Characteristics'!$D:$D,0))</f>
        <v>0.4</v>
      </c>
      <c r="N505" s="261">
        <f>INDEX('Policy Characteristics'!I:I,MATCH(PolicyLevers_EN!$C505,'Policy Characteristics'!$D:$D,0))</f>
        <v>0.01</v>
      </c>
      <c r="O505" s="276" t="str">
        <f>INDEX('Policy Characteristics'!J:J,MATCH(PolicyLevers_EN!$C505,'Policy Characteristics'!$D:$D,0))</f>
        <v>% reduction in cost</v>
      </c>
      <c r="P505" s="247" t="str">
        <f>LEFT(INDEX('Policy Characteristics'!K:K,MATCH(PolicyLevers_EN!$C505,'Policy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5" s="262" t="str">
        <f>INDEX('Policy Characteristics'!L:L,MATCH(PolicyLevers_EN!$C505,'Policy Characteristics'!$D:$D,0))</f>
        <v>architectural-design.html#rnd</v>
      </c>
      <c r="R505" s="269" t="str">
        <f>INDEX('Policy Characteristics'!M:M,MATCH(PolicyLevers_EN!$C505,'Policy Characteristics'!$D:$D,0))</f>
        <v>research-and-development.html</v>
      </c>
      <c r="S505" s="262" t="str">
        <f>INDEX('Policy Characteristics'!N:N,MATCH(PolicyLevers_EN!$C505,'Policy Characteristics'!$D:$D,0))</f>
        <v>none</v>
      </c>
      <c r="T505" s="262">
        <f>INDEX('Policy Characteristics'!O:O,MATCH(PolicyLevers_EN!$C505,'Policy Characteristics'!$D:$D,0))</f>
        <v>0</v>
      </c>
      <c r="U505" s="248"/>
      <c r="V505" s="248"/>
      <c r="W505" s="248"/>
      <c r="X505" s="248"/>
      <c r="Y505" s="248"/>
      <c r="Z505" s="248"/>
    </row>
    <row r="506" spans="1:26" ht="15.75" customHeight="1">
      <c r="A506" s="247" t="str">
        <f>INDEX('Policy Characteristics'!B:B,MATCH(PolicyLevers_EN!$C506,'Policy Characteristics'!$D:$D,0))</f>
        <v>Research and Development</v>
      </c>
      <c r="B506" s="247" t="str">
        <f>INDEX('Policy Characteristics'!C:C,MATCH(PolicyLevers_EN!$C506,'Policy Characteristics'!$D:$D,0))</f>
        <v>Capital Cost Reduction</v>
      </c>
      <c r="C506" s="12" t="str">
        <f t="shared" si="31"/>
        <v>RnD Building Capital Cost Perc Reduction</v>
      </c>
      <c r="D506" s="262" t="s">
        <v>168</v>
      </c>
      <c r="E506" s="262"/>
      <c r="F506" s="262" t="s">
        <v>617</v>
      </c>
      <c r="G506" s="262"/>
      <c r="H506" s="7">
        <v>90</v>
      </c>
      <c r="I506" s="308" t="s">
        <v>63</v>
      </c>
      <c r="J506" s="247" t="str">
        <f>INDEX('Policy Characteristics'!E:E,MATCH(PolicyLevers_EN!$C506,'Policy Characteristics'!$D:$D,0))</f>
        <v>R&amp;D Capital Cost Reductions</v>
      </c>
      <c r="K506" s="247" t="str">
        <f>INDEX('Policy Characteristics'!F:F,MATCH(PolicyLevers_EN!$C506,'Policy Characteristics'!$D:$D,0))</f>
        <v>RnD building capital cost reduction</v>
      </c>
      <c r="L506" s="261">
        <f>INDEX('Policy Characteristics'!G:G,MATCH(PolicyLevers_EN!$C506,'Policy Characteristics'!$D:$D,0))</f>
        <v>0</v>
      </c>
      <c r="M506" s="261">
        <f>INDEX('Policy Characteristics'!H:H,MATCH(PolicyLevers_EN!$C506,'Policy Characteristics'!$D:$D,0))</f>
        <v>0.4</v>
      </c>
      <c r="N506" s="261">
        <f>INDEX('Policy Characteristics'!I:I,MATCH(PolicyLevers_EN!$C506,'Policy Characteristics'!$D:$D,0))</f>
        <v>0.01</v>
      </c>
      <c r="O506" s="276" t="str">
        <f>INDEX('Policy Characteristics'!J:J,MATCH(PolicyLevers_EN!$C506,'Policy Characteristics'!$D:$D,0))</f>
        <v>% reduction in cost</v>
      </c>
      <c r="P506" s="247" t="str">
        <f>LEFT(INDEX('Policy Characteristics'!K:K,MATCH(PolicyLevers_EN!$C506,'Policy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6" s="262" t="str">
        <f>INDEX('Policy Characteristics'!L:L,MATCH(PolicyLevers_EN!$C506,'Policy Characteristics'!$D:$D,0))</f>
        <v>architectural-design.html#rnd</v>
      </c>
      <c r="R506" s="269" t="str">
        <f>INDEX('Policy Characteristics'!M:M,MATCH(PolicyLevers_EN!$C506,'Policy Characteristics'!$D:$D,0))</f>
        <v>research-and-development.html</v>
      </c>
      <c r="S506" s="262" t="str">
        <f>INDEX('Policy Characteristics'!N:N,MATCH(PolicyLevers_EN!$C506,'Policy Characteristics'!$D:$D,0))</f>
        <v>none</v>
      </c>
      <c r="T506" s="262">
        <f>INDEX('Policy Characteristics'!O:O,MATCH(PolicyLevers_EN!$C506,'Policy Characteristics'!$D:$D,0))</f>
        <v>0</v>
      </c>
      <c r="U506" s="248"/>
      <c r="V506" s="248"/>
      <c r="W506" s="248"/>
      <c r="X506" s="248"/>
      <c r="Y506" s="248"/>
      <c r="Z506" s="248"/>
    </row>
    <row r="507" spans="1:26" ht="15.75" customHeight="1">
      <c r="A507" s="247" t="str">
        <f>INDEX('Policy Characteristics'!B:B,MATCH(PolicyLevers_EN!$C507,'Policy Characteristics'!$D:$D,0))</f>
        <v>Research and Development</v>
      </c>
      <c r="B507" s="247" t="str">
        <f>INDEX('Policy Characteristics'!C:C,MATCH(PolicyLevers_EN!$C507,'Policy Characteristics'!$D:$D,0))</f>
        <v>Capital Cost Reduction</v>
      </c>
      <c r="C507" s="248" t="s">
        <v>618</v>
      </c>
      <c r="D507" s="262"/>
      <c r="E507" s="262"/>
      <c r="F507" s="262" t="s">
        <v>539</v>
      </c>
      <c r="G507" s="262"/>
      <c r="H507" s="7">
        <v>91</v>
      </c>
      <c r="I507" s="308" t="s">
        <v>63</v>
      </c>
      <c r="J507" s="247" t="str">
        <f>INDEX('Policy Characteristics'!E:E,MATCH(PolicyLevers_EN!$C507,'Policy Characteristics'!$D:$D,0))</f>
        <v>R&amp;D Capital Cost Reductions</v>
      </c>
      <c r="K507" s="247" t="str">
        <f>INDEX('Policy Characteristics'!F:F,MATCH(PolicyLevers_EN!$C507,'Policy Characteristics'!$D:$D,0))</f>
        <v>RnD CCS capital cost reduction</v>
      </c>
      <c r="L507" s="275">
        <f>INDEX('Policy Characteristics'!G:G,MATCH(PolicyLevers_EN!$C507,'Policy Characteristics'!$D:$D,0))</f>
        <v>0</v>
      </c>
      <c r="M507" s="275">
        <f>INDEX('Policy Characteristics'!H:H,MATCH(PolicyLevers_EN!$C507,'Policy Characteristics'!$D:$D,0))</f>
        <v>0.4</v>
      </c>
      <c r="N507" s="275">
        <f>INDEX('Policy Characteristics'!I:I,MATCH(PolicyLevers_EN!$C507,'Policy Characteristics'!$D:$D,0))</f>
        <v>0.01</v>
      </c>
      <c r="O507" s="262" t="str">
        <f>INDEX('Policy Characteristics'!J:J,MATCH(PolicyLevers_EN!$C507,'Policy Characteristics'!$D:$D,0))</f>
        <v>% reduction in cost</v>
      </c>
      <c r="P507" s="247" t="str">
        <f>LEFT(INDEX('Policy Characteristics'!K:K,MATCH(PolicyLevers_EN!$C507,'Policy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7" s="262" t="str">
        <f>INDEX('Policy Characteristics'!L:L,MATCH(PolicyLevers_EN!$C507,'Policy Characteristics'!$D:$D,0))</f>
        <v>architectural-design.html#rnd</v>
      </c>
      <c r="R507" s="269" t="str">
        <f>INDEX('Policy Characteristics'!M:M,MATCH(PolicyLevers_EN!$C507,'Policy Characteristics'!$D:$D,0))</f>
        <v>research-and-development.html</v>
      </c>
      <c r="S507" s="262" t="str">
        <f>INDEX('Policy Characteristics'!N:N,MATCH(PolicyLevers_EN!$C507,'Policy Characteristics'!$D:$D,0))</f>
        <v>none</v>
      </c>
      <c r="T507" s="262">
        <f>INDEX('Policy Characteristics'!O:O,MATCH(PolicyLevers_EN!$C507,'Policy Characteristics'!$D:$D,0))</f>
        <v>0</v>
      </c>
      <c r="U507" s="248"/>
      <c r="V507" s="248"/>
      <c r="W507" s="248"/>
      <c r="X507" s="248"/>
      <c r="Y507" s="248"/>
      <c r="Z507" s="248"/>
    </row>
    <row r="508" spans="1:26" ht="15.75" customHeight="1">
      <c r="A508" s="247" t="str">
        <f>INDEX('Policy Characteristics'!B:B,MATCH(PolicyLevers_EN!$C508,'Policy Characteristics'!$D:$D,0))</f>
        <v>Research and Development</v>
      </c>
      <c r="B508" s="247" t="str">
        <f>INDEX('Policy Characteristics'!C:C,MATCH(PolicyLevers_EN!$C508,'Policy Characteristics'!$D:$D,0))</f>
        <v>Capital Cost Reduction</v>
      </c>
      <c r="C508" s="247" t="s">
        <v>620</v>
      </c>
      <c r="D508" s="257" t="s">
        <v>226</v>
      </c>
      <c r="E508" s="257"/>
      <c r="F508" s="257" t="s">
        <v>621</v>
      </c>
      <c r="G508" s="257"/>
      <c r="H508" s="254">
        <v>92</v>
      </c>
      <c r="I508" s="296" t="s">
        <v>76</v>
      </c>
      <c r="J508" s="247" t="str">
        <f>INDEX('Policy Characteristics'!E:E,MATCH(PolicyLevers_EN!$C508,'Policy Characteristics'!$D:$D,0))</f>
        <v>R&amp;D Capital Cost Reductions</v>
      </c>
      <c r="K508" s="247" t="str">
        <f>INDEX('Policy Characteristics'!F:F,MATCH(PolicyLevers_EN!$C508,'Policy Characteristics'!$D:$D,0))</f>
        <v>RnD electricity capital cost reduction</v>
      </c>
      <c r="L508" s="256">
        <f>INDEX('Policy Characteristics'!G:G,MATCH(PolicyLevers_EN!$C508,'Policy Characteristics'!$D:$D,0))</f>
        <v>0</v>
      </c>
      <c r="M508" s="256">
        <f>INDEX('Policy Characteristics'!H:H,MATCH(PolicyLevers_EN!$C508,'Policy Characteristics'!$D:$D,0))</f>
        <v>0.4</v>
      </c>
      <c r="N508" s="256">
        <f>INDEX('Policy Characteristics'!I:I,MATCH(PolicyLevers_EN!$C508,'Policy Characteristics'!$D:$D,0))</f>
        <v>0.01</v>
      </c>
      <c r="O508" s="257" t="str">
        <f>INDEX('Policy Characteristics'!J:J,MATCH(PolicyLevers_EN!$C508,'Policy Characteristics'!$D:$D,0))</f>
        <v>% reduction in cost</v>
      </c>
      <c r="P508" s="247" t="str">
        <f>LEFT(INDEX('Policy Characteristics'!K:K,MATCH(PolicyLevers_EN!$C508,'Policy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8" s="257" t="str">
        <f>INDEX('Policy Characteristics'!L:L,MATCH(PolicyLevers_EN!$C508,'Policy Characteristics'!$D:$D,0))</f>
        <v>architectural-design.html#rnd</v>
      </c>
      <c r="R508" s="265" t="str">
        <f>INDEX('Policy Characteristics'!M:M,MATCH(PolicyLevers_EN!$C508,'Policy Characteristics'!$D:$D,0))</f>
        <v>research-and-development.html</v>
      </c>
      <c r="S508" s="257" t="str">
        <f>INDEX('Policy Characteristics'!N:N,MATCH(PolicyLevers_EN!$C508,'Policy Characteristics'!$D:$D,0))</f>
        <v>none</v>
      </c>
      <c r="T508" s="257">
        <f>INDEX('Policy Characteristics'!O:O,MATCH(PolicyLevers_EN!$C508,'Policy Characteristics'!$D:$D,0))</f>
        <v>0</v>
      </c>
      <c r="U508" s="248"/>
      <c r="V508" s="248"/>
      <c r="W508" s="248"/>
      <c r="X508" s="248"/>
      <c r="Y508" s="248"/>
      <c r="Z508" s="248"/>
    </row>
    <row r="509" spans="1:26" ht="15.75" customHeight="1">
      <c r="A509" s="247" t="str">
        <f>INDEX('Policy Characteristics'!B:B,MATCH(PolicyLevers_EN!$C509,'Policy Characteristics'!$D:$D,0))</f>
        <v>Research and Development</v>
      </c>
      <c r="B509" s="247" t="str">
        <f>INDEX('Policy Characteristics'!C:C,MATCH(PolicyLevers_EN!$C509,'Policy Characteristics'!$D:$D,0))</f>
        <v>Capital Cost Reduction</v>
      </c>
      <c r="C509" s="247" t="str">
        <f t="shared" ref="C509:C518" si="32">C$508</f>
        <v>RnD Electricity Capital Cost Perc Reduction</v>
      </c>
      <c r="D509" s="257" t="s">
        <v>231</v>
      </c>
      <c r="E509" s="257"/>
      <c r="F509" s="257" t="s">
        <v>623</v>
      </c>
      <c r="G509" s="257"/>
      <c r="H509" s="254">
        <v>93</v>
      </c>
      <c r="I509" s="296" t="s">
        <v>76</v>
      </c>
      <c r="J509" s="247" t="str">
        <f>INDEX('Policy Characteristics'!E:E,MATCH(PolicyLevers_EN!$C509,'Policy Characteristics'!$D:$D,0))</f>
        <v>R&amp;D Capital Cost Reductions</v>
      </c>
      <c r="K509" s="247" t="str">
        <f>INDEX('Policy Characteristics'!F:F,MATCH(PolicyLevers_EN!$C509,'Policy Characteristics'!$D:$D,0))</f>
        <v>RnD electricity capital cost reduction</v>
      </c>
      <c r="L509" s="256">
        <f>INDEX('Policy Characteristics'!G:G,MATCH(PolicyLevers_EN!$C509,'Policy Characteristics'!$D:$D,0))</f>
        <v>0</v>
      </c>
      <c r="M509" s="256">
        <f>INDEX('Policy Characteristics'!H:H,MATCH(PolicyLevers_EN!$C509,'Policy Characteristics'!$D:$D,0))</f>
        <v>0.4</v>
      </c>
      <c r="N509" s="256">
        <f>INDEX('Policy Characteristics'!I:I,MATCH(PolicyLevers_EN!$C509,'Policy Characteristics'!$D:$D,0))</f>
        <v>0.01</v>
      </c>
      <c r="O509" s="257" t="str">
        <f>INDEX('Policy Characteristics'!J:J,MATCH(PolicyLevers_EN!$C509,'Policy Characteristics'!$D:$D,0))</f>
        <v>% reduction in cost</v>
      </c>
      <c r="P509" s="247" t="str">
        <f>LEFT(INDEX('Policy Characteristics'!K:K,MATCH(PolicyLevers_EN!$C509,'Policy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09" s="257" t="str">
        <f>INDEX('Policy Characteristics'!L:L,MATCH(PolicyLevers_EN!$C509,'Policy Characteristics'!$D:$D,0))</f>
        <v>architectural-design.html#rnd</v>
      </c>
      <c r="R509" s="265" t="str">
        <f>INDEX('Policy Characteristics'!M:M,MATCH(PolicyLevers_EN!$C509,'Policy Characteristics'!$D:$D,0))</f>
        <v>research-and-development.html</v>
      </c>
      <c r="S509" s="257" t="str">
        <f>INDEX('Policy Characteristics'!N:N,MATCH(PolicyLevers_EN!$C509,'Policy Characteristics'!$D:$D,0))</f>
        <v>none</v>
      </c>
      <c r="T509" s="257">
        <f>INDEX('Policy Characteristics'!O:O,MATCH(PolicyLevers_EN!$C509,'Policy Characteristics'!$D:$D,0))</f>
        <v>0</v>
      </c>
      <c r="U509" s="248"/>
      <c r="V509" s="248"/>
      <c r="W509" s="248"/>
      <c r="X509" s="248"/>
      <c r="Y509" s="248"/>
      <c r="Z509" s="248"/>
    </row>
    <row r="510" spans="1:26" ht="15.75" customHeight="1">
      <c r="A510" s="247" t="str">
        <f>INDEX('Policy Characteristics'!B:B,MATCH(PolicyLevers_EN!$C510,'Policy Characteristics'!$D:$D,0))</f>
        <v>Research and Development</v>
      </c>
      <c r="B510" s="247" t="str">
        <f>INDEX('Policy Characteristics'!C:C,MATCH(PolicyLevers_EN!$C510,'Policy Characteristics'!$D:$D,0))</f>
        <v>Capital Cost Reduction</v>
      </c>
      <c r="C510" s="247" t="str">
        <f t="shared" si="32"/>
        <v>RnD Electricity Capital Cost Perc Reduction</v>
      </c>
      <c r="D510" s="257" t="s">
        <v>233</v>
      </c>
      <c r="E510" s="257"/>
      <c r="F510" s="257" t="s">
        <v>624</v>
      </c>
      <c r="G510" s="257"/>
      <c r="H510" s="254">
        <v>94</v>
      </c>
      <c r="I510" s="296" t="s">
        <v>76</v>
      </c>
      <c r="J510" s="247" t="str">
        <f>INDEX('Policy Characteristics'!E:E,MATCH(PolicyLevers_EN!$C510,'Policy Characteristics'!$D:$D,0))</f>
        <v>R&amp;D Capital Cost Reductions</v>
      </c>
      <c r="K510" s="247" t="str">
        <f>INDEX('Policy Characteristics'!F:F,MATCH(PolicyLevers_EN!$C510,'Policy Characteristics'!$D:$D,0))</f>
        <v>RnD electricity capital cost reduction</v>
      </c>
      <c r="L510" s="256">
        <f>INDEX('Policy Characteristics'!G:G,MATCH(PolicyLevers_EN!$C510,'Policy Characteristics'!$D:$D,0))</f>
        <v>0</v>
      </c>
      <c r="M510" s="256">
        <f>INDEX('Policy Characteristics'!H:H,MATCH(PolicyLevers_EN!$C510,'Policy Characteristics'!$D:$D,0))</f>
        <v>0.4</v>
      </c>
      <c r="N510" s="256">
        <f>INDEX('Policy Characteristics'!I:I,MATCH(PolicyLevers_EN!$C510,'Policy Characteristics'!$D:$D,0))</f>
        <v>0.01</v>
      </c>
      <c r="O510" s="257" t="str">
        <f>INDEX('Policy Characteristics'!J:J,MATCH(PolicyLevers_EN!$C510,'Policy Characteristics'!$D:$D,0))</f>
        <v>% reduction in cost</v>
      </c>
      <c r="P510" s="247" t="str">
        <f>LEFT(INDEX('Policy Characteristics'!K:K,MATCH(PolicyLevers_EN!$C510,'Policy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0" s="257" t="str">
        <f>INDEX('Policy Characteristics'!L:L,MATCH(PolicyLevers_EN!$C510,'Policy Characteristics'!$D:$D,0))</f>
        <v>architectural-design.html#rnd</v>
      </c>
      <c r="R510" s="265" t="str">
        <f>INDEX('Policy Characteristics'!M:M,MATCH(PolicyLevers_EN!$C510,'Policy Characteristics'!$D:$D,0))</f>
        <v>research-and-development.html</v>
      </c>
      <c r="S510" s="257" t="str">
        <f>INDEX('Policy Characteristics'!N:N,MATCH(PolicyLevers_EN!$C510,'Policy Characteristics'!$D:$D,0))</f>
        <v>none</v>
      </c>
      <c r="T510" s="257">
        <f>INDEX('Policy Characteristics'!O:O,MATCH(PolicyLevers_EN!$C510,'Policy Characteristics'!$D:$D,0))</f>
        <v>0</v>
      </c>
      <c r="U510" s="248"/>
      <c r="V510" s="248"/>
      <c r="W510" s="248"/>
      <c r="X510" s="248"/>
      <c r="Y510" s="248"/>
      <c r="Z510" s="248"/>
    </row>
    <row r="511" spans="1:26" ht="15.75" customHeight="1">
      <c r="A511" s="247" t="str">
        <f>INDEX('Policy Characteristics'!B:B,MATCH(PolicyLevers_EN!$C511,'Policy Characteristics'!$D:$D,0))</f>
        <v>Research and Development</v>
      </c>
      <c r="B511" s="247" t="str">
        <f>INDEX('Policy Characteristics'!C:C,MATCH(PolicyLevers_EN!$C511,'Policy Characteristics'!$D:$D,0))</f>
        <v>Capital Cost Reduction</v>
      </c>
      <c r="C511" s="12" t="str">
        <f t="shared" si="32"/>
        <v>RnD Electricity Capital Cost Perc Reduction</v>
      </c>
      <c r="D511" s="262" t="s">
        <v>235</v>
      </c>
      <c r="E511" s="276"/>
      <c r="F511" s="262" t="s">
        <v>625</v>
      </c>
      <c r="G511" s="262"/>
      <c r="H511" s="7">
        <v>95</v>
      </c>
      <c r="I511" s="308" t="s">
        <v>63</v>
      </c>
      <c r="J511" s="247" t="str">
        <f>INDEX('Policy Characteristics'!E:E,MATCH(PolicyLevers_EN!$C511,'Policy Characteristics'!$D:$D,0))</f>
        <v>R&amp;D Capital Cost Reductions</v>
      </c>
      <c r="K511" s="247" t="str">
        <f>INDEX('Policy Characteristics'!F:F,MATCH(PolicyLevers_EN!$C511,'Policy Characteristics'!$D:$D,0))</f>
        <v>RnD electricity capital cost reduction</v>
      </c>
      <c r="L511" s="261">
        <f>INDEX('Policy Characteristics'!G:G,MATCH(PolicyLevers_EN!$C511,'Policy Characteristics'!$D:$D,0))</f>
        <v>0</v>
      </c>
      <c r="M511" s="261">
        <f>INDEX('Policy Characteristics'!H:H,MATCH(PolicyLevers_EN!$C511,'Policy Characteristics'!$D:$D,0))</f>
        <v>0.4</v>
      </c>
      <c r="N511" s="261">
        <f>INDEX('Policy Characteristics'!I:I,MATCH(PolicyLevers_EN!$C511,'Policy Characteristics'!$D:$D,0))</f>
        <v>0.01</v>
      </c>
      <c r="O511" s="276" t="str">
        <f>INDEX('Policy Characteristics'!J:J,MATCH(PolicyLevers_EN!$C511,'Policy Characteristics'!$D:$D,0))</f>
        <v>% reduction in cost</v>
      </c>
      <c r="P511" s="247" t="str">
        <f>LEFT(INDEX('Policy Characteristics'!K:K,MATCH(PolicyLevers_EN!$C511,'Policy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1" s="262" t="str">
        <f>INDEX('Policy Characteristics'!L:L,MATCH(PolicyLevers_EN!$C511,'Policy Characteristics'!$D:$D,0))</f>
        <v>architectural-design.html#rnd</v>
      </c>
      <c r="R511" s="269" t="str">
        <f>INDEX('Policy Characteristics'!M:M,MATCH(PolicyLevers_EN!$C511,'Policy Characteristics'!$D:$D,0))</f>
        <v>research-and-development.html</v>
      </c>
      <c r="S511" s="262" t="str">
        <f>INDEX('Policy Characteristics'!N:N,MATCH(PolicyLevers_EN!$C511,'Policy Characteristics'!$D:$D,0))</f>
        <v>none</v>
      </c>
      <c r="T511" s="262">
        <f>INDEX('Policy Characteristics'!O:O,MATCH(PolicyLevers_EN!$C511,'Policy Characteristics'!$D:$D,0))</f>
        <v>0</v>
      </c>
      <c r="U511" s="248"/>
      <c r="V511" s="248"/>
      <c r="W511" s="248"/>
      <c r="X511" s="248"/>
      <c r="Y511" s="248"/>
      <c r="Z511" s="248"/>
    </row>
    <row r="512" spans="1:26" ht="15.75" customHeight="1">
      <c r="A512" s="247" t="str">
        <f>INDEX('Policy Characteristics'!B:B,MATCH(PolicyLevers_EN!$C512,'Policy Characteristics'!$D:$D,0))</f>
        <v>Research and Development</v>
      </c>
      <c r="B512" s="247" t="str">
        <f>INDEX('Policy Characteristics'!C:C,MATCH(PolicyLevers_EN!$C512,'Policy Characteristics'!$D:$D,0))</f>
        <v>Capital Cost Reduction</v>
      </c>
      <c r="C512" s="12" t="str">
        <f t="shared" si="32"/>
        <v>RnD Electricity Capital Cost Perc Reduction</v>
      </c>
      <c r="D512" s="262" t="s">
        <v>237</v>
      </c>
      <c r="E512" s="276"/>
      <c r="F512" s="262" t="s">
        <v>626</v>
      </c>
      <c r="G512" s="262"/>
      <c r="H512" s="7">
        <v>96</v>
      </c>
      <c r="I512" s="308" t="s">
        <v>63</v>
      </c>
      <c r="J512" s="247" t="str">
        <f>INDEX('Policy Characteristics'!E:E,MATCH(PolicyLevers_EN!$C512,'Policy Characteristics'!$D:$D,0))</f>
        <v>R&amp;D Capital Cost Reductions</v>
      </c>
      <c r="K512" s="247" t="str">
        <f>INDEX('Policy Characteristics'!F:F,MATCH(PolicyLevers_EN!$C512,'Policy Characteristics'!$D:$D,0))</f>
        <v>RnD electricity capital cost reduction</v>
      </c>
      <c r="L512" s="261">
        <f>INDEX('Policy Characteristics'!G:G,MATCH(PolicyLevers_EN!$C512,'Policy Characteristics'!$D:$D,0))</f>
        <v>0</v>
      </c>
      <c r="M512" s="261">
        <f>INDEX('Policy Characteristics'!H:H,MATCH(PolicyLevers_EN!$C512,'Policy Characteristics'!$D:$D,0))</f>
        <v>0.4</v>
      </c>
      <c r="N512" s="261">
        <f>INDEX('Policy Characteristics'!I:I,MATCH(PolicyLevers_EN!$C512,'Policy Characteristics'!$D:$D,0))</f>
        <v>0.01</v>
      </c>
      <c r="O512" s="276" t="str">
        <f>INDEX('Policy Characteristics'!J:J,MATCH(PolicyLevers_EN!$C512,'Policy Characteristics'!$D:$D,0))</f>
        <v>% reduction in cost</v>
      </c>
      <c r="P512" s="247" t="str">
        <f>LEFT(INDEX('Policy Characteristics'!K:K,MATCH(PolicyLevers_EN!$C512,'Policy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2" s="262" t="str">
        <f>INDEX('Policy Characteristics'!L:L,MATCH(PolicyLevers_EN!$C512,'Policy Characteristics'!$D:$D,0))</f>
        <v>architectural-design.html#rnd</v>
      </c>
      <c r="R512" s="269" t="str">
        <f>INDEX('Policy Characteristics'!M:M,MATCH(PolicyLevers_EN!$C512,'Policy Characteristics'!$D:$D,0))</f>
        <v>research-and-development.html</v>
      </c>
      <c r="S512" s="262" t="str">
        <f>INDEX('Policy Characteristics'!N:N,MATCH(PolicyLevers_EN!$C512,'Policy Characteristics'!$D:$D,0))</f>
        <v>none</v>
      </c>
      <c r="T512" s="262">
        <f>INDEX('Policy Characteristics'!O:O,MATCH(PolicyLevers_EN!$C512,'Policy Characteristics'!$D:$D,0))</f>
        <v>0</v>
      </c>
      <c r="U512" s="248"/>
      <c r="V512" s="248"/>
      <c r="W512" s="248"/>
      <c r="X512" s="248"/>
      <c r="Y512" s="248"/>
      <c r="Z512" s="248"/>
    </row>
    <row r="513" spans="1:26" ht="15.75" customHeight="1">
      <c r="A513" s="247" t="str">
        <f>INDEX('Policy Characteristics'!B:B,MATCH(PolicyLevers_EN!$C513,'Policy Characteristics'!$D:$D,0))</f>
        <v>Research and Development</v>
      </c>
      <c r="B513" s="247" t="str">
        <f>INDEX('Policy Characteristics'!C:C,MATCH(PolicyLevers_EN!$C513,'Policy Characteristics'!$D:$D,0))</f>
        <v>Capital Cost Reduction</v>
      </c>
      <c r="C513" s="12" t="str">
        <f t="shared" si="32"/>
        <v>RnD Electricity Capital Cost Perc Reduction</v>
      </c>
      <c r="D513" s="262" t="s">
        <v>239</v>
      </c>
      <c r="E513" s="276"/>
      <c r="F513" s="262" t="s">
        <v>627</v>
      </c>
      <c r="G513" s="262"/>
      <c r="H513" s="7">
        <v>97</v>
      </c>
      <c r="I513" s="308" t="s">
        <v>63</v>
      </c>
      <c r="J513" s="247" t="str">
        <f>INDEX('Policy Characteristics'!E:E,MATCH(PolicyLevers_EN!$C513,'Policy Characteristics'!$D:$D,0))</f>
        <v>R&amp;D Capital Cost Reductions</v>
      </c>
      <c r="K513" s="247" t="str">
        <f>INDEX('Policy Characteristics'!F:F,MATCH(PolicyLevers_EN!$C513,'Policy Characteristics'!$D:$D,0))</f>
        <v>RnD electricity capital cost reduction</v>
      </c>
      <c r="L513" s="261">
        <f>INDEX('Policy Characteristics'!G:G,MATCH(PolicyLevers_EN!$C513,'Policy Characteristics'!$D:$D,0))</f>
        <v>0</v>
      </c>
      <c r="M513" s="261">
        <f>INDEX('Policy Characteristics'!H:H,MATCH(PolicyLevers_EN!$C513,'Policy Characteristics'!$D:$D,0))</f>
        <v>0.4</v>
      </c>
      <c r="N513" s="261">
        <f>INDEX('Policy Characteristics'!I:I,MATCH(PolicyLevers_EN!$C513,'Policy Characteristics'!$D:$D,0))</f>
        <v>0.01</v>
      </c>
      <c r="O513" s="276" t="str">
        <f>INDEX('Policy Characteristics'!J:J,MATCH(PolicyLevers_EN!$C513,'Policy Characteristics'!$D:$D,0))</f>
        <v>% reduction in cost</v>
      </c>
      <c r="P513" s="247" t="str">
        <f>LEFT(INDEX('Policy Characteristics'!K:K,MATCH(PolicyLevers_EN!$C513,'Policy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3" s="262" t="str">
        <f>INDEX('Policy Characteristics'!L:L,MATCH(PolicyLevers_EN!$C513,'Policy Characteristics'!$D:$D,0))</f>
        <v>architectural-design.html#rnd</v>
      </c>
      <c r="R513" s="269" t="str">
        <f>INDEX('Policy Characteristics'!M:M,MATCH(PolicyLevers_EN!$C513,'Policy Characteristics'!$D:$D,0))</f>
        <v>research-and-development.html</v>
      </c>
      <c r="S513" s="262" t="str">
        <f>INDEX('Policy Characteristics'!N:N,MATCH(PolicyLevers_EN!$C513,'Policy Characteristics'!$D:$D,0))</f>
        <v>none</v>
      </c>
      <c r="T513" s="262">
        <f>INDEX('Policy Characteristics'!O:O,MATCH(PolicyLevers_EN!$C513,'Policy Characteristics'!$D:$D,0))</f>
        <v>0</v>
      </c>
      <c r="U513" s="248"/>
      <c r="V513" s="248"/>
      <c r="W513" s="248"/>
      <c r="X513" s="248"/>
      <c r="Y513" s="248"/>
      <c r="Z513" s="248"/>
    </row>
    <row r="514" spans="1:26" ht="15.75" customHeight="1">
      <c r="A514" s="247" t="str">
        <f>INDEX('Policy Characteristics'!B:B,MATCH(PolicyLevers_EN!$C514,'Policy Characteristics'!$D:$D,0))</f>
        <v>Research and Development</v>
      </c>
      <c r="B514" s="247" t="str">
        <f>INDEX('Policy Characteristics'!C:C,MATCH(PolicyLevers_EN!$C514,'Policy Characteristics'!$D:$D,0))</f>
        <v>Capital Cost Reduction</v>
      </c>
      <c r="C514" s="12" t="str">
        <f t="shared" si="32"/>
        <v>RnD Electricity Capital Cost Perc Reduction</v>
      </c>
      <c r="D514" s="262" t="s">
        <v>241</v>
      </c>
      <c r="E514" s="276"/>
      <c r="F514" s="262" t="s">
        <v>628</v>
      </c>
      <c r="G514" s="262"/>
      <c r="H514" s="7">
        <v>98</v>
      </c>
      <c r="I514" s="308" t="s">
        <v>63</v>
      </c>
      <c r="J514" s="247" t="str">
        <f>INDEX('Policy Characteristics'!E:E,MATCH(PolicyLevers_EN!$C514,'Policy Characteristics'!$D:$D,0))</f>
        <v>R&amp;D Capital Cost Reductions</v>
      </c>
      <c r="K514" s="247" t="str">
        <f>INDEX('Policy Characteristics'!F:F,MATCH(PolicyLevers_EN!$C514,'Policy Characteristics'!$D:$D,0))</f>
        <v>RnD electricity capital cost reduction</v>
      </c>
      <c r="L514" s="261">
        <f>INDEX('Policy Characteristics'!G:G,MATCH(PolicyLevers_EN!$C514,'Policy Characteristics'!$D:$D,0))</f>
        <v>0</v>
      </c>
      <c r="M514" s="261">
        <f>INDEX('Policy Characteristics'!H:H,MATCH(PolicyLevers_EN!$C514,'Policy Characteristics'!$D:$D,0))</f>
        <v>0.4</v>
      </c>
      <c r="N514" s="261">
        <f>INDEX('Policy Characteristics'!I:I,MATCH(PolicyLevers_EN!$C514,'Policy Characteristics'!$D:$D,0))</f>
        <v>0.01</v>
      </c>
      <c r="O514" s="276" t="str">
        <f>INDEX('Policy Characteristics'!J:J,MATCH(PolicyLevers_EN!$C514,'Policy Characteristics'!$D:$D,0))</f>
        <v>% reduction in cost</v>
      </c>
      <c r="P514" s="247" t="str">
        <f>LEFT(INDEX('Policy Characteristics'!K:K,MATCH(PolicyLevers_EN!$C514,'Policy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4" s="262" t="str">
        <f>INDEX('Policy Characteristics'!L:L,MATCH(PolicyLevers_EN!$C514,'Policy Characteristics'!$D:$D,0))</f>
        <v>architectural-design.html#rnd</v>
      </c>
      <c r="R514" s="269" t="str">
        <f>INDEX('Policy Characteristics'!M:M,MATCH(PolicyLevers_EN!$C514,'Policy Characteristics'!$D:$D,0))</f>
        <v>research-and-development.html</v>
      </c>
      <c r="S514" s="262" t="str">
        <f>INDEX('Policy Characteristics'!N:N,MATCH(PolicyLevers_EN!$C514,'Policy Characteristics'!$D:$D,0))</f>
        <v>none</v>
      </c>
      <c r="T514" s="262">
        <f>INDEX('Policy Characteristics'!O:O,MATCH(PolicyLevers_EN!$C514,'Policy Characteristics'!$D:$D,0))</f>
        <v>0</v>
      </c>
      <c r="U514" s="248"/>
      <c r="V514" s="248"/>
      <c r="W514" s="248"/>
      <c r="X514" s="248"/>
      <c r="Y514" s="248"/>
      <c r="Z514" s="248"/>
    </row>
    <row r="515" spans="1:26" ht="15.75" customHeight="1">
      <c r="A515" s="247" t="str">
        <f>INDEX('Policy Characteristics'!B:B,MATCH(PolicyLevers_EN!$C515,'Policy Characteristics'!$D:$D,0))</f>
        <v>Research and Development</v>
      </c>
      <c r="B515" s="247" t="str">
        <f>INDEX('Policy Characteristics'!C:C,MATCH(PolicyLevers_EN!$C515,'Policy Characteristics'!$D:$D,0))</f>
        <v>Capital Cost Reduction</v>
      </c>
      <c r="C515" s="12" t="str">
        <f t="shared" si="32"/>
        <v>RnD Electricity Capital Cost Perc Reduction</v>
      </c>
      <c r="D515" s="262" t="s">
        <v>243</v>
      </c>
      <c r="E515" s="276"/>
      <c r="F515" s="262" t="s">
        <v>629</v>
      </c>
      <c r="G515" s="262"/>
      <c r="H515" s="7">
        <v>99</v>
      </c>
      <c r="I515" s="308" t="s">
        <v>63</v>
      </c>
      <c r="J515" s="247" t="str">
        <f>INDEX('Policy Characteristics'!E:E,MATCH(PolicyLevers_EN!$C515,'Policy Characteristics'!$D:$D,0))</f>
        <v>R&amp;D Capital Cost Reductions</v>
      </c>
      <c r="K515" s="247" t="str">
        <f>INDEX('Policy Characteristics'!F:F,MATCH(PolicyLevers_EN!$C515,'Policy Characteristics'!$D:$D,0))</f>
        <v>RnD electricity capital cost reduction</v>
      </c>
      <c r="L515" s="261">
        <f>INDEX('Policy Characteristics'!G:G,MATCH(PolicyLevers_EN!$C515,'Policy Characteristics'!$D:$D,0))</f>
        <v>0</v>
      </c>
      <c r="M515" s="261">
        <f>INDEX('Policy Characteristics'!H:H,MATCH(PolicyLevers_EN!$C515,'Policy Characteristics'!$D:$D,0))</f>
        <v>0.4</v>
      </c>
      <c r="N515" s="261">
        <f>INDEX('Policy Characteristics'!I:I,MATCH(PolicyLevers_EN!$C515,'Policy Characteristics'!$D:$D,0))</f>
        <v>0.01</v>
      </c>
      <c r="O515" s="276" t="str">
        <f>INDEX('Policy Characteristics'!J:J,MATCH(PolicyLevers_EN!$C515,'Policy Characteristics'!$D:$D,0))</f>
        <v>% reduction in cost</v>
      </c>
      <c r="P515" s="247" t="str">
        <f>LEFT(INDEX('Policy Characteristics'!K:K,MATCH(PolicyLevers_EN!$C515,'Policy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5" s="262" t="str">
        <f>INDEX('Policy Characteristics'!L:L,MATCH(PolicyLevers_EN!$C515,'Policy Characteristics'!$D:$D,0))</f>
        <v>architectural-design.html#rnd</v>
      </c>
      <c r="R515" s="269" t="str">
        <f>INDEX('Policy Characteristics'!M:M,MATCH(PolicyLevers_EN!$C515,'Policy Characteristics'!$D:$D,0))</f>
        <v>research-and-development.html</v>
      </c>
      <c r="S515" s="262" t="str">
        <f>INDEX('Policy Characteristics'!N:N,MATCH(PolicyLevers_EN!$C515,'Policy Characteristics'!$D:$D,0))</f>
        <v>none</v>
      </c>
      <c r="T515" s="262">
        <f>INDEX('Policy Characteristics'!O:O,MATCH(PolicyLevers_EN!$C515,'Policy Characteristics'!$D:$D,0))</f>
        <v>0</v>
      </c>
      <c r="U515" s="248"/>
      <c r="V515" s="248"/>
      <c r="W515" s="248"/>
      <c r="X515" s="248"/>
      <c r="Y515" s="248"/>
      <c r="Z515" s="248"/>
    </row>
    <row r="516" spans="1:26" ht="15.75" customHeight="1">
      <c r="A516" s="247" t="str">
        <f>INDEX('Policy Characteristics'!B:B,MATCH(PolicyLevers_EN!$C516,'Policy Characteristics'!$D:$D,0))</f>
        <v>Research and Development</v>
      </c>
      <c r="B516" s="247" t="str">
        <f>INDEX('Policy Characteristics'!C:C,MATCH(PolicyLevers_EN!$C516,'Policy Characteristics'!$D:$D,0))</f>
        <v>Capital Cost Reduction</v>
      </c>
      <c r="C516" s="247" t="str">
        <f t="shared" si="32"/>
        <v>RnD Electricity Capital Cost Perc Reduction</v>
      </c>
      <c r="D516" s="257" t="s">
        <v>249</v>
      </c>
      <c r="E516" s="257"/>
      <c r="F516" s="257" t="s">
        <v>630</v>
      </c>
      <c r="G516" s="257"/>
      <c r="H516" s="254">
        <v>192</v>
      </c>
      <c r="I516" s="296" t="s">
        <v>76</v>
      </c>
      <c r="J516" s="247" t="str">
        <f>INDEX('Policy Characteristics'!E:E,MATCH(PolicyLevers_EN!$C516,'Policy Characteristics'!$D:$D,0))</f>
        <v>R&amp;D Capital Cost Reductions</v>
      </c>
      <c r="K516" s="247" t="str">
        <f>INDEX('Policy Characteristics'!F:F,MATCH(PolicyLevers_EN!$C516,'Policy Characteristics'!$D:$D,0))</f>
        <v>RnD electricity capital cost reduction</v>
      </c>
      <c r="L516" s="256">
        <f>INDEX('Policy Characteristics'!G:G,MATCH(PolicyLevers_EN!$C516,'Policy Characteristics'!$D:$D,0))</f>
        <v>0</v>
      </c>
      <c r="M516" s="256">
        <f>INDEX('Policy Characteristics'!H:H,MATCH(PolicyLevers_EN!$C516,'Policy Characteristics'!$D:$D,0))</f>
        <v>0.4</v>
      </c>
      <c r="N516" s="256">
        <f>INDEX('Policy Characteristics'!I:I,MATCH(PolicyLevers_EN!$C516,'Policy Characteristics'!$D:$D,0))</f>
        <v>0.01</v>
      </c>
      <c r="O516" s="257" t="str">
        <f>INDEX('Policy Characteristics'!J:J,MATCH(PolicyLevers_EN!$C516,'Policy Characteristics'!$D:$D,0))</f>
        <v>% reduction in cost</v>
      </c>
      <c r="P516" s="247" t="str">
        <f>LEFT(INDEX('Policy Characteristics'!K:K,MATCH(PolicyLevers_EN!$C516,'Policy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6" s="257" t="str">
        <f>INDEX('Policy Characteristics'!L:L,MATCH(PolicyLevers_EN!$C516,'Policy Characteristics'!$D:$D,0))</f>
        <v>architectural-design.html#rnd</v>
      </c>
      <c r="R516" s="265" t="str">
        <f>INDEX('Policy Characteristics'!M:M,MATCH(PolicyLevers_EN!$C516,'Policy Characteristics'!$D:$D,0))</f>
        <v>research-and-development.html</v>
      </c>
      <c r="S516" s="257" t="str">
        <f>INDEX('Policy Characteristics'!N:N,MATCH(PolicyLevers_EN!$C516,'Policy Characteristics'!$D:$D,0))</f>
        <v>none</v>
      </c>
      <c r="T516" s="257">
        <f>INDEX('Policy Characteristics'!O:O,MATCH(PolicyLevers_EN!$C516,'Policy Characteristics'!$D:$D,0))</f>
        <v>0</v>
      </c>
      <c r="U516" s="248"/>
      <c r="V516" s="248"/>
      <c r="W516" s="248"/>
      <c r="X516" s="248"/>
      <c r="Y516" s="248"/>
      <c r="Z516" s="248"/>
    </row>
    <row r="517" spans="1:26" ht="15.75" customHeight="1">
      <c r="A517" s="247" t="str">
        <f>INDEX('Policy Characteristics'!B:B,MATCH(PolicyLevers_EN!$C517,'Policy Characteristics'!$D:$D,0))</f>
        <v>Research and Development</v>
      </c>
      <c r="B517" s="247" t="str">
        <f>INDEX('Policy Characteristics'!C:C,MATCH(PolicyLevers_EN!$C517,'Policy Characteristics'!$D:$D,0))</f>
        <v>Capital Cost Reduction</v>
      </c>
      <c r="C517" s="247" t="str">
        <f t="shared" si="32"/>
        <v>RnD Electricity Capital Cost Perc Reduction</v>
      </c>
      <c r="D517" s="257" t="s">
        <v>251</v>
      </c>
      <c r="E517" s="257"/>
      <c r="F517" s="257" t="s">
        <v>631</v>
      </c>
      <c r="G517" s="257"/>
      <c r="H517" s="254">
        <v>180</v>
      </c>
      <c r="I517" s="296" t="s">
        <v>76</v>
      </c>
      <c r="J517" s="247" t="str">
        <f>INDEX('Policy Characteristics'!E:E,MATCH(PolicyLevers_EN!$C517,'Policy Characteristics'!$D:$D,0))</f>
        <v>R&amp;D Capital Cost Reductions</v>
      </c>
      <c r="K517" s="247" t="str">
        <f>INDEX('Policy Characteristics'!F:F,MATCH(PolicyLevers_EN!$C517,'Policy Characteristics'!$D:$D,0))</f>
        <v>RnD electricity capital cost reduction</v>
      </c>
      <c r="L517" s="256">
        <f>INDEX('Policy Characteristics'!G:G,MATCH(PolicyLevers_EN!$C517,'Policy Characteristics'!$D:$D,0))</f>
        <v>0</v>
      </c>
      <c r="M517" s="256">
        <f>INDEX('Policy Characteristics'!H:H,MATCH(PolicyLevers_EN!$C517,'Policy Characteristics'!$D:$D,0))</f>
        <v>0.4</v>
      </c>
      <c r="N517" s="256">
        <f>INDEX('Policy Characteristics'!I:I,MATCH(PolicyLevers_EN!$C517,'Policy Characteristics'!$D:$D,0))</f>
        <v>0.01</v>
      </c>
      <c r="O517" s="257" t="str">
        <f>INDEX('Policy Characteristics'!J:J,MATCH(PolicyLevers_EN!$C517,'Policy Characteristics'!$D:$D,0))</f>
        <v>% reduction in cost</v>
      </c>
      <c r="P517" s="247" t="str">
        <f>LEFT(INDEX('Policy Characteristics'!K:K,MATCH(PolicyLevers_EN!$C517,'Policy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7" s="257" t="str">
        <f>INDEX('Policy Characteristics'!L:L,MATCH(PolicyLevers_EN!$C517,'Policy Characteristics'!$D:$D,0))</f>
        <v>architectural-design.html#rnd</v>
      </c>
      <c r="R517" s="265" t="str">
        <f>INDEX('Policy Characteristics'!M:M,MATCH(PolicyLevers_EN!$C517,'Policy Characteristics'!$D:$D,0))</f>
        <v>research-and-development.html</v>
      </c>
      <c r="S517" s="257" t="str">
        <f>INDEX('Policy Characteristics'!N:N,MATCH(PolicyLevers_EN!$C517,'Policy Characteristics'!$D:$D,0))</f>
        <v>none</v>
      </c>
      <c r="T517" s="257">
        <f>INDEX('Policy Characteristics'!O:O,MATCH(PolicyLevers_EN!$C517,'Policy Characteristics'!$D:$D,0))</f>
        <v>0</v>
      </c>
      <c r="U517" s="248"/>
      <c r="V517" s="248"/>
      <c r="W517" s="248"/>
      <c r="X517" s="248"/>
      <c r="Y517" s="248"/>
      <c r="Z517" s="248"/>
    </row>
    <row r="518" spans="1:26" ht="15.75" customHeight="1">
      <c r="A518" s="247" t="str">
        <f>INDEX('Policy Characteristics'!B:B,MATCH(PolicyLevers_EN!$C518,'Policy Characteristics'!$D:$D,0))</f>
        <v>Research and Development</v>
      </c>
      <c r="B518" s="247" t="str">
        <f>INDEX('Policy Characteristics'!C:C,MATCH(PolicyLevers_EN!$C518,'Policy Characteristics'!$D:$D,0))</f>
        <v>Capital Cost Reduction</v>
      </c>
      <c r="C518" s="12" t="str">
        <f t="shared" si="32"/>
        <v>RnD Electricity Capital Cost Perc Reduction</v>
      </c>
      <c r="D518" s="262" t="s">
        <v>253</v>
      </c>
      <c r="E518" s="276"/>
      <c r="F518" s="262" t="s">
        <v>632</v>
      </c>
      <c r="G518" s="262"/>
      <c r="H518" s="7">
        <v>183</v>
      </c>
      <c r="I518" s="308" t="s">
        <v>63</v>
      </c>
      <c r="J518" s="247" t="str">
        <f>INDEX('Policy Characteristics'!E:E,MATCH(PolicyLevers_EN!$C518,'Policy Characteristics'!$D:$D,0))</f>
        <v>R&amp;D Capital Cost Reductions</v>
      </c>
      <c r="K518" s="247" t="str">
        <f>INDEX('Policy Characteristics'!F:F,MATCH(PolicyLevers_EN!$C518,'Policy Characteristics'!$D:$D,0))</f>
        <v>RnD electricity capital cost reduction</v>
      </c>
      <c r="L518" s="261">
        <f>INDEX('Policy Characteristics'!G:G,MATCH(PolicyLevers_EN!$C518,'Policy Characteristics'!$D:$D,0))</f>
        <v>0</v>
      </c>
      <c r="M518" s="261">
        <f>INDEX('Policy Characteristics'!H:H,MATCH(PolicyLevers_EN!$C518,'Policy Characteristics'!$D:$D,0))</f>
        <v>0.4</v>
      </c>
      <c r="N518" s="261">
        <f>INDEX('Policy Characteristics'!I:I,MATCH(PolicyLevers_EN!$C518,'Policy Characteristics'!$D:$D,0))</f>
        <v>0.01</v>
      </c>
      <c r="O518" s="276" t="str">
        <f>INDEX('Policy Characteristics'!J:J,MATCH(PolicyLevers_EN!$C518,'Policy Characteristics'!$D:$D,0))</f>
        <v>% reduction in cost</v>
      </c>
      <c r="P518" s="247" t="str">
        <f>LEFT(INDEX('Policy Characteristics'!K:K,MATCH(PolicyLevers_EN!$C518,'Policy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8" s="262" t="str">
        <f>INDEX('Policy Characteristics'!L:L,MATCH(PolicyLevers_EN!$C518,'Policy Characteristics'!$D:$D,0))</f>
        <v>architectural-design.html#rnd</v>
      </c>
      <c r="R518" s="269" t="str">
        <f>INDEX('Policy Characteristics'!M:M,MATCH(PolicyLevers_EN!$C518,'Policy Characteristics'!$D:$D,0))</f>
        <v>research-and-development.html</v>
      </c>
      <c r="S518" s="262" t="str">
        <f>INDEX('Policy Characteristics'!N:N,MATCH(PolicyLevers_EN!$C518,'Policy Characteristics'!$D:$D,0))</f>
        <v>none</v>
      </c>
      <c r="T518" s="262">
        <f>INDEX('Policy Characteristics'!O:O,MATCH(PolicyLevers_EN!$C518,'Policy Characteristics'!$D:$D,0))</f>
        <v>0</v>
      </c>
      <c r="U518" s="248"/>
      <c r="V518" s="248"/>
      <c r="W518" s="248"/>
      <c r="X518" s="248"/>
      <c r="Y518" s="248"/>
      <c r="Z518" s="248"/>
    </row>
    <row r="519" spans="1:26" ht="15.75" customHeight="1">
      <c r="A519" s="247" t="str">
        <f>INDEX('Policy Characteristics'!B:B,MATCH(PolicyLevers_EN!$C519,'Policy Characteristics'!$D:$D,0))</f>
        <v>Research and Development</v>
      </c>
      <c r="B519" s="247" t="str">
        <f>INDEX('Policy Characteristics'!C:C,MATCH(PolicyLevers_EN!$C519,'Policy Characteristics'!$D:$D,0))</f>
        <v>Capital Cost Reduction</v>
      </c>
      <c r="C519" s="248" t="s">
        <v>633</v>
      </c>
      <c r="D519" s="262" t="s">
        <v>370</v>
      </c>
      <c r="E519" s="262"/>
      <c r="F519" s="262" t="s">
        <v>634</v>
      </c>
      <c r="G519" s="262"/>
      <c r="H519" s="7">
        <v>100</v>
      </c>
      <c r="I519" s="308" t="s">
        <v>63</v>
      </c>
      <c r="J519" s="247" t="str">
        <f>INDEX('Policy Characteristics'!E:E,MATCH(PolicyLevers_EN!$C519,'Policy Characteristics'!$D:$D,0))</f>
        <v>R&amp;D Capital Cost Reductions</v>
      </c>
      <c r="K519" s="247" t="str">
        <f>INDEX('Policy Characteristics'!F:F,MATCH(PolicyLevers_EN!$C519,'Policy Characteristics'!$D:$D,0))</f>
        <v>RnD industry capital cost reduction</v>
      </c>
      <c r="L519" s="275">
        <f>INDEX('Policy Characteristics'!G:G,MATCH(PolicyLevers_EN!$C519,'Policy Characteristics'!$D:$D,0))</f>
        <v>0</v>
      </c>
      <c r="M519" s="275">
        <f>INDEX('Policy Characteristics'!H:H,MATCH(PolicyLevers_EN!$C519,'Policy Characteristics'!$D:$D,0))</f>
        <v>0.4</v>
      </c>
      <c r="N519" s="275">
        <f>INDEX('Policy Characteristics'!I:I,MATCH(PolicyLevers_EN!$C519,'Policy Characteristics'!$D:$D,0))</f>
        <v>0.01</v>
      </c>
      <c r="O519" s="262" t="str">
        <f>INDEX('Policy Characteristics'!J:J,MATCH(PolicyLevers_EN!$C519,'Policy Characteristics'!$D:$D,0))</f>
        <v>% reduction in cost</v>
      </c>
      <c r="P519" s="247" t="str">
        <f>LEFT(INDEX('Policy Characteristics'!K:K,MATCH(PolicyLevers_EN!$C519,'Policy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19" s="262" t="str">
        <f>INDEX('Policy Characteristics'!L:L,MATCH(PolicyLevers_EN!$C519,'Policy Characteristics'!$D:$D,0))</f>
        <v>architectural-design.html#rnd</v>
      </c>
      <c r="R519" s="269" t="str">
        <f>INDEX('Policy Characteristics'!M:M,MATCH(PolicyLevers_EN!$C519,'Policy Characteristics'!$D:$D,0))</f>
        <v>research-and-development.html</v>
      </c>
      <c r="S519" s="262" t="str">
        <f>INDEX('Policy Characteristics'!N:N,MATCH(PolicyLevers_EN!$C519,'Policy Characteristics'!$D:$D,0))</f>
        <v>none</v>
      </c>
      <c r="T519" s="262">
        <f>INDEX('Policy Characteristics'!O:O,MATCH(PolicyLevers_EN!$C519,'Policy Characteristics'!$D:$D,0))</f>
        <v>0</v>
      </c>
      <c r="U519" s="248"/>
      <c r="V519" s="248"/>
      <c r="W519" s="248"/>
      <c r="X519" s="248"/>
      <c r="Y519" s="248"/>
      <c r="Z519" s="248"/>
    </row>
    <row r="520" spans="1:26" ht="15.75" customHeight="1">
      <c r="A520" s="247" t="str">
        <f>INDEX('Policy Characteristics'!B:B,MATCH(PolicyLevers_EN!$C520,'Policy Characteristics'!$D:$D,0))</f>
        <v>Research and Development</v>
      </c>
      <c r="B520" s="247" t="str">
        <f>INDEX('Policy Characteristics'!C:C,MATCH(PolicyLevers_EN!$C520,'Policy Characteristics'!$D:$D,0))</f>
        <v>Capital Cost Reduction</v>
      </c>
      <c r="C520" s="12" t="str">
        <f t="shared" ref="C520:C526" si="33">C$519</f>
        <v>RnD Industry Capital Cost Perc Reduction</v>
      </c>
      <c r="D520" s="262" t="s">
        <v>375</v>
      </c>
      <c r="E520" s="262"/>
      <c r="F520" s="262" t="s">
        <v>636</v>
      </c>
      <c r="G520" s="262"/>
      <c r="H520" s="7">
        <v>101</v>
      </c>
      <c r="I520" s="308" t="s">
        <v>63</v>
      </c>
      <c r="J520" s="247" t="str">
        <f>INDEX('Policy Characteristics'!E:E,MATCH(PolicyLevers_EN!$C520,'Policy Characteristics'!$D:$D,0))</f>
        <v>R&amp;D Capital Cost Reductions</v>
      </c>
      <c r="K520" s="247" t="str">
        <f>INDEX('Policy Characteristics'!F:F,MATCH(PolicyLevers_EN!$C520,'Policy Characteristics'!$D:$D,0))</f>
        <v>RnD industry capital cost reduction</v>
      </c>
      <c r="L520" s="261">
        <f>INDEX('Policy Characteristics'!G:G,MATCH(PolicyLevers_EN!$C520,'Policy Characteristics'!$D:$D,0))</f>
        <v>0</v>
      </c>
      <c r="M520" s="261">
        <f>INDEX('Policy Characteristics'!H:H,MATCH(PolicyLevers_EN!$C520,'Policy Characteristics'!$D:$D,0))</f>
        <v>0.4</v>
      </c>
      <c r="N520" s="261">
        <f>INDEX('Policy Characteristics'!I:I,MATCH(PolicyLevers_EN!$C520,'Policy Characteristics'!$D:$D,0))</f>
        <v>0.01</v>
      </c>
      <c r="O520" s="276" t="str">
        <f>INDEX('Policy Characteristics'!J:J,MATCH(PolicyLevers_EN!$C520,'Policy Characteristics'!$D:$D,0))</f>
        <v>% reduction in cost</v>
      </c>
      <c r="P520" s="247" t="str">
        <f>LEFT(INDEX('Policy Characteristics'!K:K,MATCH(PolicyLevers_EN!$C520,'Policy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0" s="262" t="str">
        <f>INDEX('Policy Characteristics'!L:L,MATCH(PolicyLevers_EN!$C520,'Policy Characteristics'!$D:$D,0))</f>
        <v>architectural-design.html#rnd</v>
      </c>
      <c r="R520" s="269" t="str">
        <f>INDEX('Policy Characteristics'!M:M,MATCH(PolicyLevers_EN!$C520,'Policy Characteristics'!$D:$D,0))</f>
        <v>research-and-development.html</v>
      </c>
      <c r="S520" s="262" t="str">
        <f>INDEX('Policy Characteristics'!N:N,MATCH(PolicyLevers_EN!$C520,'Policy Characteristics'!$D:$D,0))</f>
        <v>none</v>
      </c>
      <c r="T520" s="262">
        <f>INDEX('Policy Characteristics'!O:O,MATCH(PolicyLevers_EN!$C520,'Policy Characteristics'!$D:$D,0))</f>
        <v>0</v>
      </c>
      <c r="U520" s="248"/>
      <c r="V520" s="248"/>
      <c r="W520" s="248"/>
      <c r="X520" s="248"/>
      <c r="Y520" s="248"/>
      <c r="Z520" s="248"/>
    </row>
    <row r="521" spans="1:26" ht="15.75" customHeight="1">
      <c r="A521" s="247" t="str">
        <f>INDEX('Policy Characteristics'!B:B,MATCH(PolicyLevers_EN!$C521,'Policy Characteristics'!$D:$D,0))</f>
        <v>Research and Development</v>
      </c>
      <c r="B521" s="247" t="str">
        <f>INDEX('Policy Characteristics'!C:C,MATCH(PolicyLevers_EN!$C521,'Policy Characteristics'!$D:$D,0))</f>
        <v>Capital Cost Reduction</v>
      </c>
      <c r="C521" s="12" t="str">
        <f t="shared" si="33"/>
        <v>RnD Industry Capital Cost Perc Reduction</v>
      </c>
      <c r="D521" s="262" t="s">
        <v>377</v>
      </c>
      <c r="E521" s="262"/>
      <c r="F521" s="262" t="s">
        <v>637</v>
      </c>
      <c r="G521" s="262"/>
      <c r="H521" s="7">
        <v>102</v>
      </c>
      <c r="I521" s="308" t="s">
        <v>63</v>
      </c>
      <c r="J521" s="247" t="str">
        <f>INDEX('Policy Characteristics'!E:E,MATCH(PolicyLevers_EN!$C521,'Policy Characteristics'!$D:$D,0))</f>
        <v>R&amp;D Capital Cost Reductions</v>
      </c>
      <c r="K521" s="247" t="str">
        <f>INDEX('Policy Characteristics'!F:F,MATCH(PolicyLevers_EN!$C521,'Policy Characteristics'!$D:$D,0))</f>
        <v>RnD industry capital cost reduction</v>
      </c>
      <c r="L521" s="261">
        <f>INDEX('Policy Characteristics'!G:G,MATCH(PolicyLevers_EN!$C521,'Policy Characteristics'!$D:$D,0))</f>
        <v>0</v>
      </c>
      <c r="M521" s="261">
        <f>INDEX('Policy Characteristics'!H:H,MATCH(PolicyLevers_EN!$C521,'Policy Characteristics'!$D:$D,0))</f>
        <v>0.4</v>
      </c>
      <c r="N521" s="261">
        <f>INDEX('Policy Characteristics'!I:I,MATCH(PolicyLevers_EN!$C521,'Policy Characteristics'!$D:$D,0))</f>
        <v>0.01</v>
      </c>
      <c r="O521" s="276" t="str">
        <f>INDEX('Policy Characteristics'!J:J,MATCH(PolicyLevers_EN!$C521,'Policy Characteristics'!$D:$D,0))</f>
        <v>% reduction in cost</v>
      </c>
      <c r="P521" s="247" t="str">
        <f>LEFT(INDEX('Policy Characteristics'!K:K,MATCH(PolicyLevers_EN!$C521,'Policy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1" s="262" t="str">
        <f>INDEX('Policy Characteristics'!L:L,MATCH(PolicyLevers_EN!$C521,'Policy Characteristics'!$D:$D,0))</f>
        <v>architectural-design.html#rnd</v>
      </c>
      <c r="R521" s="269" t="str">
        <f>INDEX('Policy Characteristics'!M:M,MATCH(PolicyLevers_EN!$C521,'Policy Characteristics'!$D:$D,0))</f>
        <v>research-and-development.html</v>
      </c>
      <c r="S521" s="262" t="str">
        <f>INDEX('Policy Characteristics'!N:N,MATCH(PolicyLevers_EN!$C521,'Policy Characteristics'!$D:$D,0))</f>
        <v>none</v>
      </c>
      <c r="T521" s="262">
        <f>INDEX('Policy Characteristics'!O:O,MATCH(PolicyLevers_EN!$C521,'Policy Characteristics'!$D:$D,0))</f>
        <v>0</v>
      </c>
      <c r="U521" s="248"/>
      <c r="V521" s="248"/>
      <c r="W521" s="248"/>
      <c r="X521" s="248"/>
      <c r="Y521" s="248"/>
      <c r="Z521" s="248"/>
    </row>
    <row r="522" spans="1:26" ht="15.75" customHeight="1">
      <c r="A522" s="247" t="str">
        <f>INDEX('Policy Characteristics'!B:B,MATCH(PolicyLevers_EN!$C522,'Policy Characteristics'!$D:$D,0))</f>
        <v>Research and Development</v>
      </c>
      <c r="B522" s="247" t="str">
        <f>INDEX('Policy Characteristics'!C:C,MATCH(PolicyLevers_EN!$C522,'Policy Characteristics'!$D:$D,0))</f>
        <v>Capital Cost Reduction</v>
      </c>
      <c r="C522" s="12" t="str">
        <f t="shared" si="33"/>
        <v>RnD Industry Capital Cost Perc Reduction</v>
      </c>
      <c r="D522" s="262" t="s">
        <v>379</v>
      </c>
      <c r="E522" s="262"/>
      <c r="F522" s="262" t="s">
        <v>638</v>
      </c>
      <c r="G522" s="262"/>
      <c r="H522" s="7">
        <v>103</v>
      </c>
      <c r="I522" s="308" t="s">
        <v>63</v>
      </c>
      <c r="J522" s="247" t="str">
        <f>INDEX('Policy Characteristics'!E:E,MATCH(PolicyLevers_EN!$C522,'Policy Characteristics'!$D:$D,0))</f>
        <v>R&amp;D Capital Cost Reductions</v>
      </c>
      <c r="K522" s="247" t="str">
        <f>INDEX('Policy Characteristics'!F:F,MATCH(PolicyLevers_EN!$C522,'Policy Characteristics'!$D:$D,0))</f>
        <v>RnD industry capital cost reduction</v>
      </c>
      <c r="L522" s="261">
        <f>INDEX('Policy Characteristics'!G:G,MATCH(PolicyLevers_EN!$C522,'Policy Characteristics'!$D:$D,0))</f>
        <v>0</v>
      </c>
      <c r="M522" s="261">
        <f>INDEX('Policy Characteristics'!H:H,MATCH(PolicyLevers_EN!$C522,'Policy Characteristics'!$D:$D,0))</f>
        <v>0.4</v>
      </c>
      <c r="N522" s="261">
        <f>INDEX('Policy Characteristics'!I:I,MATCH(PolicyLevers_EN!$C522,'Policy Characteristics'!$D:$D,0))</f>
        <v>0.01</v>
      </c>
      <c r="O522" s="276" t="str">
        <f>INDEX('Policy Characteristics'!J:J,MATCH(PolicyLevers_EN!$C522,'Policy Characteristics'!$D:$D,0))</f>
        <v>% reduction in cost</v>
      </c>
      <c r="P522" s="247" t="str">
        <f>LEFT(INDEX('Policy Characteristics'!K:K,MATCH(PolicyLevers_EN!$C522,'Policy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2" s="262" t="str">
        <f>INDEX('Policy Characteristics'!L:L,MATCH(PolicyLevers_EN!$C522,'Policy Characteristics'!$D:$D,0))</f>
        <v>architectural-design.html#rnd</v>
      </c>
      <c r="R522" s="269" t="str">
        <f>INDEX('Policy Characteristics'!M:M,MATCH(PolicyLevers_EN!$C522,'Policy Characteristics'!$D:$D,0))</f>
        <v>research-and-development.html</v>
      </c>
      <c r="S522" s="262" t="str">
        <f>INDEX('Policy Characteristics'!N:N,MATCH(PolicyLevers_EN!$C522,'Policy Characteristics'!$D:$D,0))</f>
        <v>none</v>
      </c>
      <c r="T522" s="262">
        <f>INDEX('Policy Characteristics'!O:O,MATCH(PolicyLevers_EN!$C522,'Policy Characteristics'!$D:$D,0))</f>
        <v>0</v>
      </c>
      <c r="U522" s="248"/>
      <c r="V522" s="248"/>
      <c r="W522" s="248"/>
      <c r="X522" s="248"/>
      <c r="Y522" s="248"/>
      <c r="Z522" s="248"/>
    </row>
    <row r="523" spans="1:26" ht="15.75" customHeight="1">
      <c r="A523" s="247" t="str">
        <f>INDEX('Policy Characteristics'!B:B,MATCH(PolicyLevers_EN!$C523,'Policy Characteristics'!$D:$D,0))</f>
        <v>Research and Development</v>
      </c>
      <c r="B523" s="247" t="str">
        <f>INDEX('Policy Characteristics'!C:C,MATCH(PolicyLevers_EN!$C523,'Policy Characteristics'!$D:$D,0))</f>
        <v>Capital Cost Reduction</v>
      </c>
      <c r="C523" s="12" t="str">
        <f t="shared" si="33"/>
        <v>RnD Industry Capital Cost Perc Reduction</v>
      </c>
      <c r="D523" s="262" t="s">
        <v>381</v>
      </c>
      <c r="E523" s="262"/>
      <c r="F523" s="262" t="s">
        <v>639</v>
      </c>
      <c r="G523" s="262"/>
      <c r="H523" s="7">
        <v>104</v>
      </c>
      <c r="I523" s="308" t="s">
        <v>63</v>
      </c>
      <c r="J523" s="247" t="str">
        <f>INDEX('Policy Characteristics'!E:E,MATCH(PolicyLevers_EN!$C523,'Policy Characteristics'!$D:$D,0))</f>
        <v>R&amp;D Capital Cost Reductions</v>
      </c>
      <c r="K523" s="247" t="str">
        <f>INDEX('Policy Characteristics'!F:F,MATCH(PolicyLevers_EN!$C523,'Policy Characteristics'!$D:$D,0))</f>
        <v>RnD industry capital cost reduction</v>
      </c>
      <c r="L523" s="261">
        <f>INDEX('Policy Characteristics'!G:G,MATCH(PolicyLevers_EN!$C523,'Policy Characteristics'!$D:$D,0))</f>
        <v>0</v>
      </c>
      <c r="M523" s="261">
        <f>INDEX('Policy Characteristics'!H:H,MATCH(PolicyLevers_EN!$C523,'Policy Characteristics'!$D:$D,0))</f>
        <v>0.4</v>
      </c>
      <c r="N523" s="261">
        <f>INDEX('Policy Characteristics'!I:I,MATCH(PolicyLevers_EN!$C523,'Policy Characteristics'!$D:$D,0))</f>
        <v>0.01</v>
      </c>
      <c r="O523" s="276" t="str">
        <f>INDEX('Policy Characteristics'!J:J,MATCH(PolicyLevers_EN!$C523,'Policy Characteristics'!$D:$D,0))</f>
        <v>% reduction in cost</v>
      </c>
      <c r="P523" s="247" t="str">
        <f>LEFT(INDEX('Policy Characteristics'!K:K,MATCH(PolicyLevers_EN!$C523,'Policy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3" s="262" t="str">
        <f>INDEX('Policy Characteristics'!L:L,MATCH(PolicyLevers_EN!$C523,'Policy Characteristics'!$D:$D,0))</f>
        <v>architectural-design.html#rnd</v>
      </c>
      <c r="R523" s="269" t="str">
        <f>INDEX('Policy Characteristics'!M:M,MATCH(PolicyLevers_EN!$C523,'Policy Characteristics'!$D:$D,0))</f>
        <v>research-and-development.html</v>
      </c>
      <c r="S523" s="262" t="str">
        <f>INDEX('Policy Characteristics'!N:N,MATCH(PolicyLevers_EN!$C523,'Policy Characteristics'!$D:$D,0))</f>
        <v>none</v>
      </c>
      <c r="T523" s="262">
        <f>INDEX('Policy Characteristics'!O:O,MATCH(PolicyLevers_EN!$C523,'Policy Characteristics'!$D:$D,0))</f>
        <v>0</v>
      </c>
      <c r="U523" s="248"/>
      <c r="V523" s="248"/>
      <c r="W523" s="248"/>
      <c r="X523" s="248"/>
      <c r="Y523" s="248"/>
      <c r="Z523" s="248"/>
    </row>
    <row r="524" spans="1:26" ht="15.75" customHeight="1">
      <c r="A524" s="247" t="str">
        <f>INDEX('Policy Characteristics'!B:B,MATCH(PolicyLevers_EN!$C524,'Policy Characteristics'!$D:$D,0))</f>
        <v>Research and Development</v>
      </c>
      <c r="B524" s="247" t="str">
        <f>INDEX('Policy Characteristics'!C:C,MATCH(PolicyLevers_EN!$C524,'Policy Characteristics'!$D:$D,0))</f>
        <v>Capital Cost Reduction</v>
      </c>
      <c r="C524" s="12" t="str">
        <f t="shared" si="33"/>
        <v>RnD Industry Capital Cost Perc Reduction</v>
      </c>
      <c r="D524" s="262" t="s">
        <v>383</v>
      </c>
      <c r="E524" s="262"/>
      <c r="F524" s="262" t="s">
        <v>640</v>
      </c>
      <c r="G524" s="262"/>
      <c r="H524" s="7">
        <v>105</v>
      </c>
      <c r="I524" s="308" t="s">
        <v>63</v>
      </c>
      <c r="J524" s="247" t="str">
        <f>INDEX('Policy Characteristics'!E:E,MATCH(PolicyLevers_EN!$C524,'Policy Characteristics'!$D:$D,0))</f>
        <v>R&amp;D Capital Cost Reductions</v>
      </c>
      <c r="K524" s="247" t="str">
        <f>INDEX('Policy Characteristics'!F:F,MATCH(PolicyLevers_EN!$C524,'Policy Characteristics'!$D:$D,0))</f>
        <v>RnD industry capital cost reduction</v>
      </c>
      <c r="L524" s="261">
        <f>INDEX('Policy Characteristics'!G:G,MATCH(PolicyLevers_EN!$C524,'Policy Characteristics'!$D:$D,0))</f>
        <v>0</v>
      </c>
      <c r="M524" s="261">
        <f>INDEX('Policy Characteristics'!H:H,MATCH(PolicyLevers_EN!$C524,'Policy Characteristics'!$D:$D,0))</f>
        <v>0.4</v>
      </c>
      <c r="N524" s="261">
        <f>INDEX('Policy Characteristics'!I:I,MATCH(PolicyLevers_EN!$C524,'Policy Characteristics'!$D:$D,0))</f>
        <v>0.01</v>
      </c>
      <c r="O524" s="276" t="str">
        <f>INDEX('Policy Characteristics'!J:J,MATCH(PolicyLevers_EN!$C524,'Policy Characteristics'!$D:$D,0))</f>
        <v>% reduction in cost</v>
      </c>
      <c r="P524" s="247" t="str">
        <f>LEFT(INDEX('Policy Characteristics'!K:K,MATCH(PolicyLevers_EN!$C524,'Policy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4" s="262" t="str">
        <f>INDEX('Policy Characteristics'!L:L,MATCH(PolicyLevers_EN!$C524,'Policy Characteristics'!$D:$D,0))</f>
        <v>architectural-design.html#rnd</v>
      </c>
      <c r="R524" s="269" t="str">
        <f>INDEX('Policy Characteristics'!M:M,MATCH(PolicyLevers_EN!$C524,'Policy Characteristics'!$D:$D,0))</f>
        <v>research-and-development.html</v>
      </c>
      <c r="S524" s="262" t="str">
        <f>INDEX('Policy Characteristics'!N:N,MATCH(PolicyLevers_EN!$C524,'Policy Characteristics'!$D:$D,0))</f>
        <v>none</v>
      </c>
      <c r="T524" s="262">
        <f>INDEX('Policy Characteristics'!O:O,MATCH(PolicyLevers_EN!$C524,'Policy Characteristics'!$D:$D,0))</f>
        <v>0</v>
      </c>
      <c r="U524" s="248"/>
      <c r="V524" s="248"/>
      <c r="W524" s="248"/>
      <c r="X524" s="248"/>
      <c r="Y524" s="248"/>
      <c r="Z524" s="248"/>
    </row>
    <row r="525" spans="1:26" ht="15.75" customHeight="1">
      <c r="A525" s="247" t="str">
        <f>INDEX('Policy Characteristics'!B:B,MATCH(PolicyLevers_EN!$C525,'Policy Characteristics'!$D:$D,0))</f>
        <v>Research and Development</v>
      </c>
      <c r="B525" s="247" t="str">
        <f>INDEX('Policy Characteristics'!C:C,MATCH(PolicyLevers_EN!$C525,'Policy Characteristics'!$D:$D,0))</f>
        <v>Capital Cost Reduction</v>
      </c>
      <c r="C525" s="12" t="str">
        <f t="shared" si="33"/>
        <v>RnD Industry Capital Cost Perc Reduction</v>
      </c>
      <c r="D525" s="262" t="s">
        <v>385</v>
      </c>
      <c r="E525" s="262"/>
      <c r="F525" s="262" t="s">
        <v>641</v>
      </c>
      <c r="G525" s="262"/>
      <c r="H525" s="7">
        <v>106</v>
      </c>
      <c r="I525" s="308" t="s">
        <v>63</v>
      </c>
      <c r="J525" s="247" t="str">
        <f>INDEX('Policy Characteristics'!E:E,MATCH(PolicyLevers_EN!$C525,'Policy Characteristics'!$D:$D,0))</f>
        <v>R&amp;D Capital Cost Reductions</v>
      </c>
      <c r="K525" s="247" t="str">
        <f>INDEX('Policy Characteristics'!F:F,MATCH(PolicyLevers_EN!$C525,'Policy Characteristics'!$D:$D,0))</f>
        <v>RnD industry capital cost reduction</v>
      </c>
      <c r="L525" s="261">
        <f>INDEX('Policy Characteristics'!G:G,MATCH(PolicyLevers_EN!$C525,'Policy Characteristics'!$D:$D,0))</f>
        <v>0</v>
      </c>
      <c r="M525" s="261">
        <f>INDEX('Policy Characteristics'!H:H,MATCH(PolicyLevers_EN!$C525,'Policy Characteristics'!$D:$D,0))</f>
        <v>0.4</v>
      </c>
      <c r="N525" s="261">
        <f>INDEX('Policy Characteristics'!I:I,MATCH(PolicyLevers_EN!$C525,'Policy Characteristics'!$D:$D,0))</f>
        <v>0.01</v>
      </c>
      <c r="O525" s="276" t="str">
        <f>INDEX('Policy Characteristics'!J:J,MATCH(PolicyLevers_EN!$C525,'Policy Characteristics'!$D:$D,0))</f>
        <v>% reduction in cost</v>
      </c>
      <c r="P525" s="247" t="str">
        <f>LEFT(INDEX('Policy Characteristics'!K:K,MATCH(PolicyLevers_EN!$C525,'Policy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5" s="262" t="str">
        <f>INDEX('Policy Characteristics'!L:L,MATCH(PolicyLevers_EN!$C525,'Policy Characteristics'!$D:$D,0))</f>
        <v>architectural-design.html#rnd</v>
      </c>
      <c r="R525" s="269" t="str">
        <f>INDEX('Policy Characteristics'!M:M,MATCH(PolicyLevers_EN!$C525,'Policy Characteristics'!$D:$D,0))</f>
        <v>research-and-development.html</v>
      </c>
      <c r="S525" s="262" t="str">
        <f>INDEX('Policy Characteristics'!N:N,MATCH(PolicyLevers_EN!$C525,'Policy Characteristics'!$D:$D,0))</f>
        <v>none</v>
      </c>
      <c r="T525" s="262">
        <f>INDEX('Policy Characteristics'!O:O,MATCH(PolicyLevers_EN!$C525,'Policy Characteristics'!$D:$D,0))</f>
        <v>0</v>
      </c>
      <c r="U525" s="248"/>
      <c r="V525" s="248"/>
      <c r="W525" s="248"/>
      <c r="X525" s="248"/>
      <c r="Y525" s="248"/>
      <c r="Z525" s="248"/>
    </row>
    <row r="526" spans="1:26" ht="15.75" customHeight="1">
      <c r="A526" s="247" t="str">
        <f>INDEX('Policy Characteristics'!B:B,MATCH(PolicyLevers_EN!$C526,'Policy Characteristics'!$D:$D,0))</f>
        <v>Research and Development</v>
      </c>
      <c r="B526" s="247" t="str">
        <f>INDEX('Policy Characteristics'!C:C,MATCH(PolicyLevers_EN!$C526,'Policy Characteristics'!$D:$D,0))</f>
        <v>Capital Cost Reduction</v>
      </c>
      <c r="C526" s="12" t="str">
        <f t="shared" si="33"/>
        <v>RnD Industry Capital Cost Perc Reduction</v>
      </c>
      <c r="D526" s="262" t="s">
        <v>387</v>
      </c>
      <c r="E526" s="262"/>
      <c r="F526" s="262" t="s">
        <v>642</v>
      </c>
      <c r="G526" s="262"/>
      <c r="H526" s="7">
        <v>107</v>
      </c>
      <c r="I526" s="308" t="s">
        <v>63</v>
      </c>
      <c r="J526" s="247" t="str">
        <f>INDEX('Policy Characteristics'!E:E,MATCH(PolicyLevers_EN!$C526,'Policy Characteristics'!$D:$D,0))</f>
        <v>R&amp;D Capital Cost Reductions</v>
      </c>
      <c r="K526" s="247" t="str">
        <f>INDEX('Policy Characteristics'!F:F,MATCH(PolicyLevers_EN!$C526,'Policy Characteristics'!$D:$D,0))</f>
        <v>RnD industry capital cost reduction</v>
      </c>
      <c r="L526" s="261">
        <f>INDEX('Policy Characteristics'!G:G,MATCH(PolicyLevers_EN!$C526,'Policy Characteristics'!$D:$D,0))</f>
        <v>0</v>
      </c>
      <c r="M526" s="261">
        <f>INDEX('Policy Characteristics'!H:H,MATCH(PolicyLevers_EN!$C526,'Policy Characteristics'!$D:$D,0))</f>
        <v>0.4</v>
      </c>
      <c r="N526" s="261">
        <f>INDEX('Policy Characteristics'!I:I,MATCH(PolicyLevers_EN!$C526,'Policy Characteristics'!$D:$D,0))</f>
        <v>0.01</v>
      </c>
      <c r="O526" s="276" t="str">
        <f>INDEX('Policy Characteristics'!J:J,MATCH(PolicyLevers_EN!$C526,'Policy Characteristics'!$D:$D,0))</f>
        <v>% reduction in cost</v>
      </c>
      <c r="P526" s="247" t="str">
        <f>LEFT(INDEX('Policy Characteristics'!K:K,MATCH(PolicyLevers_EN!$C526,'Policy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6" s="262" t="str">
        <f>INDEX('Policy Characteristics'!L:L,MATCH(PolicyLevers_EN!$C526,'Policy Characteristics'!$D:$D,0))</f>
        <v>architectural-design.html#rnd</v>
      </c>
      <c r="R526" s="269" t="str">
        <f>INDEX('Policy Characteristics'!M:M,MATCH(PolicyLevers_EN!$C526,'Policy Characteristics'!$D:$D,0))</f>
        <v>research-and-development.html</v>
      </c>
      <c r="S526" s="262" t="str">
        <f>INDEX('Policy Characteristics'!N:N,MATCH(PolicyLevers_EN!$C526,'Policy Characteristics'!$D:$D,0))</f>
        <v>none</v>
      </c>
      <c r="T526" s="262">
        <f>INDEX('Policy Characteristics'!O:O,MATCH(PolicyLevers_EN!$C526,'Policy Characteristics'!$D:$D,0))</f>
        <v>0</v>
      </c>
      <c r="U526" s="248"/>
      <c r="V526" s="248"/>
      <c r="W526" s="248"/>
      <c r="X526" s="248"/>
      <c r="Y526" s="248"/>
      <c r="Z526" s="248"/>
    </row>
    <row r="527" spans="1:26" ht="15.75" customHeight="1">
      <c r="A527" s="247" t="str">
        <f>INDEX('Policy Characteristics'!B:B,MATCH(PolicyLevers_EN!$C527,'Policy Characteristics'!$D:$D,0))</f>
        <v>Research and Development</v>
      </c>
      <c r="B527" s="247" t="str">
        <f>INDEX('Policy Characteristics'!C:C,MATCH(PolicyLevers_EN!$C527,'Policy Characteristics'!$D:$D,0))</f>
        <v>Capital Cost Reduction</v>
      </c>
      <c r="C527" s="248" t="s">
        <v>643</v>
      </c>
      <c r="D527" s="262" t="s">
        <v>644</v>
      </c>
      <c r="E527" s="262"/>
      <c r="F527" s="262" t="s">
        <v>645</v>
      </c>
      <c r="G527" s="262"/>
      <c r="H527" s="7">
        <v>108</v>
      </c>
      <c r="I527" s="308" t="s">
        <v>63</v>
      </c>
      <c r="J527" s="247" t="str">
        <f>INDEX('Policy Characteristics'!E:E,MATCH(PolicyLevers_EN!$C527,'Policy Characteristics'!$D:$D,0))</f>
        <v>R&amp;D Capital Cost Reductions</v>
      </c>
      <c r="K527" s="247" t="str">
        <f>INDEX('Policy Characteristics'!F:F,MATCH(PolicyLevers_EN!$C527,'Policy Characteristics'!$D:$D,0))</f>
        <v>RnD transportation capital cost reduction</v>
      </c>
      <c r="L527" s="275">
        <f>INDEX('Policy Characteristics'!G:G,MATCH(PolicyLevers_EN!$C527,'Policy Characteristics'!$D:$D,0))</f>
        <v>0</v>
      </c>
      <c r="M527" s="275">
        <f>INDEX('Policy Characteristics'!H:H,MATCH(PolicyLevers_EN!$C527,'Policy Characteristics'!$D:$D,0))</f>
        <v>0.4</v>
      </c>
      <c r="N527" s="275">
        <f>INDEX('Policy Characteristics'!I:I,MATCH(PolicyLevers_EN!$C527,'Policy Characteristics'!$D:$D,0))</f>
        <v>0.01</v>
      </c>
      <c r="O527" s="262" t="str">
        <f>INDEX('Policy Characteristics'!J:J,MATCH(PolicyLevers_EN!$C527,'Policy Characteristics'!$D:$D,0))</f>
        <v>% reduction in cost</v>
      </c>
      <c r="P527" s="247" t="str">
        <f>LEFT(INDEX('Policy Characteristics'!K:K,MATCH(PolicyLevers_EN!$C527,'Policy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7" s="262" t="str">
        <f>INDEX('Policy Characteristics'!L:L,MATCH(PolicyLevers_EN!$C527,'Policy Characteristics'!$D:$D,0))</f>
        <v>architectural-design.html#rnd</v>
      </c>
      <c r="R527" s="269" t="str">
        <f>INDEX('Policy Characteristics'!M:M,MATCH(PolicyLevers_EN!$C527,'Policy Characteristics'!$D:$D,0))</f>
        <v>research-and-development.html</v>
      </c>
      <c r="S527" s="262" t="str">
        <f>INDEX('Policy Characteristics'!N:N,MATCH(PolicyLevers_EN!$C527,'Policy Characteristics'!$D:$D,0))</f>
        <v>none</v>
      </c>
      <c r="T527" s="262">
        <f>INDEX('Policy Characteristics'!O:O,MATCH(PolicyLevers_EN!$C527,'Policy Characteristics'!$D:$D,0))</f>
        <v>0</v>
      </c>
      <c r="U527" s="248"/>
      <c r="V527" s="248"/>
      <c r="W527" s="248"/>
      <c r="X527" s="248"/>
      <c r="Y527" s="248"/>
      <c r="Z527" s="248"/>
    </row>
    <row r="528" spans="1:26" ht="15.75" customHeight="1">
      <c r="A528" s="247" t="str">
        <f>INDEX('Policy Characteristics'!B:B,MATCH(PolicyLevers_EN!$C528,'Policy Characteristics'!$D:$D,0))</f>
        <v>Research and Development</v>
      </c>
      <c r="B528" s="247" t="str">
        <f>INDEX('Policy Characteristics'!C:C,MATCH(PolicyLevers_EN!$C528,'Policy Characteristics'!$D:$D,0))</f>
        <v>Capital Cost Reduction</v>
      </c>
      <c r="C528" s="247" t="str">
        <f t="shared" ref="C528:C533" si="34">C$527</f>
        <v>RnD Transportation Capital Cost Perc Reduction</v>
      </c>
      <c r="D528" s="257" t="s">
        <v>647</v>
      </c>
      <c r="E528" s="257"/>
      <c r="F528" s="257" t="s">
        <v>648</v>
      </c>
      <c r="G528" s="257"/>
      <c r="H528" s="254">
        <v>109</v>
      </c>
      <c r="I528" s="296" t="s">
        <v>76</v>
      </c>
      <c r="J528" s="247" t="str">
        <f>INDEX('Policy Characteristics'!E:E,MATCH(PolicyLevers_EN!$C528,'Policy Characteristics'!$D:$D,0))</f>
        <v>R&amp;D Capital Cost Reductions</v>
      </c>
      <c r="K528" s="247" t="str">
        <f>INDEX('Policy Characteristics'!F:F,MATCH(PolicyLevers_EN!$C528,'Policy Characteristics'!$D:$D,0))</f>
        <v>RnD transportation capital cost reduction</v>
      </c>
      <c r="L528" s="256">
        <f>INDEX('Policy Characteristics'!G:G,MATCH(PolicyLevers_EN!$C528,'Policy Characteristics'!$D:$D,0))</f>
        <v>0</v>
      </c>
      <c r="M528" s="256">
        <f>INDEX('Policy Characteristics'!H:H,MATCH(PolicyLevers_EN!$C528,'Policy Characteristics'!$D:$D,0))</f>
        <v>0.4</v>
      </c>
      <c r="N528" s="256">
        <f>INDEX('Policy Characteristics'!I:I,MATCH(PolicyLevers_EN!$C528,'Policy Characteristics'!$D:$D,0))</f>
        <v>0.01</v>
      </c>
      <c r="O528" s="257" t="str">
        <f>INDEX('Policy Characteristics'!J:J,MATCH(PolicyLevers_EN!$C528,'Policy Characteristics'!$D:$D,0))</f>
        <v>% reduction in cost</v>
      </c>
      <c r="P528" s="247" t="str">
        <f>LEFT(INDEX('Policy Characteristics'!K:K,MATCH(PolicyLevers_EN!$C528,'Policy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8" s="257" t="str">
        <f>INDEX('Policy Characteristics'!L:L,MATCH(PolicyLevers_EN!$C528,'Policy Characteristics'!$D:$D,0))</f>
        <v>architectural-design.html#rnd</v>
      </c>
      <c r="R528" s="265" t="str">
        <f>INDEX('Policy Characteristics'!M:M,MATCH(PolicyLevers_EN!$C528,'Policy Characteristics'!$D:$D,0))</f>
        <v>research-and-development.html</v>
      </c>
      <c r="S528" s="257" t="str">
        <f>INDEX('Policy Characteristics'!N:N,MATCH(PolicyLevers_EN!$C528,'Policy Characteristics'!$D:$D,0))</f>
        <v>none</v>
      </c>
      <c r="T528" s="257">
        <f>INDEX('Policy Characteristics'!O:O,MATCH(PolicyLevers_EN!$C528,'Policy Characteristics'!$D:$D,0))</f>
        <v>0</v>
      </c>
      <c r="U528" s="248"/>
      <c r="V528" s="248"/>
      <c r="W528" s="248"/>
      <c r="X528" s="248"/>
      <c r="Y528" s="248"/>
      <c r="Z528" s="248"/>
    </row>
    <row r="529" spans="1:26" ht="15.75" customHeight="1">
      <c r="A529" s="247" t="str">
        <f>INDEX('Policy Characteristics'!B:B,MATCH(PolicyLevers_EN!$C529,'Policy Characteristics'!$D:$D,0))</f>
        <v>Research and Development</v>
      </c>
      <c r="B529" s="247" t="str">
        <f>INDEX('Policy Characteristics'!C:C,MATCH(PolicyLevers_EN!$C529,'Policy Characteristics'!$D:$D,0))</f>
        <v>Capital Cost Reduction</v>
      </c>
      <c r="C529" s="247" t="str">
        <f t="shared" si="34"/>
        <v>RnD Transportation Capital Cost Perc Reduction</v>
      </c>
      <c r="D529" s="257" t="s">
        <v>649</v>
      </c>
      <c r="E529" s="257"/>
      <c r="F529" s="257" t="s">
        <v>650</v>
      </c>
      <c r="G529" s="257"/>
      <c r="H529" s="254">
        <v>110</v>
      </c>
      <c r="I529" s="296" t="s">
        <v>76</v>
      </c>
      <c r="J529" s="247" t="str">
        <f>INDEX('Policy Characteristics'!E:E,MATCH(PolicyLevers_EN!$C529,'Policy Characteristics'!$D:$D,0))</f>
        <v>R&amp;D Capital Cost Reductions</v>
      </c>
      <c r="K529" s="247" t="str">
        <f>INDEX('Policy Characteristics'!F:F,MATCH(PolicyLevers_EN!$C529,'Policy Characteristics'!$D:$D,0))</f>
        <v>RnD transportation capital cost reduction</v>
      </c>
      <c r="L529" s="256">
        <f>INDEX('Policy Characteristics'!G:G,MATCH(PolicyLevers_EN!$C529,'Policy Characteristics'!$D:$D,0))</f>
        <v>0</v>
      </c>
      <c r="M529" s="256">
        <f>INDEX('Policy Characteristics'!H:H,MATCH(PolicyLevers_EN!$C529,'Policy Characteristics'!$D:$D,0))</f>
        <v>0.4</v>
      </c>
      <c r="N529" s="256">
        <f>INDEX('Policy Characteristics'!I:I,MATCH(PolicyLevers_EN!$C529,'Policy Characteristics'!$D:$D,0))</f>
        <v>0.01</v>
      </c>
      <c r="O529" s="257" t="str">
        <f>INDEX('Policy Characteristics'!J:J,MATCH(PolicyLevers_EN!$C529,'Policy Characteristics'!$D:$D,0))</f>
        <v>% reduction in cost</v>
      </c>
      <c r="P529" s="247" t="str">
        <f>LEFT(INDEX('Policy Characteristics'!K:K,MATCH(PolicyLevers_EN!$C529,'Policy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29" s="257" t="str">
        <f>INDEX('Policy Characteristics'!L:L,MATCH(PolicyLevers_EN!$C529,'Policy Characteristics'!$D:$D,0))</f>
        <v>architectural-design.html#rnd</v>
      </c>
      <c r="R529" s="265" t="str">
        <f>INDEX('Policy Characteristics'!M:M,MATCH(PolicyLevers_EN!$C529,'Policy Characteristics'!$D:$D,0))</f>
        <v>research-and-development.html</v>
      </c>
      <c r="S529" s="257" t="str">
        <f>INDEX('Policy Characteristics'!N:N,MATCH(PolicyLevers_EN!$C529,'Policy Characteristics'!$D:$D,0))</f>
        <v>none</v>
      </c>
      <c r="T529" s="257">
        <f>INDEX('Policy Characteristics'!O:O,MATCH(PolicyLevers_EN!$C529,'Policy Characteristics'!$D:$D,0))</f>
        <v>0</v>
      </c>
      <c r="U529" s="248"/>
      <c r="V529" s="248"/>
      <c r="W529" s="248"/>
      <c r="X529" s="248"/>
      <c r="Y529" s="248"/>
      <c r="Z529" s="248"/>
    </row>
    <row r="530" spans="1:26" ht="15.75" customHeight="1">
      <c r="A530" s="247" t="str">
        <f>INDEX('Policy Characteristics'!B:B,MATCH(PolicyLevers_EN!$C530,'Policy Characteristics'!$D:$D,0))</f>
        <v>Research and Development</v>
      </c>
      <c r="B530" s="247" t="str">
        <f>INDEX('Policy Characteristics'!C:C,MATCH(PolicyLevers_EN!$C530,'Policy Characteristics'!$D:$D,0))</f>
        <v>Capital Cost Reduction</v>
      </c>
      <c r="C530" s="247" t="str">
        <f t="shared" si="34"/>
        <v>RnD Transportation Capital Cost Perc Reduction</v>
      </c>
      <c r="D530" s="257" t="s">
        <v>651</v>
      </c>
      <c r="E530" s="257"/>
      <c r="F530" s="257" t="s">
        <v>652</v>
      </c>
      <c r="G530" s="257"/>
      <c r="H530" s="254">
        <v>111</v>
      </c>
      <c r="I530" s="296" t="s">
        <v>76</v>
      </c>
      <c r="J530" s="247" t="str">
        <f>INDEX('Policy Characteristics'!E:E,MATCH(PolicyLevers_EN!$C530,'Policy Characteristics'!$D:$D,0))</f>
        <v>R&amp;D Capital Cost Reductions</v>
      </c>
      <c r="K530" s="247" t="str">
        <f>INDEX('Policy Characteristics'!F:F,MATCH(PolicyLevers_EN!$C530,'Policy Characteristics'!$D:$D,0))</f>
        <v>RnD transportation capital cost reduction</v>
      </c>
      <c r="L530" s="256">
        <f>INDEX('Policy Characteristics'!G:G,MATCH(PolicyLevers_EN!$C530,'Policy Characteristics'!$D:$D,0))</f>
        <v>0</v>
      </c>
      <c r="M530" s="256">
        <f>INDEX('Policy Characteristics'!H:H,MATCH(PolicyLevers_EN!$C530,'Policy Characteristics'!$D:$D,0))</f>
        <v>0.4</v>
      </c>
      <c r="N530" s="256">
        <f>INDEX('Policy Characteristics'!I:I,MATCH(PolicyLevers_EN!$C530,'Policy Characteristics'!$D:$D,0))</f>
        <v>0.01</v>
      </c>
      <c r="O530" s="257" t="str">
        <f>INDEX('Policy Characteristics'!J:J,MATCH(PolicyLevers_EN!$C530,'Policy Characteristics'!$D:$D,0))</f>
        <v>% reduction in cost</v>
      </c>
      <c r="P530" s="247" t="str">
        <f>LEFT(INDEX('Policy Characteristics'!K:K,MATCH(PolicyLevers_EN!$C530,'Policy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30" s="257" t="str">
        <f>INDEX('Policy Characteristics'!L:L,MATCH(PolicyLevers_EN!$C530,'Policy Characteristics'!$D:$D,0))</f>
        <v>architectural-design.html#rnd</v>
      </c>
      <c r="R530" s="265" t="str">
        <f>INDEX('Policy Characteristics'!M:M,MATCH(PolicyLevers_EN!$C530,'Policy Characteristics'!$D:$D,0))</f>
        <v>research-and-development.html</v>
      </c>
      <c r="S530" s="257" t="str">
        <f>INDEX('Policy Characteristics'!N:N,MATCH(PolicyLevers_EN!$C530,'Policy Characteristics'!$D:$D,0))</f>
        <v>none</v>
      </c>
      <c r="T530" s="257">
        <f>INDEX('Policy Characteristics'!O:O,MATCH(PolicyLevers_EN!$C530,'Policy Characteristics'!$D:$D,0))</f>
        <v>0</v>
      </c>
      <c r="U530" s="248"/>
      <c r="V530" s="248"/>
      <c r="W530" s="248"/>
      <c r="X530" s="248"/>
      <c r="Y530" s="248"/>
      <c r="Z530" s="248"/>
    </row>
    <row r="531" spans="1:26" ht="15.75" customHeight="1">
      <c r="A531" s="247" t="str">
        <f>INDEX('Policy Characteristics'!B:B,MATCH(PolicyLevers_EN!$C531,'Policy Characteristics'!$D:$D,0))</f>
        <v>Research and Development</v>
      </c>
      <c r="B531" s="247" t="str">
        <f>INDEX('Policy Characteristics'!C:C,MATCH(PolicyLevers_EN!$C531,'Policy Characteristics'!$D:$D,0))</f>
        <v>Capital Cost Reduction</v>
      </c>
      <c r="C531" s="12" t="str">
        <f t="shared" si="34"/>
        <v>RnD Transportation Capital Cost Perc Reduction</v>
      </c>
      <c r="D531" s="262" t="s">
        <v>653</v>
      </c>
      <c r="E531" s="262"/>
      <c r="F531" s="262" t="s">
        <v>654</v>
      </c>
      <c r="G531" s="262"/>
      <c r="H531" s="7">
        <v>112</v>
      </c>
      <c r="I531" s="308" t="s">
        <v>63</v>
      </c>
      <c r="J531" s="247" t="str">
        <f>INDEX('Policy Characteristics'!E:E,MATCH(PolicyLevers_EN!$C531,'Policy Characteristics'!$D:$D,0))</f>
        <v>R&amp;D Capital Cost Reductions</v>
      </c>
      <c r="K531" s="247" t="str">
        <f>INDEX('Policy Characteristics'!F:F,MATCH(PolicyLevers_EN!$C531,'Policy Characteristics'!$D:$D,0))</f>
        <v>RnD transportation capital cost reduction</v>
      </c>
      <c r="L531" s="261">
        <f>INDEX('Policy Characteristics'!G:G,MATCH(PolicyLevers_EN!$C531,'Policy Characteristics'!$D:$D,0))</f>
        <v>0</v>
      </c>
      <c r="M531" s="261">
        <f>INDEX('Policy Characteristics'!H:H,MATCH(PolicyLevers_EN!$C531,'Policy Characteristics'!$D:$D,0))</f>
        <v>0.4</v>
      </c>
      <c r="N531" s="261">
        <f>INDEX('Policy Characteristics'!I:I,MATCH(PolicyLevers_EN!$C531,'Policy Characteristics'!$D:$D,0))</f>
        <v>0.01</v>
      </c>
      <c r="O531" s="276" t="str">
        <f>INDEX('Policy Characteristics'!J:J,MATCH(PolicyLevers_EN!$C531,'Policy Characteristics'!$D:$D,0))</f>
        <v>% reduction in cost</v>
      </c>
      <c r="P531" s="247" t="str">
        <f>LEFT(INDEX('Policy Characteristics'!K:K,MATCH(PolicyLevers_EN!$C531,'Policy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31" s="262" t="str">
        <f>INDEX('Policy Characteristics'!L:L,MATCH(PolicyLevers_EN!$C531,'Policy Characteristics'!$D:$D,0))</f>
        <v>architectural-design.html#rnd</v>
      </c>
      <c r="R531" s="269" t="str">
        <f>INDEX('Policy Characteristics'!M:M,MATCH(PolicyLevers_EN!$C531,'Policy Characteristics'!$D:$D,0))</f>
        <v>research-and-development.html</v>
      </c>
      <c r="S531" s="262" t="str">
        <f>INDEX('Policy Characteristics'!N:N,MATCH(PolicyLevers_EN!$C531,'Policy Characteristics'!$D:$D,0))</f>
        <v>none</v>
      </c>
      <c r="T531" s="262">
        <f>INDEX('Policy Characteristics'!O:O,MATCH(PolicyLevers_EN!$C531,'Policy Characteristics'!$D:$D,0))</f>
        <v>0</v>
      </c>
      <c r="U531" s="248"/>
      <c r="V531" s="248"/>
      <c r="W531" s="248"/>
      <c r="X531" s="248"/>
      <c r="Y531" s="248"/>
      <c r="Z531" s="248"/>
    </row>
    <row r="532" spans="1:26" ht="15.75" customHeight="1">
      <c r="A532" s="247" t="str">
        <f>INDEX('Policy Characteristics'!B:B,MATCH(PolicyLevers_EN!$C532,'Policy Characteristics'!$D:$D,0))</f>
        <v>Research and Development</v>
      </c>
      <c r="B532" s="247" t="str">
        <f>INDEX('Policy Characteristics'!C:C,MATCH(PolicyLevers_EN!$C532,'Policy Characteristics'!$D:$D,0))</f>
        <v>Capital Cost Reduction</v>
      </c>
      <c r="C532" s="247" t="str">
        <f t="shared" si="34"/>
        <v>RnD Transportation Capital Cost Perc Reduction</v>
      </c>
      <c r="D532" s="257" t="s">
        <v>655</v>
      </c>
      <c r="E532" s="257"/>
      <c r="F532" s="257" t="s">
        <v>656</v>
      </c>
      <c r="G532" s="257"/>
      <c r="H532" s="254">
        <v>113</v>
      </c>
      <c r="I532" s="296" t="s">
        <v>76</v>
      </c>
      <c r="J532" s="247" t="str">
        <f>INDEX('Policy Characteristics'!E:E,MATCH(PolicyLevers_EN!$C532,'Policy Characteristics'!$D:$D,0))</f>
        <v>R&amp;D Capital Cost Reductions</v>
      </c>
      <c r="K532" s="247" t="str">
        <f>INDEX('Policy Characteristics'!F:F,MATCH(PolicyLevers_EN!$C532,'Policy Characteristics'!$D:$D,0))</f>
        <v>RnD transportation capital cost reduction</v>
      </c>
      <c r="L532" s="256">
        <f>INDEX('Policy Characteristics'!G:G,MATCH(PolicyLevers_EN!$C532,'Policy Characteristics'!$D:$D,0))</f>
        <v>0</v>
      </c>
      <c r="M532" s="256">
        <f>INDEX('Policy Characteristics'!H:H,MATCH(PolicyLevers_EN!$C532,'Policy Characteristics'!$D:$D,0))</f>
        <v>0.4</v>
      </c>
      <c r="N532" s="256">
        <f>INDEX('Policy Characteristics'!I:I,MATCH(PolicyLevers_EN!$C532,'Policy Characteristics'!$D:$D,0))</f>
        <v>0.01</v>
      </c>
      <c r="O532" s="257" t="str">
        <f>INDEX('Policy Characteristics'!J:J,MATCH(PolicyLevers_EN!$C532,'Policy Characteristics'!$D:$D,0))</f>
        <v>% reduction in cost</v>
      </c>
      <c r="P532" s="247" t="str">
        <f>LEFT(INDEX('Policy Characteristics'!K:K,MATCH(PolicyLevers_EN!$C532,'Policy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32" s="257" t="str">
        <f>INDEX('Policy Characteristics'!L:L,MATCH(PolicyLevers_EN!$C532,'Policy Characteristics'!$D:$D,0))</f>
        <v>architectural-design.html#rnd</v>
      </c>
      <c r="R532" s="265" t="str">
        <f>INDEX('Policy Characteristics'!M:M,MATCH(PolicyLevers_EN!$C532,'Policy Characteristics'!$D:$D,0))</f>
        <v>research-and-development.html</v>
      </c>
      <c r="S532" s="257" t="str">
        <f>INDEX('Policy Characteristics'!N:N,MATCH(PolicyLevers_EN!$C532,'Policy Characteristics'!$D:$D,0))</f>
        <v>none</v>
      </c>
      <c r="T532" s="257">
        <f>INDEX('Policy Characteristics'!O:O,MATCH(PolicyLevers_EN!$C532,'Policy Characteristics'!$D:$D,0))</f>
        <v>0</v>
      </c>
      <c r="U532" s="248"/>
      <c r="V532" s="248"/>
      <c r="W532" s="248"/>
      <c r="X532" s="248"/>
      <c r="Y532" s="248"/>
      <c r="Z532" s="248"/>
    </row>
    <row r="533" spans="1:26" ht="15.75" customHeight="1">
      <c r="A533" s="247" t="str">
        <f>INDEX('Policy Characteristics'!B:B,MATCH(PolicyLevers_EN!$C533,'Policy Characteristics'!$D:$D,0))</f>
        <v>Research and Development</v>
      </c>
      <c r="B533" s="247" t="str">
        <f>INDEX('Policy Characteristics'!C:C,MATCH(PolicyLevers_EN!$C533,'Policy Characteristics'!$D:$D,0))</f>
        <v>Capital Cost Reduction</v>
      </c>
      <c r="C533" s="12" t="str">
        <f t="shared" si="34"/>
        <v>RnD Transportation Capital Cost Perc Reduction</v>
      </c>
      <c r="D533" s="262" t="s">
        <v>657</v>
      </c>
      <c r="E533" s="262"/>
      <c r="F533" s="262" t="s">
        <v>658</v>
      </c>
      <c r="G533" s="262"/>
      <c r="H533" s="7">
        <v>523</v>
      </c>
      <c r="I533" s="308" t="s">
        <v>63</v>
      </c>
      <c r="J533" s="247" t="str">
        <f>INDEX('Policy Characteristics'!E:E,MATCH(PolicyLevers_EN!$C533,'Policy Characteristics'!$D:$D,0))</f>
        <v>R&amp;D Capital Cost Reductions</v>
      </c>
      <c r="K533" s="247" t="str">
        <f>INDEX('Policy Characteristics'!F:F,MATCH(PolicyLevers_EN!$C533,'Policy Characteristics'!$D:$D,0))</f>
        <v>RnD transportation capital cost reduction</v>
      </c>
      <c r="L533" s="261">
        <f>INDEX('Policy Characteristics'!G:G,MATCH(PolicyLevers_EN!$C533,'Policy Characteristics'!$D:$D,0))</f>
        <v>0</v>
      </c>
      <c r="M533" s="261">
        <f>INDEX('Policy Characteristics'!H:H,MATCH(PolicyLevers_EN!$C533,'Policy Characteristics'!$D:$D,0))</f>
        <v>0.4</v>
      </c>
      <c r="N533" s="261">
        <f>INDEX('Policy Characteristics'!I:I,MATCH(PolicyLevers_EN!$C533,'Policy Characteristics'!$D:$D,0))</f>
        <v>0.01</v>
      </c>
      <c r="O533" s="276" t="str">
        <f>INDEX('Policy Characteristics'!J:J,MATCH(PolicyLevers_EN!$C533,'Policy Characteristics'!$D:$D,0))</f>
        <v>% reduction in cost</v>
      </c>
      <c r="P533" s="247" t="str">
        <f>LEFT(INDEX('Policy Characteristics'!K:K,MATCH(PolicyLevers_EN!$C533,'Policy Characteristics'!$D:$D,0)),254)</f>
        <v>**Description:** This policy causes the capital cost of the selected type(s) of equipment to decline by the set percentage over the course of the model run.  The R&amp;D progress caused by this policy is additional to any R&amp;D necessary to comply with other p</v>
      </c>
      <c r="Q533" s="262" t="str">
        <f>INDEX('Policy Characteristics'!L:L,MATCH(PolicyLevers_EN!$C533,'Policy Characteristics'!$D:$D,0))</f>
        <v>architectural-design.html#rnd</v>
      </c>
      <c r="R533" s="269" t="str">
        <f>INDEX('Policy Characteristics'!M:M,MATCH(PolicyLevers_EN!$C533,'Policy Characteristics'!$D:$D,0))</f>
        <v>research-and-development.html</v>
      </c>
      <c r="S533" s="262" t="str">
        <f>INDEX('Policy Characteristics'!N:N,MATCH(PolicyLevers_EN!$C533,'Policy Characteristics'!$D:$D,0))</f>
        <v>none</v>
      </c>
      <c r="T533" s="262">
        <f>INDEX('Policy Characteristics'!O:O,MATCH(PolicyLevers_EN!$C533,'Policy Characteristics'!$D:$D,0))</f>
        <v>0</v>
      </c>
      <c r="U533" s="248"/>
      <c r="V533" s="248"/>
      <c r="W533" s="248"/>
      <c r="X533" s="248"/>
      <c r="Y533" s="248"/>
      <c r="Z533" s="248"/>
    </row>
    <row r="534" spans="1:26" ht="72" customHeight="1">
      <c r="A534" s="247" t="str">
        <f>INDEX('Policy Characteristics'!B:B,MATCH(PolicyLevers_EN!$C534,'Policy Characteristics'!$D:$D,0))</f>
        <v>Research and Development</v>
      </c>
      <c r="B534" s="247" t="str">
        <f>INDEX('Policy Characteristics'!C:C,MATCH(PolicyLevers_EN!$C534,'Policy Characteristics'!$D:$D,0))</f>
        <v>Direct Air Capture</v>
      </c>
      <c r="C534" s="247" t="s">
        <v>660</v>
      </c>
      <c r="D534" s="257"/>
      <c r="E534" s="257"/>
      <c r="F534" s="257"/>
      <c r="G534" s="257"/>
      <c r="H534" s="254">
        <v>525</v>
      </c>
      <c r="I534" s="296" t="s">
        <v>63</v>
      </c>
      <c r="J534" s="247" t="str">
        <f>INDEX('Policy Characteristics'!E:E,MATCH(PolicyLevers_EN!$C534,'Policy Characteristics'!$D:$D,0))</f>
        <v>Direct Air Capture</v>
      </c>
      <c r="K534" s="247" t="str">
        <f>INDEX('Policy Characteristics'!F:F,MATCH(PolicyLevers_EN!$C534,'Policy Characteristics'!$D:$D,0))</f>
        <v>geoeng direct air capture</v>
      </c>
      <c r="L534" s="256">
        <f>INDEX('Policy Characteristics'!G:G,MATCH(PolicyLevers_EN!$C534,'Policy Characteristics'!$D:$D,0))</f>
        <v>0</v>
      </c>
      <c r="M534" s="256">
        <f>INDEX('Policy Characteristics'!H:H,MATCH(PolicyLevers_EN!$C534,'Policy Characteristics'!$D:$D,0))</f>
        <v>1</v>
      </c>
      <c r="N534" s="256">
        <f>INDEX('Policy Characteristics'!I:I,MATCH(PolicyLevers_EN!$C534,'Policy Characteristics'!$D:$D,0))</f>
        <v>0.01</v>
      </c>
      <c r="O534" s="257" t="str">
        <f>INDEX('Policy Characteristics'!J:J,MATCH(PolicyLevers_EN!$C534,'Policy Characteristics'!$D:$D,0))</f>
        <v>% of potential achieved</v>
      </c>
      <c r="P534" s="247" t="str">
        <f>LEFT(INDEX('Policy Characteristics'!K:K,MATCH(PolicyLevers_EN!$C534,'Policy Characteristics'!$D:$D,0)),254)</f>
        <v>**Description:** This policy causes direct air capture (DAC) technology to be used to remove carbon dioxide from the atmosphere. The modeled technology is based on hydroxide sorbents, as this is the most mature DAC technology. Alternatives (such as amine</v>
      </c>
      <c r="Q534" s="257" t="str">
        <f>INDEX('Policy Characteristics'!L:L,MATCH(PolicyLevers_EN!$C534,'Policy Characteristics'!$D:$D,0))</f>
        <v>direct-air-capture.html#dac</v>
      </c>
      <c r="R534" s="257" t="str">
        <f>INDEX('Policy Characteristics'!M:M,MATCH(PolicyLevers_EN!$C534,'Policy Characteristics'!$D:$D,0))</f>
        <v>direct-air-capture.html</v>
      </c>
      <c r="S534" s="257" t="str">
        <f>INDEX('Policy Characteristics'!N:N,MATCH(PolicyLevers_EN!$C534,'Policy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Characteristics'!O:O,MATCH(PolicyLevers_EN!$C534,'Policy Characteristics'!$D:$D,0))</f>
        <v>0</v>
      </c>
      <c r="U534" s="248"/>
      <c r="V534" s="248"/>
      <c r="W534" s="248"/>
      <c r="X534" s="248"/>
      <c r="Y534" s="248"/>
      <c r="Z534" s="248"/>
    </row>
    <row r="535" spans="1:26" ht="29.1" customHeight="1">
      <c r="A535" s="247" t="str">
        <f>INDEX('Policy Characteristics'!B:B,MATCH(PolicyLevers_EN!$C535,'Policy Characteristics'!$D:$D,0))</f>
        <v>Research and Development</v>
      </c>
      <c r="B535" s="247" t="str">
        <f>INDEX('Policy Characteristics'!C:C,MATCH(PolicyLevers_EN!$C535,'Policy Characteristics'!$D:$D,0))</f>
        <v>Fuel Use Reduction</v>
      </c>
      <c r="C535" s="247" t="s">
        <v>666</v>
      </c>
      <c r="D535" s="257" t="s">
        <v>154</v>
      </c>
      <c r="E535" s="257"/>
      <c r="F535" s="257" t="s">
        <v>607</v>
      </c>
      <c r="G535" s="257"/>
      <c r="H535" s="254">
        <v>114</v>
      </c>
      <c r="I535" s="296" t="s">
        <v>76</v>
      </c>
      <c r="J535" s="247" t="str">
        <f>INDEX('Policy Characteristics'!E:E,MATCH(PolicyLevers_EN!$C535,'Policy Characteristics'!$D:$D,0))</f>
        <v>R&amp;D Fuel Use Reductions</v>
      </c>
      <c r="K535" s="247" t="str">
        <f>INDEX('Policy Characteristics'!F:F,MATCH(PolicyLevers_EN!$C535,'Policy Characteristics'!$D:$D,0))</f>
        <v>RnD building fuel use reduction</v>
      </c>
      <c r="L535" s="256">
        <f>INDEX('Policy Characteristics'!G:G,MATCH(PolicyLevers_EN!$C535,'Policy Characteristics'!$D:$D,0))</f>
        <v>0</v>
      </c>
      <c r="M535" s="256">
        <f>INDEX('Policy Characteristics'!H:H,MATCH(PolicyLevers_EN!$C535,'Policy Characteristics'!$D:$D,0))</f>
        <v>0.4</v>
      </c>
      <c r="N535" s="256">
        <f>INDEX('Policy Characteristics'!I:I,MATCH(PolicyLevers_EN!$C535,'Policy Characteristics'!$D:$D,0))</f>
        <v>0.01</v>
      </c>
      <c r="O535" s="257" t="str">
        <f>INDEX('Policy Characteristics'!J:J,MATCH(PolicyLevers_EN!$C535,'Policy Characteristics'!$D:$D,0))</f>
        <v>% reduction in fuel use</v>
      </c>
      <c r="P535" s="247" t="str">
        <f>LEFT(INDEX('Policy Characteristics'!K:K,MATCH(PolicyLevers_EN!$C535,'Policy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35" s="257" t="str">
        <f>INDEX('Policy Characteristics'!L:L,MATCH(PolicyLevers_EN!$C535,'Policy Characteristics'!$D:$D,0))</f>
        <v>architectural-design.html#rnd</v>
      </c>
      <c r="R535" s="265" t="str">
        <f>INDEX('Policy Characteristics'!M:M,MATCH(PolicyLevers_EN!$C535,'Policy Characteristics'!$D:$D,0))</f>
        <v>research-and-development.html</v>
      </c>
      <c r="S535" s="257" t="str">
        <f>INDEX('Policy Characteristics'!N:N,MATCH(PolicyLevers_EN!$C535,'Policy Characteristics'!$D:$D,0))</f>
        <v>none</v>
      </c>
      <c r="T535" s="257">
        <f>INDEX('Policy Characteristics'!O:O,MATCH(PolicyLevers_EN!$C535,'Policy Characteristics'!$D:$D,0))</f>
        <v>0</v>
      </c>
      <c r="U535" s="248"/>
      <c r="V535" s="248"/>
      <c r="W535" s="248"/>
      <c r="X535" s="248"/>
      <c r="Y535" s="248"/>
      <c r="Z535" s="248"/>
    </row>
    <row r="536" spans="1:26" ht="32.1" customHeight="1">
      <c r="A536" s="247" t="str">
        <f>INDEX('Policy Characteristics'!B:B,MATCH(PolicyLevers_EN!$C536,'Policy Characteristics'!$D:$D,0))</f>
        <v>Research and Development</v>
      </c>
      <c r="B536" s="247" t="str">
        <f>INDEX('Policy Characteristics'!C:C,MATCH(PolicyLevers_EN!$C536,'Policy Characteristics'!$D:$D,0))</f>
        <v>Fuel Use Reduction</v>
      </c>
      <c r="C536" s="12" t="str">
        <f t="shared" ref="C536:C540" si="35">C$535</f>
        <v>RnD Building Fuel Use Perc Reduction</v>
      </c>
      <c r="D536" s="262" t="s">
        <v>162</v>
      </c>
      <c r="E536" s="262"/>
      <c r="F536" s="262" t="s">
        <v>613</v>
      </c>
      <c r="G536" s="262"/>
      <c r="H536" s="7">
        <v>115</v>
      </c>
      <c r="I536" s="308" t="s">
        <v>63</v>
      </c>
      <c r="J536" s="247" t="str">
        <f>INDEX('Policy Characteristics'!E:E,MATCH(PolicyLevers_EN!$C536,'Policy Characteristics'!$D:$D,0))</f>
        <v>R&amp;D Fuel Use Reductions</v>
      </c>
      <c r="K536" s="247" t="str">
        <f>INDEX('Policy Characteristics'!F:F,MATCH(PolicyLevers_EN!$C536,'Policy Characteristics'!$D:$D,0))</f>
        <v>RnD building fuel use reduction</v>
      </c>
      <c r="L536" s="261">
        <f>INDEX('Policy Characteristics'!G:G,MATCH(PolicyLevers_EN!$C536,'Policy Characteristics'!$D:$D,0))</f>
        <v>0</v>
      </c>
      <c r="M536" s="261">
        <f>INDEX('Policy Characteristics'!H:H,MATCH(PolicyLevers_EN!$C536,'Policy Characteristics'!$D:$D,0))</f>
        <v>0.4</v>
      </c>
      <c r="N536" s="261">
        <f>INDEX('Policy Characteristics'!I:I,MATCH(PolicyLevers_EN!$C536,'Policy Characteristics'!$D:$D,0))</f>
        <v>0.01</v>
      </c>
      <c r="O536" s="276" t="str">
        <f>INDEX('Policy Characteristics'!J:J,MATCH(PolicyLevers_EN!$C536,'Policy Characteristics'!$D:$D,0))</f>
        <v>% reduction in fuel use</v>
      </c>
      <c r="P536" s="247" t="str">
        <f>LEFT(INDEX('Policy Characteristics'!K:K,MATCH(PolicyLevers_EN!$C536,'Policy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36" s="262" t="str">
        <f>INDEX('Policy Characteristics'!L:L,MATCH(PolicyLevers_EN!$C536,'Policy Characteristics'!$D:$D,0))</f>
        <v>architectural-design.html#rnd</v>
      </c>
      <c r="R536" s="269" t="str">
        <f>INDEX('Policy Characteristics'!M:M,MATCH(PolicyLevers_EN!$C536,'Policy Characteristics'!$D:$D,0))</f>
        <v>research-and-development.html</v>
      </c>
      <c r="S536" s="262" t="str">
        <f>INDEX('Policy Characteristics'!N:N,MATCH(PolicyLevers_EN!$C536,'Policy Characteristics'!$D:$D,0))</f>
        <v>none</v>
      </c>
      <c r="T536" s="262">
        <f>INDEX('Policy Characteristics'!O:O,MATCH(PolicyLevers_EN!$C536,'Policy Characteristics'!$D:$D,0))</f>
        <v>0</v>
      </c>
      <c r="U536" s="248"/>
      <c r="V536" s="248"/>
      <c r="W536" s="248"/>
      <c r="X536" s="248"/>
      <c r="Y536" s="248"/>
      <c r="Z536" s="248"/>
    </row>
    <row r="537" spans="1:26" ht="29.1" customHeight="1">
      <c r="A537" s="247" t="str">
        <f>INDEX('Policy Characteristics'!B:B,MATCH(PolicyLevers_EN!$C537,'Policy Characteristics'!$D:$D,0))</f>
        <v>Research and Development</v>
      </c>
      <c r="B537" s="247" t="str">
        <f>INDEX('Policy Characteristics'!C:C,MATCH(PolicyLevers_EN!$C537,'Policy Characteristics'!$D:$D,0))</f>
        <v>Fuel Use Reduction</v>
      </c>
      <c r="C537" s="12" t="str">
        <f t="shared" si="35"/>
        <v>RnD Building Fuel Use Perc Reduction</v>
      </c>
      <c r="D537" s="262" t="s">
        <v>182</v>
      </c>
      <c r="E537" s="262"/>
      <c r="F537" s="262" t="s">
        <v>614</v>
      </c>
      <c r="G537" s="262"/>
      <c r="H537" s="7"/>
      <c r="I537" s="308" t="s">
        <v>76</v>
      </c>
      <c r="J537" s="247" t="str">
        <f>INDEX('Policy Characteristics'!E:E,MATCH(PolicyLevers_EN!$C537,'Policy Characteristics'!$D:$D,0))</f>
        <v>R&amp;D Fuel Use Reductions</v>
      </c>
      <c r="K537" s="247" t="str">
        <f>INDEX('Policy Characteristics'!F:F,MATCH(PolicyLevers_EN!$C537,'Policy Characteristics'!$D:$D,0))</f>
        <v>RnD building fuel use reduction</v>
      </c>
      <c r="L537" s="261">
        <f>INDEX('Policy Characteristics'!G:G,MATCH(PolicyLevers_EN!$C537,'Policy Characteristics'!$D:$D,0))</f>
        <v>0</v>
      </c>
      <c r="M537" s="261">
        <f>INDEX('Policy Characteristics'!H:H,MATCH(PolicyLevers_EN!$C537,'Policy Characteristics'!$D:$D,0))</f>
        <v>0.4</v>
      </c>
      <c r="N537" s="261">
        <f>INDEX('Policy Characteristics'!I:I,MATCH(PolicyLevers_EN!$C537,'Policy Characteristics'!$D:$D,0))</f>
        <v>0.01</v>
      </c>
      <c r="O537" s="276" t="str">
        <f>INDEX('Policy Characteristics'!J:J,MATCH(PolicyLevers_EN!$C537,'Policy Characteristics'!$D:$D,0))</f>
        <v>% reduction in fuel use</v>
      </c>
      <c r="P537" s="247" t="str">
        <f>LEFT(INDEX('Policy Characteristics'!K:K,MATCH(PolicyLevers_EN!$C537,'Policy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37" s="262" t="str">
        <f>INDEX('Policy Characteristics'!L:L,MATCH(PolicyLevers_EN!$C537,'Policy Characteristics'!$D:$D,0))</f>
        <v>architectural-design.html#rnd</v>
      </c>
      <c r="R537" s="269" t="str">
        <f>INDEX('Policy Characteristics'!M:M,MATCH(PolicyLevers_EN!$C537,'Policy Characteristics'!$D:$D,0))</f>
        <v>research-and-development.html</v>
      </c>
      <c r="S537" s="262" t="str">
        <f>INDEX('Policy Characteristics'!N:N,MATCH(PolicyLevers_EN!$C537,'Policy Characteristics'!$D:$D,0))</f>
        <v>none</v>
      </c>
      <c r="T537" s="262">
        <f>INDEX('Policy Characteristics'!O:O,MATCH(PolicyLevers_EN!$C537,'Policy Characteristics'!$D:$D,0))</f>
        <v>0</v>
      </c>
      <c r="U537" s="248"/>
      <c r="V537" s="248"/>
      <c r="W537" s="248"/>
      <c r="X537" s="248"/>
      <c r="Y537" s="248"/>
      <c r="Z537" s="248"/>
    </row>
    <row r="538" spans="1:26" ht="20.100000000000001" customHeight="1">
      <c r="A538" s="247" t="str">
        <f>INDEX('Policy Characteristics'!B:B,MATCH(PolicyLevers_EN!$C538,'Policy Characteristics'!$D:$D,0))</f>
        <v>Research and Development</v>
      </c>
      <c r="B538" s="247" t="str">
        <f>INDEX('Policy Characteristics'!C:C,MATCH(PolicyLevers_EN!$C538,'Policy Characteristics'!$D:$D,0))</f>
        <v>Fuel Use Reduction</v>
      </c>
      <c r="C538" s="12" t="str">
        <f t="shared" si="35"/>
        <v>RnD Building Fuel Use Perc Reduction</v>
      </c>
      <c r="D538" s="262" t="s">
        <v>164</v>
      </c>
      <c r="E538" s="262"/>
      <c r="F538" s="262" t="s">
        <v>615</v>
      </c>
      <c r="G538" s="262"/>
      <c r="H538" s="7">
        <v>117</v>
      </c>
      <c r="I538" s="308" t="s">
        <v>63</v>
      </c>
      <c r="J538" s="247" t="str">
        <f>INDEX('Policy Characteristics'!E:E,MATCH(PolicyLevers_EN!$C538,'Policy Characteristics'!$D:$D,0))</f>
        <v>R&amp;D Fuel Use Reductions</v>
      </c>
      <c r="K538" s="247" t="str">
        <f>INDEX('Policy Characteristics'!F:F,MATCH(PolicyLevers_EN!$C538,'Policy Characteristics'!$D:$D,0))</f>
        <v>RnD building fuel use reduction</v>
      </c>
      <c r="L538" s="261">
        <f>INDEX('Policy Characteristics'!G:G,MATCH(PolicyLevers_EN!$C538,'Policy Characteristics'!$D:$D,0))</f>
        <v>0</v>
      </c>
      <c r="M538" s="261">
        <f>INDEX('Policy Characteristics'!H:H,MATCH(PolicyLevers_EN!$C538,'Policy Characteristics'!$D:$D,0))</f>
        <v>0.4</v>
      </c>
      <c r="N538" s="261">
        <f>INDEX('Policy Characteristics'!I:I,MATCH(PolicyLevers_EN!$C538,'Policy Characteristics'!$D:$D,0))</f>
        <v>0.01</v>
      </c>
      <c r="O538" s="276" t="str">
        <f>INDEX('Policy Characteristics'!J:J,MATCH(PolicyLevers_EN!$C538,'Policy Characteristics'!$D:$D,0))</f>
        <v>% reduction in fuel use</v>
      </c>
      <c r="P538" s="247" t="str">
        <f>LEFT(INDEX('Policy Characteristics'!K:K,MATCH(PolicyLevers_EN!$C538,'Policy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38" s="262" t="str">
        <f>INDEX('Policy Characteristics'!L:L,MATCH(PolicyLevers_EN!$C538,'Policy Characteristics'!$D:$D,0))</f>
        <v>architectural-design.html#rnd</v>
      </c>
      <c r="R538" s="269" t="str">
        <f>INDEX('Policy Characteristics'!M:M,MATCH(PolicyLevers_EN!$C538,'Policy Characteristics'!$D:$D,0))</f>
        <v>research-and-development.html</v>
      </c>
      <c r="S538" s="262" t="str">
        <f>INDEX('Policy Characteristics'!N:N,MATCH(PolicyLevers_EN!$C538,'Policy Characteristics'!$D:$D,0))</f>
        <v>none</v>
      </c>
      <c r="T538" s="262">
        <f>INDEX('Policy Characteristics'!O:O,MATCH(PolicyLevers_EN!$C538,'Policy Characteristics'!$D:$D,0))</f>
        <v>0</v>
      </c>
      <c r="U538" s="248"/>
      <c r="V538" s="248"/>
      <c r="W538" s="248"/>
      <c r="X538" s="248"/>
      <c r="Y538" s="248"/>
      <c r="Z538" s="248"/>
    </row>
    <row r="539" spans="1:26" ht="20.100000000000001" customHeight="1">
      <c r="A539" s="247" t="str">
        <f>INDEX('Policy Characteristics'!B:B,MATCH(PolicyLevers_EN!$C539,'Policy Characteristics'!$D:$D,0))</f>
        <v>Research and Development</v>
      </c>
      <c r="B539" s="247" t="str">
        <f>INDEX('Policy Characteristics'!C:C,MATCH(PolicyLevers_EN!$C539,'Policy Characteristics'!$D:$D,0))</f>
        <v>Fuel Use Reduction</v>
      </c>
      <c r="C539" s="12" t="str">
        <f t="shared" si="35"/>
        <v>RnD Building Fuel Use Perc Reduction</v>
      </c>
      <c r="D539" s="262" t="s">
        <v>166</v>
      </c>
      <c r="E539" s="262"/>
      <c r="F539" s="262" t="s">
        <v>616</v>
      </c>
      <c r="G539" s="262"/>
      <c r="H539" s="7">
        <v>118</v>
      </c>
      <c r="I539" s="308" t="s">
        <v>63</v>
      </c>
      <c r="J539" s="247" t="str">
        <f>INDEX('Policy Characteristics'!E:E,MATCH(PolicyLevers_EN!$C539,'Policy Characteristics'!$D:$D,0))</f>
        <v>R&amp;D Fuel Use Reductions</v>
      </c>
      <c r="K539" s="247" t="str">
        <f>INDEX('Policy Characteristics'!F:F,MATCH(PolicyLevers_EN!$C539,'Policy Characteristics'!$D:$D,0))</f>
        <v>RnD building fuel use reduction</v>
      </c>
      <c r="L539" s="261">
        <f>INDEX('Policy Characteristics'!G:G,MATCH(PolicyLevers_EN!$C539,'Policy Characteristics'!$D:$D,0))</f>
        <v>0</v>
      </c>
      <c r="M539" s="261">
        <f>INDEX('Policy Characteristics'!H:H,MATCH(PolicyLevers_EN!$C539,'Policy Characteristics'!$D:$D,0))</f>
        <v>0.4</v>
      </c>
      <c r="N539" s="261">
        <f>INDEX('Policy Characteristics'!I:I,MATCH(PolicyLevers_EN!$C539,'Policy Characteristics'!$D:$D,0))</f>
        <v>0.01</v>
      </c>
      <c r="O539" s="276" t="str">
        <f>INDEX('Policy Characteristics'!J:J,MATCH(PolicyLevers_EN!$C539,'Policy Characteristics'!$D:$D,0))</f>
        <v>% reduction in fuel use</v>
      </c>
      <c r="P539" s="247" t="str">
        <f>LEFT(INDEX('Policy Characteristics'!K:K,MATCH(PolicyLevers_EN!$C539,'Policy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39" s="262" t="str">
        <f>INDEX('Policy Characteristics'!L:L,MATCH(PolicyLevers_EN!$C539,'Policy Characteristics'!$D:$D,0))</f>
        <v>architectural-design.html#rnd</v>
      </c>
      <c r="R539" s="269" t="str">
        <f>INDEX('Policy Characteristics'!M:M,MATCH(PolicyLevers_EN!$C539,'Policy Characteristics'!$D:$D,0))</f>
        <v>research-and-development.html</v>
      </c>
      <c r="S539" s="262" t="str">
        <f>INDEX('Policy Characteristics'!N:N,MATCH(PolicyLevers_EN!$C539,'Policy Characteristics'!$D:$D,0))</f>
        <v>none</v>
      </c>
      <c r="T539" s="262">
        <f>INDEX('Policy Characteristics'!O:O,MATCH(PolicyLevers_EN!$C539,'Policy Characteristics'!$D:$D,0))</f>
        <v>0</v>
      </c>
      <c r="U539" s="248"/>
      <c r="V539" s="248"/>
      <c r="W539" s="248"/>
      <c r="X539" s="248"/>
      <c r="Y539" s="248"/>
      <c r="Z539" s="248"/>
    </row>
    <row r="540" spans="1:26" ht="20.100000000000001" customHeight="1">
      <c r="A540" s="247" t="str">
        <f>INDEX('Policy Characteristics'!B:B,MATCH(PolicyLevers_EN!$C540,'Policy Characteristics'!$D:$D,0))</f>
        <v>Research and Development</v>
      </c>
      <c r="B540" s="247" t="str">
        <f>INDEX('Policy Characteristics'!C:C,MATCH(PolicyLevers_EN!$C540,'Policy Characteristics'!$D:$D,0))</f>
        <v>Fuel Use Reduction</v>
      </c>
      <c r="C540" s="12" t="str">
        <f t="shared" si="35"/>
        <v>RnD Building Fuel Use Perc Reduction</v>
      </c>
      <c r="D540" s="262" t="s">
        <v>168</v>
      </c>
      <c r="E540" s="262"/>
      <c r="F540" s="262" t="s">
        <v>617</v>
      </c>
      <c r="G540" s="262"/>
      <c r="H540" s="7">
        <v>119</v>
      </c>
      <c r="I540" s="308" t="s">
        <v>63</v>
      </c>
      <c r="J540" s="247" t="str">
        <f>INDEX('Policy Characteristics'!E:E,MATCH(PolicyLevers_EN!$C540,'Policy Characteristics'!$D:$D,0))</f>
        <v>R&amp;D Fuel Use Reductions</v>
      </c>
      <c r="K540" s="247" t="str">
        <f>INDEX('Policy Characteristics'!F:F,MATCH(PolicyLevers_EN!$C540,'Policy Characteristics'!$D:$D,0))</f>
        <v>RnD building fuel use reduction</v>
      </c>
      <c r="L540" s="261">
        <f>INDEX('Policy Characteristics'!G:G,MATCH(PolicyLevers_EN!$C540,'Policy Characteristics'!$D:$D,0))</f>
        <v>0</v>
      </c>
      <c r="M540" s="261">
        <f>INDEX('Policy Characteristics'!H:H,MATCH(PolicyLevers_EN!$C540,'Policy Characteristics'!$D:$D,0))</f>
        <v>0.4</v>
      </c>
      <c r="N540" s="261">
        <f>INDEX('Policy Characteristics'!I:I,MATCH(PolicyLevers_EN!$C540,'Policy Characteristics'!$D:$D,0))</f>
        <v>0.01</v>
      </c>
      <c r="O540" s="276" t="str">
        <f>INDEX('Policy Characteristics'!J:J,MATCH(PolicyLevers_EN!$C540,'Policy Characteristics'!$D:$D,0))</f>
        <v>% reduction in fuel use</v>
      </c>
      <c r="P540" s="247" t="str">
        <f>LEFT(INDEX('Policy Characteristics'!K:K,MATCH(PolicyLevers_EN!$C540,'Policy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0" s="262" t="str">
        <f>INDEX('Policy Characteristics'!L:L,MATCH(PolicyLevers_EN!$C540,'Policy Characteristics'!$D:$D,0))</f>
        <v>architectural-design.html#rnd</v>
      </c>
      <c r="R540" s="269" t="str">
        <f>INDEX('Policy Characteristics'!M:M,MATCH(PolicyLevers_EN!$C540,'Policy Characteristics'!$D:$D,0))</f>
        <v>research-and-development.html</v>
      </c>
      <c r="S540" s="262" t="str">
        <f>INDEX('Policy Characteristics'!N:N,MATCH(PolicyLevers_EN!$C540,'Policy Characteristics'!$D:$D,0))</f>
        <v>none</v>
      </c>
      <c r="T540" s="262">
        <f>INDEX('Policy Characteristics'!O:O,MATCH(PolicyLevers_EN!$C540,'Policy Characteristics'!$D:$D,0))</f>
        <v>0</v>
      </c>
      <c r="U540" s="248"/>
      <c r="V540" s="248"/>
      <c r="W540" s="248"/>
      <c r="X540" s="248"/>
      <c r="Y540" s="248"/>
      <c r="Z540" s="248"/>
    </row>
    <row r="541" spans="1:26" ht="20.100000000000001" customHeight="1">
      <c r="A541" s="247" t="str">
        <f>INDEX('Policy Characteristics'!B:B,MATCH(PolicyLevers_EN!$C541,'Policy Characteristics'!$D:$D,0))</f>
        <v>Research and Development</v>
      </c>
      <c r="B541" s="247" t="str">
        <f>INDEX('Policy Characteristics'!C:C,MATCH(PolicyLevers_EN!$C541,'Policy Characteristics'!$D:$D,0))</f>
        <v>Fuel Use Reduction</v>
      </c>
      <c r="C541" s="248" t="s">
        <v>670</v>
      </c>
      <c r="D541" s="262"/>
      <c r="E541" s="262"/>
      <c r="F541" s="262" t="s">
        <v>539</v>
      </c>
      <c r="G541" s="262"/>
      <c r="H541" s="7">
        <v>120</v>
      </c>
      <c r="I541" s="308" t="s">
        <v>63</v>
      </c>
      <c r="J541" s="247" t="str">
        <f>INDEX('Policy Characteristics'!E:E,MATCH(PolicyLevers_EN!$C541,'Policy Characteristics'!$D:$D,0))</f>
        <v>R&amp;D Fuel Use Reductions</v>
      </c>
      <c r="K541" s="247" t="str">
        <f>INDEX('Policy Characteristics'!F:F,MATCH(PolicyLevers_EN!$C541,'Policy Characteristics'!$D:$D,0))</f>
        <v>RnD CCS fuel use reduction</v>
      </c>
      <c r="L541" s="275">
        <f>INDEX('Policy Characteristics'!G:G,MATCH(PolicyLevers_EN!$C541,'Policy Characteristics'!$D:$D,0))</f>
        <v>0</v>
      </c>
      <c r="M541" s="275">
        <f>INDEX('Policy Characteristics'!H:H,MATCH(PolicyLevers_EN!$C541,'Policy Characteristics'!$D:$D,0))</f>
        <v>0.4</v>
      </c>
      <c r="N541" s="275">
        <f>INDEX('Policy Characteristics'!I:I,MATCH(PolicyLevers_EN!$C541,'Policy Characteristics'!$D:$D,0))</f>
        <v>0.01</v>
      </c>
      <c r="O541" s="262" t="str">
        <f>INDEX('Policy Characteristics'!J:J,MATCH(PolicyLevers_EN!$C541,'Policy Characteristics'!$D:$D,0))</f>
        <v>% reduction in fuel use</v>
      </c>
      <c r="P541" s="247" t="str">
        <f>LEFT(INDEX('Policy Characteristics'!K:K,MATCH(PolicyLevers_EN!$C541,'Policy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1" s="262" t="str">
        <f>INDEX('Policy Characteristics'!L:L,MATCH(PolicyLevers_EN!$C541,'Policy Characteristics'!$D:$D,0))</f>
        <v>architectural-design.html#rnd</v>
      </c>
      <c r="R541" s="269" t="str">
        <f>INDEX('Policy Characteristics'!M:M,MATCH(PolicyLevers_EN!$C541,'Policy Characteristics'!$D:$D,0))</f>
        <v>research-and-development.html</v>
      </c>
      <c r="S541" s="262" t="str">
        <f>INDEX('Policy Characteristics'!N:N,MATCH(PolicyLevers_EN!$C541,'Policy Characteristics'!$D:$D,0))</f>
        <v>none</v>
      </c>
      <c r="T541" s="262">
        <f>INDEX('Policy Characteristics'!O:O,MATCH(PolicyLevers_EN!$C541,'Policy Characteristics'!$D:$D,0))</f>
        <v>0</v>
      </c>
      <c r="U541" s="248"/>
      <c r="V541" s="248"/>
      <c r="W541" s="248"/>
      <c r="X541" s="248"/>
      <c r="Y541" s="248"/>
      <c r="Z541" s="248"/>
    </row>
    <row r="542" spans="1:26" ht="20.100000000000001" customHeight="1">
      <c r="A542" s="247" t="str">
        <f>INDEX('Policy Characteristics'!B:B,MATCH(PolicyLevers_EN!$C542,'Policy Characteristics'!$D:$D,0))</f>
        <v>Research and Development</v>
      </c>
      <c r="B542" s="247" t="str">
        <f>INDEX('Policy Characteristics'!C:C,MATCH(PolicyLevers_EN!$C542,'Policy Characteristics'!$D:$D,0))</f>
        <v>Fuel Use Reduction</v>
      </c>
      <c r="C542" s="248" t="s">
        <v>672</v>
      </c>
      <c r="D542" s="262" t="s">
        <v>226</v>
      </c>
      <c r="E542" s="262"/>
      <c r="F542" s="262" t="s">
        <v>621</v>
      </c>
      <c r="G542" s="262"/>
      <c r="H542" s="7">
        <v>121</v>
      </c>
      <c r="I542" s="308" t="s">
        <v>63</v>
      </c>
      <c r="J542" s="247" t="str">
        <f>INDEX('Policy Characteristics'!E:E,MATCH(PolicyLevers_EN!$C542,'Policy Characteristics'!$D:$D,0))</f>
        <v>R&amp;D Fuel Use Reductions</v>
      </c>
      <c r="K542" s="247" t="str">
        <f>INDEX('Policy Characteristics'!F:F,MATCH(PolicyLevers_EN!$C542,'Policy Characteristics'!$D:$D,0))</f>
        <v>RnD electricity fuel use reduction</v>
      </c>
      <c r="L542" s="275">
        <f>INDEX('Policy Characteristics'!G:G,MATCH(PolicyLevers_EN!$C542,'Policy Characteristics'!$D:$D,0))</f>
        <v>0</v>
      </c>
      <c r="M542" s="275">
        <f>INDEX('Policy Characteristics'!H:H,MATCH(PolicyLevers_EN!$C542,'Policy Characteristics'!$D:$D,0))</f>
        <v>0.4</v>
      </c>
      <c r="N542" s="275">
        <f>INDEX('Policy Characteristics'!I:I,MATCH(PolicyLevers_EN!$C542,'Policy Characteristics'!$D:$D,0))</f>
        <v>0.01</v>
      </c>
      <c r="O542" s="262" t="str">
        <f>INDEX('Policy Characteristics'!J:J,MATCH(PolicyLevers_EN!$C542,'Policy Characteristics'!$D:$D,0))</f>
        <v>% reduction in fuel use</v>
      </c>
      <c r="P542" s="247" t="str">
        <f>LEFT(INDEX('Policy Characteristics'!K:K,MATCH(PolicyLevers_EN!$C542,'Policy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2" s="262" t="str">
        <f>INDEX('Policy Characteristics'!L:L,MATCH(PolicyLevers_EN!$C542,'Policy Characteristics'!$D:$D,0))</f>
        <v>architectural-design.html#rnd</v>
      </c>
      <c r="R542" s="269" t="str">
        <f>INDEX('Policy Characteristics'!M:M,MATCH(PolicyLevers_EN!$C542,'Policy Characteristics'!$D:$D,0))</f>
        <v>research-and-development.html</v>
      </c>
      <c r="S542" s="262" t="str">
        <f>INDEX('Policy Characteristics'!N:N,MATCH(PolicyLevers_EN!$C542,'Policy Characteristics'!$D:$D,0))</f>
        <v>none</v>
      </c>
      <c r="T542" s="262">
        <f>INDEX('Policy Characteristics'!O:O,MATCH(PolicyLevers_EN!$C542,'Policy Characteristics'!$D:$D,0))</f>
        <v>0</v>
      </c>
      <c r="U542" s="248"/>
      <c r="V542" s="248"/>
      <c r="W542" s="248"/>
      <c r="X542" s="248"/>
      <c r="Y542" s="248"/>
      <c r="Z542" s="248"/>
    </row>
    <row r="543" spans="1:26" ht="20.100000000000001" customHeight="1">
      <c r="A543" s="247" t="str">
        <f>INDEX('Policy Characteristics'!B:B,MATCH(PolicyLevers_EN!$C543,'Policy Characteristics'!$D:$D,0))</f>
        <v>Research and Development</v>
      </c>
      <c r="B543" s="247" t="str">
        <f>INDEX('Policy Characteristics'!C:C,MATCH(PolicyLevers_EN!$C543,'Policy Characteristics'!$D:$D,0))</f>
        <v>Fuel Use Reduction</v>
      </c>
      <c r="C543" s="12" t="str">
        <f t="shared" ref="C543:C552" si="36">C$542</f>
        <v>RnD Electricity Fuel Use Perc Reduction</v>
      </c>
      <c r="D543" s="262" t="s">
        <v>231</v>
      </c>
      <c r="E543" s="276"/>
      <c r="F543" s="262" t="s">
        <v>623</v>
      </c>
      <c r="G543" s="262"/>
      <c r="H543" s="7">
        <v>122</v>
      </c>
      <c r="I543" s="308" t="s">
        <v>63</v>
      </c>
      <c r="J543" s="247" t="str">
        <f>INDEX('Policy Characteristics'!E:E,MATCH(PolicyLevers_EN!$C543,'Policy Characteristics'!$D:$D,0))</f>
        <v>R&amp;D Fuel Use Reductions</v>
      </c>
      <c r="K543" s="247" t="str">
        <f>INDEX('Policy Characteristics'!F:F,MATCH(PolicyLevers_EN!$C543,'Policy Characteristics'!$D:$D,0))</f>
        <v>RnD electricity fuel use reduction</v>
      </c>
      <c r="L543" s="261">
        <f>INDEX('Policy Characteristics'!G:G,MATCH(PolicyLevers_EN!$C543,'Policy Characteristics'!$D:$D,0))</f>
        <v>0</v>
      </c>
      <c r="M543" s="261">
        <f>INDEX('Policy Characteristics'!H:H,MATCH(PolicyLevers_EN!$C543,'Policy Characteristics'!$D:$D,0))</f>
        <v>0.4</v>
      </c>
      <c r="N543" s="261">
        <f>INDEX('Policy Characteristics'!I:I,MATCH(PolicyLevers_EN!$C543,'Policy Characteristics'!$D:$D,0))</f>
        <v>0.01</v>
      </c>
      <c r="O543" s="276" t="str">
        <f>INDEX('Policy Characteristics'!J:J,MATCH(PolicyLevers_EN!$C543,'Policy Characteristics'!$D:$D,0))</f>
        <v>% reduction in fuel use</v>
      </c>
      <c r="P543" s="247" t="str">
        <f>LEFT(INDEX('Policy Characteristics'!K:K,MATCH(PolicyLevers_EN!$C543,'Policy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3" s="262" t="str">
        <f>INDEX('Policy Characteristics'!L:L,MATCH(PolicyLevers_EN!$C543,'Policy Characteristics'!$D:$D,0))</f>
        <v>architectural-design.html#rnd</v>
      </c>
      <c r="R543" s="269" t="str">
        <f>INDEX('Policy Characteristics'!M:M,MATCH(PolicyLevers_EN!$C543,'Policy Characteristics'!$D:$D,0))</f>
        <v>research-and-development.html</v>
      </c>
      <c r="S543" s="262" t="str">
        <f>INDEX('Policy Characteristics'!N:N,MATCH(PolicyLevers_EN!$C543,'Policy Characteristics'!$D:$D,0))</f>
        <v>none</v>
      </c>
      <c r="T543" s="262">
        <f>INDEX('Policy Characteristics'!O:O,MATCH(PolicyLevers_EN!$C543,'Policy Characteristics'!$D:$D,0))</f>
        <v>0</v>
      </c>
      <c r="U543" s="248"/>
      <c r="V543" s="248"/>
      <c r="W543" s="248"/>
      <c r="X543" s="248"/>
      <c r="Y543" s="248"/>
      <c r="Z543" s="248"/>
    </row>
    <row r="544" spans="1:26" ht="20.100000000000001" customHeight="1">
      <c r="A544" s="247" t="str">
        <f>INDEX('Policy Characteristics'!B:B,MATCH(PolicyLevers_EN!$C544,'Policy Characteristics'!$D:$D,0))</f>
        <v>Research and Development</v>
      </c>
      <c r="B544" s="247" t="str">
        <f>INDEX('Policy Characteristics'!C:C,MATCH(PolicyLevers_EN!$C544,'Policy Characteristics'!$D:$D,0))</f>
        <v>Fuel Use Reduction</v>
      </c>
      <c r="C544" s="12" t="str">
        <f t="shared" si="36"/>
        <v>RnD Electricity Fuel Use Perc Reduction</v>
      </c>
      <c r="D544" s="262" t="s">
        <v>233</v>
      </c>
      <c r="E544" s="276"/>
      <c r="F544" s="262" t="s">
        <v>624</v>
      </c>
      <c r="G544" s="262"/>
      <c r="H544" s="7">
        <v>123</v>
      </c>
      <c r="I544" s="308" t="s">
        <v>63</v>
      </c>
      <c r="J544" s="247" t="str">
        <f>INDEX('Policy Characteristics'!E:E,MATCH(PolicyLevers_EN!$C544,'Policy Characteristics'!$D:$D,0))</f>
        <v>R&amp;D Fuel Use Reductions</v>
      </c>
      <c r="K544" s="247" t="str">
        <f>INDEX('Policy Characteristics'!F:F,MATCH(PolicyLevers_EN!$C544,'Policy Characteristics'!$D:$D,0))</f>
        <v>RnD electricity fuel use reduction</v>
      </c>
      <c r="L544" s="261">
        <f>INDEX('Policy Characteristics'!G:G,MATCH(PolicyLevers_EN!$C544,'Policy Characteristics'!$D:$D,0))</f>
        <v>0</v>
      </c>
      <c r="M544" s="261">
        <f>INDEX('Policy Characteristics'!H:H,MATCH(PolicyLevers_EN!$C544,'Policy Characteristics'!$D:$D,0))</f>
        <v>0.4</v>
      </c>
      <c r="N544" s="261">
        <f>INDEX('Policy Characteristics'!I:I,MATCH(PolicyLevers_EN!$C544,'Policy Characteristics'!$D:$D,0))</f>
        <v>0.01</v>
      </c>
      <c r="O544" s="276" t="str">
        <f>INDEX('Policy Characteristics'!J:J,MATCH(PolicyLevers_EN!$C544,'Policy Characteristics'!$D:$D,0))</f>
        <v>% reduction in fuel use</v>
      </c>
      <c r="P544" s="247" t="str">
        <f>LEFT(INDEX('Policy Characteristics'!K:K,MATCH(PolicyLevers_EN!$C544,'Policy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4" s="262" t="str">
        <f>INDEX('Policy Characteristics'!L:L,MATCH(PolicyLevers_EN!$C544,'Policy Characteristics'!$D:$D,0))</f>
        <v>architectural-design.html#rnd</v>
      </c>
      <c r="R544" s="269" t="str">
        <f>INDEX('Policy Characteristics'!M:M,MATCH(PolicyLevers_EN!$C544,'Policy Characteristics'!$D:$D,0))</f>
        <v>research-and-development.html</v>
      </c>
      <c r="S544" s="262" t="str">
        <f>INDEX('Policy Characteristics'!N:N,MATCH(PolicyLevers_EN!$C544,'Policy Characteristics'!$D:$D,0))</f>
        <v>none</v>
      </c>
      <c r="T544" s="262">
        <f>INDEX('Policy Characteristics'!O:O,MATCH(PolicyLevers_EN!$C544,'Policy Characteristics'!$D:$D,0))</f>
        <v>0</v>
      </c>
      <c r="U544" s="248"/>
      <c r="V544" s="248"/>
      <c r="W544" s="248"/>
      <c r="X544" s="248"/>
      <c r="Y544" s="248"/>
      <c r="Z544" s="248"/>
    </row>
    <row r="545" spans="1:26" ht="20.100000000000001" customHeight="1">
      <c r="A545" s="247" t="str">
        <f>INDEX('Policy Characteristics'!B:B,MATCH(PolicyLevers_EN!$C545,'Policy Characteristics'!$D:$D,0))</f>
        <v>Research and Development</v>
      </c>
      <c r="B545" s="247" t="str">
        <f>INDEX('Policy Characteristics'!C:C,MATCH(PolicyLevers_EN!$C545,'Policy Characteristics'!$D:$D,0))</f>
        <v>Fuel Use Reduction</v>
      </c>
      <c r="C545" s="12" t="str">
        <f t="shared" si="36"/>
        <v>RnD Electricity Fuel Use Perc Reduction</v>
      </c>
      <c r="D545" s="262" t="s">
        <v>235</v>
      </c>
      <c r="E545" s="276"/>
      <c r="F545" s="262" t="s">
        <v>625</v>
      </c>
      <c r="G545" s="262"/>
      <c r="H545" s="7" t="s">
        <v>222</v>
      </c>
      <c r="I545" s="308" t="s">
        <v>76</v>
      </c>
      <c r="J545" s="247" t="str">
        <f>INDEX('Policy Characteristics'!E:E,MATCH(PolicyLevers_EN!$C545,'Policy Characteristics'!$D:$D,0))</f>
        <v>R&amp;D Fuel Use Reductions</v>
      </c>
      <c r="K545" s="247" t="str">
        <f>INDEX('Policy Characteristics'!F:F,MATCH(PolicyLevers_EN!$C545,'Policy Characteristics'!$D:$D,0))</f>
        <v>RnD electricity fuel use reduction</v>
      </c>
      <c r="L545" s="261">
        <f>INDEX('Policy Characteristics'!G:G,MATCH(PolicyLevers_EN!$C545,'Policy Characteristics'!$D:$D,0))</f>
        <v>0</v>
      </c>
      <c r="M545" s="261">
        <f>INDEX('Policy Characteristics'!H:H,MATCH(PolicyLevers_EN!$C545,'Policy Characteristics'!$D:$D,0))</f>
        <v>0.4</v>
      </c>
      <c r="N545" s="261">
        <f>INDEX('Policy Characteristics'!I:I,MATCH(PolicyLevers_EN!$C545,'Policy Characteristics'!$D:$D,0))</f>
        <v>0.01</v>
      </c>
      <c r="O545" s="276" t="str">
        <f>INDEX('Policy Characteristics'!J:J,MATCH(PolicyLevers_EN!$C545,'Policy Characteristics'!$D:$D,0))</f>
        <v>% reduction in fuel use</v>
      </c>
      <c r="P545" s="247" t="str">
        <f>LEFT(INDEX('Policy Characteristics'!K:K,MATCH(PolicyLevers_EN!$C545,'Policy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5" s="262" t="str">
        <f>INDEX('Policy Characteristics'!L:L,MATCH(PolicyLevers_EN!$C545,'Policy Characteristics'!$D:$D,0))</f>
        <v>architectural-design.html#rnd</v>
      </c>
      <c r="R545" s="269" t="str">
        <f>INDEX('Policy Characteristics'!M:M,MATCH(PolicyLevers_EN!$C545,'Policy Characteristics'!$D:$D,0))</f>
        <v>research-and-development.html</v>
      </c>
      <c r="S545" s="262" t="str">
        <f>INDEX('Policy Characteristics'!N:N,MATCH(PolicyLevers_EN!$C545,'Policy Characteristics'!$D:$D,0))</f>
        <v>none</v>
      </c>
      <c r="T545" s="262">
        <f>INDEX('Policy Characteristics'!O:O,MATCH(PolicyLevers_EN!$C545,'Policy Characteristics'!$D:$D,0))</f>
        <v>0</v>
      </c>
      <c r="U545" s="248"/>
      <c r="V545" s="248"/>
      <c r="W545" s="248"/>
      <c r="X545" s="248"/>
      <c r="Y545" s="248"/>
      <c r="Z545" s="248"/>
    </row>
    <row r="546" spans="1:26" ht="20.100000000000001" customHeight="1">
      <c r="A546" s="247" t="str">
        <f>INDEX('Policy Characteristics'!B:B,MATCH(PolicyLevers_EN!$C546,'Policy Characteristics'!$D:$D,0))</f>
        <v>Research and Development</v>
      </c>
      <c r="B546" s="247" t="str">
        <f>INDEX('Policy Characteristics'!C:C,MATCH(PolicyLevers_EN!$C546,'Policy Characteristics'!$D:$D,0))</f>
        <v>Fuel Use Reduction</v>
      </c>
      <c r="C546" s="12" t="str">
        <f t="shared" si="36"/>
        <v>RnD Electricity Fuel Use Perc Reduction</v>
      </c>
      <c r="D546" s="262" t="s">
        <v>237</v>
      </c>
      <c r="E546" s="276"/>
      <c r="F546" s="262" t="s">
        <v>626</v>
      </c>
      <c r="G546" s="262"/>
      <c r="H546" s="7" t="s">
        <v>222</v>
      </c>
      <c r="I546" s="308" t="s">
        <v>76</v>
      </c>
      <c r="J546" s="247" t="str">
        <f>INDEX('Policy Characteristics'!E:E,MATCH(PolicyLevers_EN!$C546,'Policy Characteristics'!$D:$D,0))</f>
        <v>R&amp;D Fuel Use Reductions</v>
      </c>
      <c r="K546" s="247" t="str">
        <f>INDEX('Policy Characteristics'!F:F,MATCH(PolicyLevers_EN!$C546,'Policy Characteristics'!$D:$D,0))</f>
        <v>RnD electricity fuel use reduction</v>
      </c>
      <c r="L546" s="261">
        <f>INDEX('Policy Characteristics'!G:G,MATCH(PolicyLevers_EN!$C546,'Policy Characteristics'!$D:$D,0))</f>
        <v>0</v>
      </c>
      <c r="M546" s="261">
        <f>INDEX('Policy Characteristics'!H:H,MATCH(PolicyLevers_EN!$C546,'Policy Characteristics'!$D:$D,0))</f>
        <v>0.4</v>
      </c>
      <c r="N546" s="261">
        <f>INDEX('Policy Characteristics'!I:I,MATCH(PolicyLevers_EN!$C546,'Policy Characteristics'!$D:$D,0))</f>
        <v>0.01</v>
      </c>
      <c r="O546" s="276" t="str">
        <f>INDEX('Policy Characteristics'!J:J,MATCH(PolicyLevers_EN!$C546,'Policy Characteristics'!$D:$D,0))</f>
        <v>% reduction in fuel use</v>
      </c>
      <c r="P546" s="247" t="str">
        <f>LEFT(INDEX('Policy Characteristics'!K:K,MATCH(PolicyLevers_EN!$C546,'Policy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6" s="262" t="str">
        <f>INDEX('Policy Characteristics'!L:L,MATCH(PolicyLevers_EN!$C546,'Policy Characteristics'!$D:$D,0))</f>
        <v>architectural-design.html#rnd</v>
      </c>
      <c r="R546" s="269" t="str">
        <f>INDEX('Policy Characteristics'!M:M,MATCH(PolicyLevers_EN!$C546,'Policy Characteristics'!$D:$D,0))</f>
        <v>research-and-development.html</v>
      </c>
      <c r="S546" s="262" t="str">
        <f>INDEX('Policy Characteristics'!N:N,MATCH(PolicyLevers_EN!$C546,'Policy Characteristics'!$D:$D,0))</f>
        <v>none</v>
      </c>
      <c r="T546" s="262">
        <f>INDEX('Policy Characteristics'!O:O,MATCH(PolicyLevers_EN!$C546,'Policy Characteristics'!$D:$D,0))</f>
        <v>0</v>
      </c>
      <c r="U546" s="248"/>
      <c r="V546" s="248"/>
      <c r="W546" s="248"/>
      <c r="X546" s="248"/>
      <c r="Y546" s="248"/>
      <c r="Z546" s="248"/>
    </row>
    <row r="547" spans="1:26" ht="20.100000000000001" customHeight="1">
      <c r="A547" s="247" t="str">
        <f>INDEX('Policy Characteristics'!B:B,MATCH(PolicyLevers_EN!$C547,'Policy Characteristics'!$D:$D,0))</f>
        <v>Research and Development</v>
      </c>
      <c r="B547" s="247" t="str">
        <f>INDEX('Policy Characteristics'!C:C,MATCH(PolicyLevers_EN!$C547,'Policy Characteristics'!$D:$D,0))</f>
        <v>Fuel Use Reduction</v>
      </c>
      <c r="C547" s="12" t="str">
        <f t="shared" si="36"/>
        <v>RnD Electricity Fuel Use Perc Reduction</v>
      </c>
      <c r="D547" s="262" t="s">
        <v>239</v>
      </c>
      <c r="E547" s="276"/>
      <c r="F547" s="262" t="s">
        <v>627</v>
      </c>
      <c r="G547" s="262"/>
      <c r="H547" s="7" t="s">
        <v>222</v>
      </c>
      <c r="I547" s="308" t="s">
        <v>76</v>
      </c>
      <c r="J547" s="247" t="str">
        <f>INDEX('Policy Characteristics'!E:E,MATCH(PolicyLevers_EN!$C547,'Policy Characteristics'!$D:$D,0))</f>
        <v>R&amp;D Fuel Use Reductions</v>
      </c>
      <c r="K547" s="247" t="str">
        <f>INDEX('Policy Characteristics'!F:F,MATCH(PolicyLevers_EN!$C547,'Policy Characteristics'!$D:$D,0))</f>
        <v>RnD electricity fuel use reduction</v>
      </c>
      <c r="L547" s="261">
        <f>INDEX('Policy Characteristics'!G:G,MATCH(PolicyLevers_EN!$C547,'Policy Characteristics'!$D:$D,0))</f>
        <v>0</v>
      </c>
      <c r="M547" s="261">
        <f>INDEX('Policy Characteristics'!H:H,MATCH(PolicyLevers_EN!$C547,'Policy Characteristics'!$D:$D,0))</f>
        <v>0.4</v>
      </c>
      <c r="N547" s="261">
        <f>INDEX('Policy Characteristics'!I:I,MATCH(PolicyLevers_EN!$C547,'Policy Characteristics'!$D:$D,0))</f>
        <v>0.01</v>
      </c>
      <c r="O547" s="276" t="str">
        <f>INDEX('Policy Characteristics'!J:J,MATCH(PolicyLevers_EN!$C547,'Policy Characteristics'!$D:$D,0))</f>
        <v>% reduction in fuel use</v>
      </c>
      <c r="P547" s="247" t="str">
        <f>LEFT(INDEX('Policy Characteristics'!K:K,MATCH(PolicyLevers_EN!$C547,'Policy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7" s="262" t="str">
        <f>INDEX('Policy Characteristics'!L:L,MATCH(PolicyLevers_EN!$C547,'Policy Characteristics'!$D:$D,0))</f>
        <v>architectural-design.html#rnd</v>
      </c>
      <c r="R547" s="269" t="str">
        <f>INDEX('Policy Characteristics'!M:M,MATCH(PolicyLevers_EN!$C547,'Policy Characteristics'!$D:$D,0))</f>
        <v>research-and-development.html</v>
      </c>
      <c r="S547" s="262" t="str">
        <f>INDEX('Policy Characteristics'!N:N,MATCH(PolicyLevers_EN!$C547,'Policy Characteristics'!$D:$D,0))</f>
        <v>none</v>
      </c>
      <c r="T547" s="262">
        <f>INDEX('Policy Characteristics'!O:O,MATCH(PolicyLevers_EN!$C547,'Policy Characteristics'!$D:$D,0))</f>
        <v>0</v>
      </c>
      <c r="U547" s="248"/>
      <c r="V547" s="248"/>
      <c r="W547" s="248"/>
      <c r="X547" s="248"/>
      <c r="Y547" s="248"/>
      <c r="Z547" s="248"/>
    </row>
    <row r="548" spans="1:26" ht="20.100000000000001" customHeight="1">
      <c r="A548" s="247" t="str">
        <f>INDEX('Policy Characteristics'!B:B,MATCH(PolicyLevers_EN!$C548,'Policy Characteristics'!$D:$D,0))</f>
        <v>Research and Development</v>
      </c>
      <c r="B548" s="247" t="str">
        <f>INDEX('Policy Characteristics'!C:C,MATCH(PolicyLevers_EN!$C548,'Policy Characteristics'!$D:$D,0))</f>
        <v>Fuel Use Reduction</v>
      </c>
      <c r="C548" s="12" t="str">
        <f t="shared" si="36"/>
        <v>RnD Electricity Fuel Use Perc Reduction</v>
      </c>
      <c r="D548" s="262" t="s">
        <v>241</v>
      </c>
      <c r="E548" s="276"/>
      <c r="F548" s="262" t="s">
        <v>628</v>
      </c>
      <c r="G548" s="262"/>
      <c r="H548" s="7" t="s">
        <v>222</v>
      </c>
      <c r="I548" s="308" t="s">
        <v>76</v>
      </c>
      <c r="J548" s="247" t="str">
        <f>INDEX('Policy Characteristics'!E:E,MATCH(PolicyLevers_EN!$C548,'Policy Characteristics'!$D:$D,0))</f>
        <v>R&amp;D Fuel Use Reductions</v>
      </c>
      <c r="K548" s="247" t="str">
        <f>INDEX('Policy Characteristics'!F:F,MATCH(PolicyLevers_EN!$C548,'Policy Characteristics'!$D:$D,0))</f>
        <v>RnD electricity fuel use reduction</v>
      </c>
      <c r="L548" s="261">
        <f>INDEX('Policy Characteristics'!G:G,MATCH(PolicyLevers_EN!$C548,'Policy Characteristics'!$D:$D,0))</f>
        <v>0</v>
      </c>
      <c r="M548" s="261">
        <f>INDEX('Policy Characteristics'!H:H,MATCH(PolicyLevers_EN!$C548,'Policy Characteristics'!$D:$D,0))</f>
        <v>0.4</v>
      </c>
      <c r="N548" s="261">
        <f>INDEX('Policy Characteristics'!I:I,MATCH(PolicyLevers_EN!$C548,'Policy Characteristics'!$D:$D,0))</f>
        <v>0.01</v>
      </c>
      <c r="O548" s="276" t="str">
        <f>INDEX('Policy Characteristics'!J:J,MATCH(PolicyLevers_EN!$C548,'Policy Characteristics'!$D:$D,0))</f>
        <v>% reduction in fuel use</v>
      </c>
      <c r="P548" s="247" t="str">
        <f>LEFT(INDEX('Policy Characteristics'!K:K,MATCH(PolicyLevers_EN!$C548,'Policy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8" s="262" t="str">
        <f>INDEX('Policy Characteristics'!L:L,MATCH(PolicyLevers_EN!$C548,'Policy Characteristics'!$D:$D,0))</f>
        <v>architectural-design.html#rnd</v>
      </c>
      <c r="R548" s="269" t="str">
        <f>INDEX('Policy Characteristics'!M:M,MATCH(PolicyLevers_EN!$C548,'Policy Characteristics'!$D:$D,0))</f>
        <v>research-and-development.html</v>
      </c>
      <c r="S548" s="262" t="str">
        <f>INDEX('Policy Characteristics'!N:N,MATCH(PolicyLevers_EN!$C548,'Policy Characteristics'!$D:$D,0))</f>
        <v>none</v>
      </c>
      <c r="T548" s="262">
        <f>INDEX('Policy Characteristics'!O:O,MATCH(PolicyLevers_EN!$C548,'Policy Characteristics'!$D:$D,0))</f>
        <v>0</v>
      </c>
      <c r="U548" s="248"/>
      <c r="V548" s="248"/>
      <c r="W548" s="248"/>
      <c r="X548" s="248"/>
      <c r="Y548" s="248"/>
      <c r="Z548" s="248"/>
    </row>
    <row r="549" spans="1:26" ht="20.100000000000001" customHeight="1">
      <c r="A549" s="247" t="str">
        <f>INDEX('Policy Characteristics'!B:B,MATCH(PolicyLevers_EN!$C549,'Policy Characteristics'!$D:$D,0))</f>
        <v>Research and Development</v>
      </c>
      <c r="B549" s="247" t="str">
        <f>INDEX('Policy Characteristics'!C:C,MATCH(PolicyLevers_EN!$C549,'Policy Characteristics'!$D:$D,0))</f>
        <v>Fuel Use Reduction</v>
      </c>
      <c r="C549" s="247" t="str">
        <f t="shared" si="36"/>
        <v>RnD Electricity Fuel Use Perc Reduction</v>
      </c>
      <c r="D549" s="257" t="s">
        <v>243</v>
      </c>
      <c r="E549" s="257"/>
      <c r="F549" s="257" t="s">
        <v>629</v>
      </c>
      <c r="G549" s="257"/>
      <c r="H549" s="254">
        <v>124</v>
      </c>
      <c r="I549" s="296" t="s">
        <v>76</v>
      </c>
      <c r="J549" s="247" t="str">
        <f>INDEX('Policy Characteristics'!E:E,MATCH(PolicyLevers_EN!$C549,'Policy Characteristics'!$D:$D,0))</f>
        <v>R&amp;D Fuel Use Reductions</v>
      </c>
      <c r="K549" s="247" t="str">
        <f>INDEX('Policy Characteristics'!F:F,MATCH(PolicyLevers_EN!$C549,'Policy Characteristics'!$D:$D,0))</f>
        <v>RnD electricity fuel use reduction</v>
      </c>
      <c r="L549" s="256">
        <f>INDEX('Policy Characteristics'!G:G,MATCH(PolicyLevers_EN!$C549,'Policy Characteristics'!$D:$D,0))</f>
        <v>0</v>
      </c>
      <c r="M549" s="256">
        <f>INDEX('Policy Characteristics'!H:H,MATCH(PolicyLevers_EN!$C549,'Policy Characteristics'!$D:$D,0))</f>
        <v>0.4</v>
      </c>
      <c r="N549" s="256">
        <f>INDEX('Policy Characteristics'!I:I,MATCH(PolicyLevers_EN!$C549,'Policy Characteristics'!$D:$D,0))</f>
        <v>0.01</v>
      </c>
      <c r="O549" s="257" t="str">
        <f>INDEX('Policy Characteristics'!J:J,MATCH(PolicyLevers_EN!$C549,'Policy Characteristics'!$D:$D,0))</f>
        <v>% reduction in fuel use</v>
      </c>
      <c r="P549" s="247" t="str">
        <f>LEFT(INDEX('Policy Characteristics'!K:K,MATCH(PolicyLevers_EN!$C549,'Policy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49" s="257" t="str">
        <f>INDEX('Policy Characteristics'!L:L,MATCH(PolicyLevers_EN!$C549,'Policy Characteristics'!$D:$D,0))</f>
        <v>architectural-design.html#rnd</v>
      </c>
      <c r="R549" s="265" t="str">
        <f>INDEX('Policy Characteristics'!M:M,MATCH(PolicyLevers_EN!$C549,'Policy Characteristics'!$D:$D,0))</f>
        <v>research-and-development.html</v>
      </c>
      <c r="S549" s="257" t="str">
        <f>INDEX('Policy Characteristics'!N:N,MATCH(PolicyLevers_EN!$C549,'Policy Characteristics'!$D:$D,0))</f>
        <v>none</v>
      </c>
      <c r="T549" s="257">
        <f>INDEX('Policy Characteristics'!O:O,MATCH(PolicyLevers_EN!$C549,'Policy Characteristics'!$D:$D,0))</f>
        <v>0</v>
      </c>
      <c r="U549" s="248"/>
      <c r="V549" s="248"/>
      <c r="W549" s="248"/>
      <c r="X549" s="248"/>
      <c r="Y549" s="248"/>
      <c r="Z549" s="248"/>
    </row>
    <row r="550" spans="1:26" ht="20.100000000000001" customHeight="1">
      <c r="A550" s="247" t="str">
        <f>INDEX('Policy Characteristics'!B:B,MATCH(PolicyLevers_EN!$C550,'Policy Characteristics'!$D:$D,0))</f>
        <v>Research and Development</v>
      </c>
      <c r="B550" s="247" t="str">
        <f>INDEX('Policy Characteristics'!C:C,MATCH(PolicyLevers_EN!$C550,'Policy Characteristics'!$D:$D,0))</f>
        <v>Fuel Use Reduction</v>
      </c>
      <c r="C550" s="12" t="str">
        <f t="shared" si="36"/>
        <v>RnD Electricity Fuel Use Perc Reduction</v>
      </c>
      <c r="D550" s="262" t="s">
        <v>249</v>
      </c>
      <c r="E550" s="276"/>
      <c r="F550" s="262" t="s">
        <v>630</v>
      </c>
      <c r="G550" s="262"/>
      <c r="H550" s="7">
        <v>193</v>
      </c>
      <c r="I550" s="308" t="s">
        <v>63</v>
      </c>
      <c r="J550" s="247" t="str">
        <f>INDEX('Policy Characteristics'!E:E,MATCH(PolicyLevers_EN!$C550,'Policy Characteristics'!$D:$D,0))</f>
        <v>R&amp;D Fuel Use Reductions</v>
      </c>
      <c r="K550" s="247" t="str">
        <f>INDEX('Policy Characteristics'!F:F,MATCH(PolicyLevers_EN!$C550,'Policy Characteristics'!$D:$D,0))</f>
        <v>RnD electricity fuel use reduction</v>
      </c>
      <c r="L550" s="261">
        <f>INDEX('Policy Characteristics'!G:G,MATCH(PolicyLevers_EN!$C550,'Policy Characteristics'!$D:$D,0))</f>
        <v>0</v>
      </c>
      <c r="M550" s="261">
        <f>INDEX('Policy Characteristics'!H:H,MATCH(PolicyLevers_EN!$C550,'Policy Characteristics'!$D:$D,0))</f>
        <v>0.4</v>
      </c>
      <c r="N550" s="261">
        <f>INDEX('Policy Characteristics'!I:I,MATCH(PolicyLevers_EN!$C550,'Policy Characteristics'!$D:$D,0))</f>
        <v>0.01</v>
      </c>
      <c r="O550" s="276" t="str">
        <f>INDEX('Policy Characteristics'!J:J,MATCH(PolicyLevers_EN!$C550,'Policy Characteristics'!$D:$D,0))</f>
        <v>% reduction in fuel use</v>
      </c>
      <c r="P550" s="247" t="str">
        <f>LEFT(INDEX('Policy Characteristics'!K:K,MATCH(PolicyLevers_EN!$C550,'Policy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0" s="262" t="str">
        <f>INDEX('Policy Characteristics'!L:L,MATCH(PolicyLevers_EN!$C550,'Policy Characteristics'!$D:$D,0))</f>
        <v>architectural-design.html#rnd</v>
      </c>
      <c r="R550" s="269" t="str">
        <f>INDEX('Policy Characteristics'!M:M,MATCH(PolicyLevers_EN!$C550,'Policy Characteristics'!$D:$D,0))</f>
        <v>research-and-development.html</v>
      </c>
      <c r="S550" s="262" t="str">
        <f>INDEX('Policy Characteristics'!N:N,MATCH(PolicyLevers_EN!$C550,'Policy Characteristics'!$D:$D,0))</f>
        <v>none</v>
      </c>
      <c r="T550" s="262">
        <f>INDEX('Policy Characteristics'!O:O,MATCH(PolicyLevers_EN!$C550,'Policy Characteristics'!$D:$D,0))</f>
        <v>0</v>
      </c>
      <c r="U550" s="248"/>
      <c r="V550" s="248"/>
      <c r="W550" s="248"/>
      <c r="X550" s="248"/>
      <c r="Y550" s="248"/>
      <c r="Z550" s="248"/>
    </row>
    <row r="551" spans="1:26" ht="20.100000000000001" customHeight="1">
      <c r="A551" s="247" t="str">
        <f>INDEX('Policy Characteristics'!B:B,MATCH(PolicyLevers_EN!$C551,'Policy Characteristics'!$D:$D,0))</f>
        <v>Research and Development</v>
      </c>
      <c r="B551" s="247" t="str">
        <f>INDEX('Policy Characteristics'!C:C,MATCH(PolicyLevers_EN!$C551,'Policy Characteristics'!$D:$D,0))</f>
        <v>Fuel Use Reduction</v>
      </c>
      <c r="C551" s="12" t="str">
        <f t="shared" si="36"/>
        <v>RnD Electricity Fuel Use Perc Reduction</v>
      </c>
      <c r="D551" s="262" t="s">
        <v>251</v>
      </c>
      <c r="E551" s="276"/>
      <c r="F551" s="262" t="s">
        <v>631</v>
      </c>
      <c r="G551" s="262"/>
      <c r="H551" s="7">
        <v>181</v>
      </c>
      <c r="I551" s="308" t="s">
        <v>63</v>
      </c>
      <c r="J551" s="247" t="str">
        <f>INDEX('Policy Characteristics'!E:E,MATCH(PolicyLevers_EN!$C551,'Policy Characteristics'!$D:$D,0))</f>
        <v>R&amp;D Fuel Use Reductions</v>
      </c>
      <c r="K551" s="247" t="str">
        <f>INDEX('Policy Characteristics'!F:F,MATCH(PolicyLevers_EN!$C551,'Policy Characteristics'!$D:$D,0))</f>
        <v>RnD electricity fuel use reduction</v>
      </c>
      <c r="L551" s="261">
        <f>INDEX('Policy Characteristics'!G:G,MATCH(PolicyLevers_EN!$C551,'Policy Characteristics'!$D:$D,0))</f>
        <v>0</v>
      </c>
      <c r="M551" s="261">
        <f>INDEX('Policy Characteristics'!H:H,MATCH(PolicyLevers_EN!$C551,'Policy Characteristics'!$D:$D,0))</f>
        <v>0.4</v>
      </c>
      <c r="N551" s="261">
        <f>INDEX('Policy Characteristics'!I:I,MATCH(PolicyLevers_EN!$C551,'Policy Characteristics'!$D:$D,0))</f>
        <v>0.01</v>
      </c>
      <c r="O551" s="276" t="str">
        <f>INDEX('Policy Characteristics'!J:J,MATCH(PolicyLevers_EN!$C551,'Policy Characteristics'!$D:$D,0))</f>
        <v>% reduction in fuel use</v>
      </c>
      <c r="P551" s="247" t="str">
        <f>LEFT(INDEX('Policy Characteristics'!K:K,MATCH(PolicyLevers_EN!$C551,'Policy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1" s="262" t="str">
        <f>INDEX('Policy Characteristics'!L:L,MATCH(PolicyLevers_EN!$C551,'Policy Characteristics'!$D:$D,0))</f>
        <v>architectural-design.html#rnd</v>
      </c>
      <c r="R551" s="269" t="str">
        <f>INDEX('Policy Characteristics'!M:M,MATCH(PolicyLevers_EN!$C551,'Policy Characteristics'!$D:$D,0))</f>
        <v>research-and-development.html</v>
      </c>
      <c r="S551" s="262" t="str">
        <f>INDEX('Policy Characteristics'!N:N,MATCH(PolicyLevers_EN!$C551,'Policy Characteristics'!$D:$D,0))</f>
        <v>none</v>
      </c>
      <c r="T551" s="262">
        <f>INDEX('Policy Characteristics'!O:O,MATCH(PolicyLevers_EN!$C551,'Policy Characteristics'!$D:$D,0))</f>
        <v>0</v>
      </c>
      <c r="U551" s="248"/>
      <c r="V551" s="248"/>
      <c r="W551" s="248"/>
      <c r="X551" s="248"/>
      <c r="Y551" s="248"/>
      <c r="Z551" s="248"/>
    </row>
    <row r="552" spans="1:26" ht="20.100000000000001" customHeight="1">
      <c r="A552" s="247" t="str">
        <f>INDEX('Policy Characteristics'!B:B,MATCH(PolicyLevers_EN!$C552,'Policy Characteristics'!$D:$D,0))</f>
        <v>Research and Development</v>
      </c>
      <c r="B552" s="247" t="str">
        <f>INDEX('Policy Characteristics'!C:C,MATCH(PolicyLevers_EN!$C552,'Policy Characteristics'!$D:$D,0))</f>
        <v>Fuel Use Reduction</v>
      </c>
      <c r="C552" s="12" t="str">
        <f t="shared" si="36"/>
        <v>RnD Electricity Fuel Use Perc Reduction</v>
      </c>
      <c r="D552" s="262" t="s">
        <v>253</v>
      </c>
      <c r="E552" s="276"/>
      <c r="F552" s="262" t="s">
        <v>632</v>
      </c>
      <c r="G552" s="262"/>
      <c r="H552" s="7"/>
      <c r="I552" s="308" t="s">
        <v>76</v>
      </c>
      <c r="J552" s="247" t="str">
        <f>INDEX('Policy Characteristics'!E:E,MATCH(PolicyLevers_EN!$C552,'Policy Characteristics'!$D:$D,0))</f>
        <v>R&amp;D Fuel Use Reductions</v>
      </c>
      <c r="K552" s="247" t="str">
        <f>INDEX('Policy Characteristics'!F:F,MATCH(PolicyLevers_EN!$C552,'Policy Characteristics'!$D:$D,0))</f>
        <v>RnD electricity fuel use reduction</v>
      </c>
      <c r="L552" s="261">
        <f>INDEX('Policy Characteristics'!G:G,MATCH(PolicyLevers_EN!$C552,'Policy Characteristics'!$D:$D,0))</f>
        <v>0</v>
      </c>
      <c r="M552" s="261">
        <f>INDEX('Policy Characteristics'!H:H,MATCH(PolicyLevers_EN!$C552,'Policy Characteristics'!$D:$D,0))</f>
        <v>0.4</v>
      </c>
      <c r="N552" s="261">
        <f>INDEX('Policy Characteristics'!I:I,MATCH(PolicyLevers_EN!$C552,'Policy Characteristics'!$D:$D,0))</f>
        <v>0.01</v>
      </c>
      <c r="O552" s="276" t="str">
        <f>INDEX('Policy Characteristics'!J:J,MATCH(PolicyLevers_EN!$C552,'Policy Characteristics'!$D:$D,0))</f>
        <v>% reduction in fuel use</v>
      </c>
      <c r="P552" s="247" t="str">
        <f>LEFT(INDEX('Policy Characteristics'!K:K,MATCH(PolicyLevers_EN!$C552,'Policy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2" s="262" t="str">
        <f>INDEX('Policy Characteristics'!L:L,MATCH(PolicyLevers_EN!$C552,'Policy Characteristics'!$D:$D,0))</f>
        <v>architectural-design.html#rnd</v>
      </c>
      <c r="R552" s="269" t="str">
        <f>INDEX('Policy Characteristics'!M:M,MATCH(PolicyLevers_EN!$C552,'Policy Characteristics'!$D:$D,0))</f>
        <v>research-and-development.html</v>
      </c>
      <c r="S552" s="262" t="str">
        <f>INDEX('Policy Characteristics'!N:N,MATCH(PolicyLevers_EN!$C552,'Policy Characteristics'!$D:$D,0))</f>
        <v>none</v>
      </c>
      <c r="T552" s="262">
        <f>INDEX('Policy Characteristics'!O:O,MATCH(PolicyLevers_EN!$C552,'Policy Characteristics'!$D:$D,0))</f>
        <v>0</v>
      </c>
      <c r="U552" s="248"/>
      <c r="V552" s="248"/>
      <c r="W552" s="248"/>
      <c r="X552" s="248"/>
      <c r="Y552" s="248"/>
      <c r="Z552" s="248"/>
    </row>
    <row r="553" spans="1:26" ht="20.100000000000001" customHeight="1">
      <c r="A553" s="247" t="str">
        <f>INDEX('Policy Characteristics'!B:B,MATCH(PolicyLevers_EN!$C553,'Policy Characteristics'!$D:$D,0))</f>
        <v>Research and Development</v>
      </c>
      <c r="B553" s="247" t="str">
        <f>INDEX('Policy Characteristics'!C:C,MATCH(PolicyLevers_EN!$C553,'Policy Characteristics'!$D:$D,0))</f>
        <v>Fuel Use Reduction</v>
      </c>
      <c r="C553" s="248" t="s">
        <v>674</v>
      </c>
      <c r="D553" s="262" t="s">
        <v>370</v>
      </c>
      <c r="E553" s="262"/>
      <c r="F553" s="262" t="s">
        <v>634</v>
      </c>
      <c r="G553" s="262"/>
      <c r="H553" s="7">
        <v>125</v>
      </c>
      <c r="I553" s="308" t="s">
        <v>63</v>
      </c>
      <c r="J553" s="247" t="str">
        <f>INDEX('Policy Characteristics'!E:E,MATCH(PolicyLevers_EN!$C553,'Policy Characteristics'!$D:$D,0))</f>
        <v>R&amp;D Fuel Use Reductions</v>
      </c>
      <c r="K553" s="247" t="str">
        <f>INDEX('Policy Characteristics'!F:F,MATCH(PolicyLevers_EN!$C553,'Policy Characteristics'!$D:$D,0))</f>
        <v>RnD industry fuel use reduction</v>
      </c>
      <c r="L553" s="275">
        <f>INDEX('Policy Characteristics'!G:G,MATCH(PolicyLevers_EN!$C553,'Policy Characteristics'!$D:$D,0))</f>
        <v>0</v>
      </c>
      <c r="M553" s="275">
        <f>INDEX('Policy Characteristics'!H:H,MATCH(PolicyLevers_EN!$C553,'Policy Characteristics'!$D:$D,0))</f>
        <v>0.4</v>
      </c>
      <c r="N553" s="275">
        <f>INDEX('Policy Characteristics'!I:I,MATCH(PolicyLevers_EN!$C553,'Policy Characteristics'!$D:$D,0))</f>
        <v>0.01</v>
      </c>
      <c r="O553" s="262" t="str">
        <f>INDEX('Policy Characteristics'!J:J,MATCH(PolicyLevers_EN!$C553,'Policy Characteristics'!$D:$D,0))</f>
        <v>% reduction in fuel use</v>
      </c>
      <c r="P553" s="247" t="str">
        <f>LEFT(INDEX('Policy Characteristics'!K:K,MATCH(PolicyLevers_EN!$C553,'Policy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3" s="262" t="str">
        <f>INDEX('Policy Characteristics'!L:L,MATCH(PolicyLevers_EN!$C553,'Policy Characteristics'!$D:$D,0))</f>
        <v>architectural-design.html#rnd</v>
      </c>
      <c r="R553" s="269" t="str">
        <f>INDEX('Policy Characteristics'!M:M,MATCH(PolicyLevers_EN!$C553,'Policy Characteristics'!$D:$D,0))</f>
        <v>research-and-development.html</v>
      </c>
      <c r="S553" s="262" t="str">
        <f>INDEX('Policy Characteristics'!N:N,MATCH(PolicyLevers_EN!$C553,'Policy Characteristics'!$D:$D,0))</f>
        <v>none</v>
      </c>
      <c r="T553" s="262">
        <f>INDEX('Policy Characteristics'!O:O,MATCH(PolicyLevers_EN!$C553,'Policy Characteristics'!$D:$D,0))</f>
        <v>0</v>
      </c>
      <c r="U553" s="248"/>
      <c r="V553" s="248"/>
      <c r="W553" s="248"/>
      <c r="X553" s="248"/>
      <c r="Y553" s="248"/>
      <c r="Z553" s="248"/>
    </row>
    <row r="554" spans="1:26" ht="20.100000000000001" customHeight="1">
      <c r="A554" s="247" t="str">
        <f>INDEX('Policy Characteristics'!B:B,MATCH(PolicyLevers_EN!$C554,'Policy Characteristics'!$D:$D,0))</f>
        <v>Research and Development</v>
      </c>
      <c r="B554" s="247" t="str">
        <f>INDEX('Policy Characteristics'!C:C,MATCH(PolicyLevers_EN!$C554,'Policy Characteristics'!$D:$D,0))</f>
        <v>Fuel Use Reduction</v>
      </c>
      <c r="C554" s="12" t="str">
        <f t="shared" ref="C554:C560" si="37">C$553</f>
        <v>RnD Industry Fuel Use Perc Reduction</v>
      </c>
      <c r="D554" s="262" t="s">
        <v>375</v>
      </c>
      <c r="E554" s="262"/>
      <c r="F554" s="262" t="s">
        <v>636</v>
      </c>
      <c r="G554" s="262"/>
      <c r="H554" s="7">
        <v>126</v>
      </c>
      <c r="I554" s="308" t="s">
        <v>63</v>
      </c>
      <c r="J554" s="247" t="str">
        <f>INDEX('Policy Characteristics'!E:E,MATCH(PolicyLevers_EN!$C554,'Policy Characteristics'!$D:$D,0))</f>
        <v>R&amp;D Fuel Use Reductions</v>
      </c>
      <c r="K554" s="247" t="str">
        <f>INDEX('Policy Characteristics'!F:F,MATCH(PolicyLevers_EN!$C554,'Policy Characteristics'!$D:$D,0))</f>
        <v>RnD industry fuel use reduction</v>
      </c>
      <c r="L554" s="261">
        <f>INDEX('Policy Characteristics'!G:G,MATCH(PolicyLevers_EN!$C554,'Policy Characteristics'!$D:$D,0))</f>
        <v>0</v>
      </c>
      <c r="M554" s="261">
        <f>INDEX('Policy Characteristics'!H:H,MATCH(PolicyLevers_EN!$C554,'Policy Characteristics'!$D:$D,0))</f>
        <v>0.4</v>
      </c>
      <c r="N554" s="261">
        <f>INDEX('Policy Characteristics'!I:I,MATCH(PolicyLevers_EN!$C554,'Policy Characteristics'!$D:$D,0))</f>
        <v>0.01</v>
      </c>
      <c r="O554" s="276" t="str">
        <f>INDEX('Policy Characteristics'!J:J,MATCH(PolicyLevers_EN!$C554,'Policy Characteristics'!$D:$D,0))</f>
        <v>% reduction in fuel use</v>
      </c>
      <c r="P554" s="247" t="str">
        <f>LEFT(INDEX('Policy Characteristics'!K:K,MATCH(PolicyLevers_EN!$C554,'Policy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4" s="262" t="str">
        <f>INDEX('Policy Characteristics'!L:L,MATCH(PolicyLevers_EN!$C554,'Policy Characteristics'!$D:$D,0))</f>
        <v>architectural-design.html#rnd</v>
      </c>
      <c r="R554" s="269" t="str">
        <f>INDEX('Policy Characteristics'!M:M,MATCH(PolicyLevers_EN!$C554,'Policy Characteristics'!$D:$D,0))</f>
        <v>research-and-development.html</v>
      </c>
      <c r="S554" s="262" t="str">
        <f>INDEX('Policy Characteristics'!N:N,MATCH(PolicyLevers_EN!$C554,'Policy Characteristics'!$D:$D,0))</f>
        <v>none</v>
      </c>
      <c r="T554" s="262">
        <f>INDEX('Policy Characteristics'!O:O,MATCH(PolicyLevers_EN!$C554,'Policy Characteristics'!$D:$D,0))</f>
        <v>0</v>
      </c>
      <c r="U554" s="248"/>
      <c r="V554" s="248"/>
      <c r="W554" s="248"/>
      <c r="X554" s="248"/>
      <c r="Y554" s="248"/>
      <c r="Z554" s="248"/>
    </row>
    <row r="555" spans="1:26" ht="20.100000000000001" customHeight="1">
      <c r="A555" s="247" t="str">
        <f>INDEX('Policy Characteristics'!B:B,MATCH(PolicyLevers_EN!$C555,'Policy Characteristics'!$D:$D,0))</f>
        <v>Research and Development</v>
      </c>
      <c r="B555" s="247" t="str">
        <f>INDEX('Policy Characteristics'!C:C,MATCH(PolicyLevers_EN!$C555,'Policy Characteristics'!$D:$D,0))</f>
        <v>Fuel Use Reduction</v>
      </c>
      <c r="C555" s="12" t="str">
        <f t="shared" si="37"/>
        <v>RnD Industry Fuel Use Perc Reduction</v>
      </c>
      <c r="D555" s="262" t="s">
        <v>377</v>
      </c>
      <c r="E555" s="262"/>
      <c r="F555" s="262" t="s">
        <v>637</v>
      </c>
      <c r="G555" s="262"/>
      <c r="H555" s="7">
        <v>127</v>
      </c>
      <c r="I555" s="308" t="s">
        <v>63</v>
      </c>
      <c r="J555" s="247" t="str">
        <f>INDEX('Policy Characteristics'!E:E,MATCH(PolicyLevers_EN!$C555,'Policy Characteristics'!$D:$D,0))</f>
        <v>R&amp;D Fuel Use Reductions</v>
      </c>
      <c r="K555" s="247" t="str">
        <f>INDEX('Policy Characteristics'!F:F,MATCH(PolicyLevers_EN!$C555,'Policy Characteristics'!$D:$D,0))</f>
        <v>RnD industry fuel use reduction</v>
      </c>
      <c r="L555" s="261">
        <f>INDEX('Policy Characteristics'!G:G,MATCH(PolicyLevers_EN!$C555,'Policy Characteristics'!$D:$D,0))</f>
        <v>0</v>
      </c>
      <c r="M555" s="261">
        <f>INDEX('Policy Characteristics'!H:H,MATCH(PolicyLevers_EN!$C555,'Policy Characteristics'!$D:$D,0))</f>
        <v>0.4</v>
      </c>
      <c r="N555" s="261">
        <f>INDEX('Policy Characteristics'!I:I,MATCH(PolicyLevers_EN!$C555,'Policy Characteristics'!$D:$D,0))</f>
        <v>0.01</v>
      </c>
      <c r="O555" s="276" t="str">
        <f>INDEX('Policy Characteristics'!J:J,MATCH(PolicyLevers_EN!$C555,'Policy Characteristics'!$D:$D,0))</f>
        <v>% reduction in fuel use</v>
      </c>
      <c r="P555" s="247" t="str">
        <f>LEFT(INDEX('Policy Characteristics'!K:K,MATCH(PolicyLevers_EN!$C555,'Policy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5" s="262" t="str">
        <f>INDEX('Policy Characteristics'!L:L,MATCH(PolicyLevers_EN!$C555,'Policy Characteristics'!$D:$D,0))</f>
        <v>architectural-design.html#rnd</v>
      </c>
      <c r="R555" s="269" t="str">
        <f>INDEX('Policy Characteristics'!M:M,MATCH(PolicyLevers_EN!$C555,'Policy Characteristics'!$D:$D,0))</f>
        <v>research-and-development.html</v>
      </c>
      <c r="S555" s="262" t="str">
        <f>INDEX('Policy Characteristics'!N:N,MATCH(PolicyLevers_EN!$C555,'Policy Characteristics'!$D:$D,0))</f>
        <v>none</v>
      </c>
      <c r="T555" s="262">
        <f>INDEX('Policy Characteristics'!O:O,MATCH(PolicyLevers_EN!$C555,'Policy Characteristics'!$D:$D,0))</f>
        <v>0</v>
      </c>
      <c r="U555" s="248"/>
      <c r="V555" s="248"/>
      <c r="W555" s="248"/>
      <c r="X555" s="248"/>
      <c r="Y555" s="248"/>
      <c r="Z555" s="248"/>
    </row>
    <row r="556" spans="1:26" ht="20.100000000000001" customHeight="1">
      <c r="A556" s="247" t="str">
        <f>INDEX('Policy Characteristics'!B:B,MATCH(PolicyLevers_EN!$C556,'Policy Characteristics'!$D:$D,0))</f>
        <v>Research and Development</v>
      </c>
      <c r="B556" s="247" t="str">
        <f>INDEX('Policy Characteristics'!C:C,MATCH(PolicyLevers_EN!$C556,'Policy Characteristics'!$D:$D,0))</f>
        <v>Fuel Use Reduction</v>
      </c>
      <c r="C556" s="12" t="str">
        <f t="shared" si="37"/>
        <v>RnD Industry Fuel Use Perc Reduction</v>
      </c>
      <c r="D556" s="262" t="s">
        <v>379</v>
      </c>
      <c r="E556" s="262"/>
      <c r="F556" s="262" t="s">
        <v>638</v>
      </c>
      <c r="G556" s="262"/>
      <c r="H556" s="7">
        <v>128</v>
      </c>
      <c r="I556" s="308" t="s">
        <v>63</v>
      </c>
      <c r="J556" s="247" t="str">
        <f>INDEX('Policy Characteristics'!E:E,MATCH(PolicyLevers_EN!$C556,'Policy Characteristics'!$D:$D,0))</f>
        <v>R&amp;D Fuel Use Reductions</v>
      </c>
      <c r="K556" s="247" t="str">
        <f>INDEX('Policy Characteristics'!F:F,MATCH(PolicyLevers_EN!$C556,'Policy Characteristics'!$D:$D,0))</f>
        <v>RnD industry fuel use reduction</v>
      </c>
      <c r="L556" s="261">
        <f>INDEX('Policy Characteristics'!G:G,MATCH(PolicyLevers_EN!$C556,'Policy Characteristics'!$D:$D,0))</f>
        <v>0</v>
      </c>
      <c r="M556" s="261">
        <f>INDEX('Policy Characteristics'!H:H,MATCH(PolicyLevers_EN!$C556,'Policy Characteristics'!$D:$D,0))</f>
        <v>0.4</v>
      </c>
      <c r="N556" s="261">
        <f>INDEX('Policy Characteristics'!I:I,MATCH(PolicyLevers_EN!$C556,'Policy Characteristics'!$D:$D,0))</f>
        <v>0.01</v>
      </c>
      <c r="O556" s="276" t="str">
        <f>INDEX('Policy Characteristics'!J:J,MATCH(PolicyLevers_EN!$C556,'Policy Characteristics'!$D:$D,0))</f>
        <v>% reduction in fuel use</v>
      </c>
      <c r="P556" s="247" t="str">
        <f>LEFT(INDEX('Policy Characteristics'!K:K,MATCH(PolicyLevers_EN!$C556,'Policy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6" s="262" t="str">
        <f>INDEX('Policy Characteristics'!L:L,MATCH(PolicyLevers_EN!$C556,'Policy Characteristics'!$D:$D,0))</f>
        <v>architectural-design.html#rnd</v>
      </c>
      <c r="R556" s="269" t="str">
        <f>INDEX('Policy Characteristics'!M:M,MATCH(PolicyLevers_EN!$C556,'Policy Characteristics'!$D:$D,0))</f>
        <v>research-and-development.html</v>
      </c>
      <c r="S556" s="262" t="str">
        <f>INDEX('Policy Characteristics'!N:N,MATCH(PolicyLevers_EN!$C556,'Policy Characteristics'!$D:$D,0))</f>
        <v>none</v>
      </c>
      <c r="T556" s="262">
        <f>INDEX('Policy Characteristics'!O:O,MATCH(PolicyLevers_EN!$C556,'Policy Characteristics'!$D:$D,0))</f>
        <v>0</v>
      </c>
      <c r="U556" s="248"/>
      <c r="V556" s="248"/>
      <c r="W556" s="248"/>
      <c r="X556" s="248"/>
      <c r="Y556" s="248"/>
      <c r="Z556" s="248"/>
    </row>
    <row r="557" spans="1:26" ht="20.100000000000001" customHeight="1">
      <c r="A557" s="247" t="str">
        <f>INDEX('Policy Characteristics'!B:B,MATCH(PolicyLevers_EN!$C557,'Policy Characteristics'!$D:$D,0))</f>
        <v>Research and Development</v>
      </c>
      <c r="B557" s="247" t="str">
        <f>INDEX('Policy Characteristics'!C:C,MATCH(PolicyLevers_EN!$C557,'Policy Characteristics'!$D:$D,0))</f>
        <v>Fuel Use Reduction</v>
      </c>
      <c r="C557" s="12" t="str">
        <f t="shared" si="37"/>
        <v>RnD Industry Fuel Use Perc Reduction</v>
      </c>
      <c r="D557" s="262" t="s">
        <v>381</v>
      </c>
      <c r="E557" s="262"/>
      <c r="F557" s="262" t="s">
        <v>639</v>
      </c>
      <c r="G557" s="262"/>
      <c r="H557" s="7">
        <v>129</v>
      </c>
      <c r="I557" s="308" t="s">
        <v>63</v>
      </c>
      <c r="J557" s="247" t="str">
        <f>INDEX('Policy Characteristics'!E:E,MATCH(PolicyLevers_EN!$C557,'Policy Characteristics'!$D:$D,0))</f>
        <v>R&amp;D Fuel Use Reductions</v>
      </c>
      <c r="K557" s="247" t="str">
        <f>INDEX('Policy Characteristics'!F:F,MATCH(PolicyLevers_EN!$C557,'Policy Characteristics'!$D:$D,0))</f>
        <v>RnD industry fuel use reduction</v>
      </c>
      <c r="L557" s="261">
        <f>INDEX('Policy Characteristics'!G:G,MATCH(PolicyLevers_EN!$C557,'Policy Characteristics'!$D:$D,0))</f>
        <v>0</v>
      </c>
      <c r="M557" s="261">
        <f>INDEX('Policy Characteristics'!H:H,MATCH(PolicyLevers_EN!$C557,'Policy Characteristics'!$D:$D,0))</f>
        <v>0.4</v>
      </c>
      <c r="N557" s="261">
        <f>INDEX('Policy Characteristics'!I:I,MATCH(PolicyLevers_EN!$C557,'Policy Characteristics'!$D:$D,0))</f>
        <v>0.01</v>
      </c>
      <c r="O557" s="276" t="str">
        <f>INDEX('Policy Characteristics'!J:J,MATCH(PolicyLevers_EN!$C557,'Policy Characteristics'!$D:$D,0))</f>
        <v>% reduction in fuel use</v>
      </c>
      <c r="P557" s="247" t="str">
        <f>LEFT(INDEX('Policy Characteristics'!K:K,MATCH(PolicyLevers_EN!$C557,'Policy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7" s="262" t="str">
        <f>INDEX('Policy Characteristics'!L:L,MATCH(PolicyLevers_EN!$C557,'Policy Characteristics'!$D:$D,0))</f>
        <v>architectural-design.html#rnd</v>
      </c>
      <c r="R557" s="269" t="str">
        <f>INDEX('Policy Characteristics'!M:M,MATCH(PolicyLevers_EN!$C557,'Policy Characteristics'!$D:$D,0))</f>
        <v>research-and-development.html</v>
      </c>
      <c r="S557" s="262" t="str">
        <f>INDEX('Policy Characteristics'!N:N,MATCH(PolicyLevers_EN!$C557,'Policy Characteristics'!$D:$D,0))</f>
        <v>none</v>
      </c>
      <c r="T557" s="262">
        <f>INDEX('Policy Characteristics'!O:O,MATCH(PolicyLevers_EN!$C557,'Policy Characteristics'!$D:$D,0))</f>
        <v>0</v>
      </c>
      <c r="U557" s="248"/>
      <c r="V557" s="248"/>
      <c r="W557" s="248"/>
      <c r="X557" s="248"/>
      <c r="Y557" s="248"/>
      <c r="Z557" s="248"/>
    </row>
    <row r="558" spans="1:26" ht="20.100000000000001" customHeight="1">
      <c r="A558" s="247" t="str">
        <f>INDEX('Policy Characteristics'!B:B,MATCH(PolicyLevers_EN!$C558,'Policy Characteristics'!$D:$D,0))</f>
        <v>Research and Development</v>
      </c>
      <c r="B558" s="247" t="str">
        <f>INDEX('Policy Characteristics'!C:C,MATCH(PolicyLevers_EN!$C558,'Policy Characteristics'!$D:$D,0))</f>
        <v>Fuel Use Reduction</v>
      </c>
      <c r="C558" s="12" t="str">
        <f t="shared" si="37"/>
        <v>RnD Industry Fuel Use Perc Reduction</v>
      </c>
      <c r="D558" s="262" t="s">
        <v>383</v>
      </c>
      <c r="E558" s="262"/>
      <c r="F558" s="262" t="s">
        <v>640</v>
      </c>
      <c r="G558" s="262"/>
      <c r="H558" s="7">
        <v>130</v>
      </c>
      <c r="I558" s="308" t="s">
        <v>63</v>
      </c>
      <c r="J558" s="247" t="str">
        <f>INDEX('Policy Characteristics'!E:E,MATCH(PolicyLevers_EN!$C558,'Policy Characteristics'!$D:$D,0))</f>
        <v>R&amp;D Fuel Use Reductions</v>
      </c>
      <c r="K558" s="247" t="str">
        <f>INDEX('Policy Characteristics'!F:F,MATCH(PolicyLevers_EN!$C558,'Policy Characteristics'!$D:$D,0))</f>
        <v>RnD industry fuel use reduction</v>
      </c>
      <c r="L558" s="261">
        <f>INDEX('Policy Characteristics'!G:G,MATCH(PolicyLevers_EN!$C558,'Policy Characteristics'!$D:$D,0))</f>
        <v>0</v>
      </c>
      <c r="M558" s="261">
        <f>INDEX('Policy Characteristics'!H:H,MATCH(PolicyLevers_EN!$C558,'Policy Characteristics'!$D:$D,0))</f>
        <v>0.4</v>
      </c>
      <c r="N558" s="261">
        <f>INDEX('Policy Characteristics'!I:I,MATCH(PolicyLevers_EN!$C558,'Policy Characteristics'!$D:$D,0))</f>
        <v>0.01</v>
      </c>
      <c r="O558" s="276" t="str">
        <f>INDEX('Policy Characteristics'!J:J,MATCH(PolicyLevers_EN!$C558,'Policy Characteristics'!$D:$D,0))</f>
        <v>% reduction in fuel use</v>
      </c>
      <c r="P558" s="247" t="str">
        <f>LEFT(INDEX('Policy Characteristics'!K:K,MATCH(PolicyLevers_EN!$C558,'Policy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8" s="262" t="str">
        <f>INDEX('Policy Characteristics'!L:L,MATCH(PolicyLevers_EN!$C558,'Policy Characteristics'!$D:$D,0))</f>
        <v>architectural-design.html#rnd</v>
      </c>
      <c r="R558" s="269" t="str">
        <f>INDEX('Policy Characteristics'!M:M,MATCH(PolicyLevers_EN!$C558,'Policy Characteristics'!$D:$D,0))</f>
        <v>research-and-development.html</v>
      </c>
      <c r="S558" s="262" t="str">
        <f>INDEX('Policy Characteristics'!N:N,MATCH(PolicyLevers_EN!$C558,'Policy Characteristics'!$D:$D,0))</f>
        <v>none</v>
      </c>
      <c r="T558" s="262">
        <f>INDEX('Policy Characteristics'!O:O,MATCH(PolicyLevers_EN!$C558,'Policy Characteristics'!$D:$D,0))</f>
        <v>0</v>
      </c>
      <c r="U558" s="248"/>
      <c r="V558" s="248"/>
      <c r="W558" s="248"/>
      <c r="X558" s="248"/>
      <c r="Y558" s="248"/>
      <c r="Z558" s="248"/>
    </row>
    <row r="559" spans="1:26" ht="20.100000000000001" customHeight="1">
      <c r="A559" s="247" t="str">
        <f>INDEX('Policy Characteristics'!B:B,MATCH(PolicyLevers_EN!$C559,'Policy Characteristics'!$D:$D,0))</f>
        <v>Research and Development</v>
      </c>
      <c r="B559" s="247" t="str">
        <f>INDEX('Policy Characteristics'!C:C,MATCH(PolicyLevers_EN!$C559,'Policy Characteristics'!$D:$D,0))</f>
        <v>Fuel Use Reduction</v>
      </c>
      <c r="C559" s="12" t="str">
        <f t="shared" si="37"/>
        <v>RnD Industry Fuel Use Perc Reduction</v>
      </c>
      <c r="D559" s="262" t="s">
        <v>385</v>
      </c>
      <c r="E559" s="262"/>
      <c r="F559" s="262" t="s">
        <v>641</v>
      </c>
      <c r="G559" s="262"/>
      <c r="H559" s="7">
        <v>131</v>
      </c>
      <c r="I559" s="308" t="s">
        <v>63</v>
      </c>
      <c r="J559" s="247" t="str">
        <f>INDEX('Policy Characteristics'!E:E,MATCH(PolicyLevers_EN!$C559,'Policy Characteristics'!$D:$D,0))</f>
        <v>R&amp;D Fuel Use Reductions</v>
      </c>
      <c r="K559" s="247" t="str">
        <f>INDEX('Policy Characteristics'!F:F,MATCH(PolicyLevers_EN!$C559,'Policy Characteristics'!$D:$D,0))</f>
        <v>RnD industry fuel use reduction</v>
      </c>
      <c r="L559" s="261">
        <f>INDEX('Policy Characteristics'!G:G,MATCH(PolicyLevers_EN!$C559,'Policy Characteristics'!$D:$D,0))</f>
        <v>0</v>
      </c>
      <c r="M559" s="261">
        <f>INDEX('Policy Characteristics'!H:H,MATCH(PolicyLevers_EN!$C559,'Policy Characteristics'!$D:$D,0))</f>
        <v>0.4</v>
      </c>
      <c r="N559" s="261">
        <f>INDEX('Policy Characteristics'!I:I,MATCH(PolicyLevers_EN!$C559,'Policy Characteristics'!$D:$D,0))</f>
        <v>0.01</v>
      </c>
      <c r="O559" s="276" t="str">
        <f>INDEX('Policy Characteristics'!J:J,MATCH(PolicyLevers_EN!$C559,'Policy Characteristics'!$D:$D,0))</f>
        <v>% reduction in fuel use</v>
      </c>
      <c r="P559" s="247" t="str">
        <f>LEFT(INDEX('Policy Characteristics'!K:K,MATCH(PolicyLevers_EN!$C559,'Policy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59" s="262" t="str">
        <f>INDEX('Policy Characteristics'!L:L,MATCH(PolicyLevers_EN!$C559,'Policy Characteristics'!$D:$D,0))</f>
        <v>architectural-design.html#rnd</v>
      </c>
      <c r="R559" s="269" t="str">
        <f>INDEX('Policy Characteristics'!M:M,MATCH(PolicyLevers_EN!$C559,'Policy Characteristics'!$D:$D,0))</f>
        <v>research-and-development.html</v>
      </c>
      <c r="S559" s="262" t="str">
        <f>INDEX('Policy Characteristics'!N:N,MATCH(PolicyLevers_EN!$C559,'Policy Characteristics'!$D:$D,0))</f>
        <v>none</v>
      </c>
      <c r="T559" s="262">
        <f>INDEX('Policy Characteristics'!O:O,MATCH(PolicyLevers_EN!$C559,'Policy Characteristics'!$D:$D,0))</f>
        <v>0</v>
      </c>
      <c r="U559" s="248"/>
      <c r="V559" s="248"/>
      <c r="W559" s="248"/>
      <c r="X559" s="248"/>
      <c r="Y559" s="248"/>
      <c r="Z559" s="248"/>
    </row>
    <row r="560" spans="1:26" ht="20.100000000000001" customHeight="1">
      <c r="A560" s="247" t="str">
        <f>INDEX('Policy Characteristics'!B:B,MATCH(PolicyLevers_EN!$C560,'Policy Characteristics'!$D:$D,0))</f>
        <v>Research and Development</v>
      </c>
      <c r="B560" s="247" t="str">
        <f>INDEX('Policy Characteristics'!C:C,MATCH(PolicyLevers_EN!$C560,'Policy Characteristics'!$D:$D,0))</f>
        <v>Fuel Use Reduction</v>
      </c>
      <c r="C560" s="12" t="str">
        <f t="shared" si="37"/>
        <v>RnD Industry Fuel Use Perc Reduction</v>
      </c>
      <c r="D560" s="262" t="s">
        <v>387</v>
      </c>
      <c r="E560" s="262"/>
      <c r="F560" s="262" t="s">
        <v>642</v>
      </c>
      <c r="G560" s="262"/>
      <c r="H560" s="7">
        <v>132</v>
      </c>
      <c r="I560" s="308" t="s">
        <v>63</v>
      </c>
      <c r="J560" s="247" t="str">
        <f>INDEX('Policy Characteristics'!E:E,MATCH(PolicyLevers_EN!$C560,'Policy Characteristics'!$D:$D,0))</f>
        <v>R&amp;D Fuel Use Reductions</v>
      </c>
      <c r="K560" s="247" t="str">
        <f>INDEX('Policy Characteristics'!F:F,MATCH(PolicyLevers_EN!$C560,'Policy Characteristics'!$D:$D,0))</f>
        <v>RnD industry fuel use reduction</v>
      </c>
      <c r="L560" s="261">
        <f>INDEX('Policy Characteristics'!G:G,MATCH(PolicyLevers_EN!$C560,'Policy Characteristics'!$D:$D,0))</f>
        <v>0</v>
      </c>
      <c r="M560" s="261">
        <f>INDEX('Policy Characteristics'!H:H,MATCH(PolicyLevers_EN!$C560,'Policy Characteristics'!$D:$D,0))</f>
        <v>0.4</v>
      </c>
      <c r="N560" s="261">
        <f>INDEX('Policy Characteristics'!I:I,MATCH(PolicyLevers_EN!$C560,'Policy Characteristics'!$D:$D,0))</f>
        <v>0.01</v>
      </c>
      <c r="O560" s="276" t="str">
        <f>INDEX('Policy Characteristics'!J:J,MATCH(PolicyLevers_EN!$C560,'Policy Characteristics'!$D:$D,0))</f>
        <v>% reduction in fuel use</v>
      </c>
      <c r="P560" s="247" t="str">
        <f>LEFT(INDEX('Policy Characteristics'!K:K,MATCH(PolicyLevers_EN!$C560,'Policy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0" s="262" t="str">
        <f>INDEX('Policy Characteristics'!L:L,MATCH(PolicyLevers_EN!$C560,'Policy Characteristics'!$D:$D,0))</f>
        <v>architectural-design.html#rnd</v>
      </c>
      <c r="R560" s="269" t="str">
        <f>INDEX('Policy Characteristics'!M:M,MATCH(PolicyLevers_EN!$C560,'Policy Characteristics'!$D:$D,0))</f>
        <v>research-and-development.html</v>
      </c>
      <c r="S560" s="262" t="str">
        <f>INDEX('Policy Characteristics'!N:N,MATCH(PolicyLevers_EN!$C560,'Policy Characteristics'!$D:$D,0))</f>
        <v>none</v>
      </c>
      <c r="T560" s="262">
        <f>INDEX('Policy Characteristics'!O:O,MATCH(PolicyLevers_EN!$C560,'Policy Characteristics'!$D:$D,0))</f>
        <v>0</v>
      </c>
      <c r="U560" s="248"/>
      <c r="V560" s="248"/>
      <c r="W560" s="248"/>
      <c r="X560" s="248"/>
      <c r="Y560" s="248"/>
      <c r="Z560" s="248"/>
    </row>
    <row r="561" spans="1:26" ht="20.100000000000001" customHeight="1">
      <c r="A561" s="247" t="str">
        <f>INDEX('Policy Characteristics'!B:B,MATCH(PolicyLevers_EN!$C561,'Policy Characteristics'!$D:$D,0))</f>
        <v>Research and Development</v>
      </c>
      <c r="B561" s="247" t="str">
        <f>INDEX('Policy Characteristics'!C:C,MATCH(PolicyLevers_EN!$C561,'Policy Characteristics'!$D:$D,0))</f>
        <v>Fuel Use Reduction</v>
      </c>
      <c r="C561" s="247" t="s">
        <v>676</v>
      </c>
      <c r="D561" s="257" t="s">
        <v>644</v>
      </c>
      <c r="E561" s="257"/>
      <c r="F561" s="257" t="s">
        <v>645</v>
      </c>
      <c r="G561" s="257"/>
      <c r="H561" s="254">
        <v>133</v>
      </c>
      <c r="I561" s="296" t="s">
        <v>76</v>
      </c>
      <c r="J561" s="247" t="str">
        <f>INDEX('Policy Characteristics'!E:E,MATCH(PolicyLevers_EN!$C561,'Policy Characteristics'!$D:$D,0))</f>
        <v>R&amp;D Fuel Use Reductions</v>
      </c>
      <c r="K561" s="247" t="str">
        <f>INDEX('Policy Characteristics'!F:F,MATCH(PolicyLevers_EN!$C561,'Policy Characteristics'!$D:$D,0))</f>
        <v>RnD transportation fuel use reduction</v>
      </c>
      <c r="L561" s="256">
        <f>INDEX('Policy Characteristics'!G:G,MATCH(PolicyLevers_EN!$C561,'Policy Characteristics'!$D:$D,0))</f>
        <v>0</v>
      </c>
      <c r="M561" s="256">
        <f>INDEX('Policy Characteristics'!H:H,MATCH(PolicyLevers_EN!$C561,'Policy Characteristics'!$D:$D,0))</f>
        <v>0.4</v>
      </c>
      <c r="N561" s="256">
        <f>INDEX('Policy Characteristics'!I:I,MATCH(PolicyLevers_EN!$C561,'Policy Characteristics'!$D:$D,0))</f>
        <v>0.01</v>
      </c>
      <c r="O561" s="257" t="str">
        <f>INDEX('Policy Characteristics'!J:J,MATCH(PolicyLevers_EN!$C561,'Policy Characteristics'!$D:$D,0))</f>
        <v>% reduction in fuel use</v>
      </c>
      <c r="P561" s="247" t="str">
        <f>LEFT(INDEX('Policy Characteristics'!K:K,MATCH(PolicyLevers_EN!$C561,'Policy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1" s="257" t="str">
        <f>INDEX('Policy Characteristics'!L:L,MATCH(PolicyLevers_EN!$C561,'Policy Characteristics'!$D:$D,0))</f>
        <v>architectural-design.html#rnd</v>
      </c>
      <c r="R561" s="265" t="str">
        <f>INDEX('Policy Characteristics'!M:M,MATCH(PolicyLevers_EN!$C561,'Policy Characteristics'!$D:$D,0))</f>
        <v>research-and-development.html</v>
      </c>
      <c r="S561" s="257" t="str">
        <f>INDEX('Policy Characteristics'!N:N,MATCH(PolicyLevers_EN!$C561,'Policy Characteristics'!$D:$D,0))</f>
        <v>none</v>
      </c>
      <c r="T561" s="257">
        <f>INDEX('Policy Characteristics'!O:O,MATCH(PolicyLevers_EN!$C561,'Policy Characteristics'!$D:$D,0))</f>
        <v>0</v>
      </c>
      <c r="U561" s="248"/>
      <c r="V561" s="248"/>
      <c r="W561" s="248"/>
      <c r="X561" s="248"/>
      <c r="Y561" s="248"/>
      <c r="Z561" s="248"/>
    </row>
    <row r="562" spans="1:26" ht="20.100000000000001" customHeight="1">
      <c r="A562" s="247" t="str">
        <f>INDEX('Policy Characteristics'!B:B,MATCH(PolicyLevers_EN!$C562,'Policy Characteristics'!$D:$D,0))</f>
        <v>Research and Development</v>
      </c>
      <c r="B562" s="247" t="str">
        <f>INDEX('Policy Characteristics'!C:C,MATCH(PolicyLevers_EN!$C562,'Policy Characteristics'!$D:$D,0))</f>
        <v>Fuel Use Reduction</v>
      </c>
      <c r="C562" s="247" t="str">
        <f t="shared" ref="C562:C567" si="38">C$561</f>
        <v>RnD Transportation Fuel Use Perc Reduction</v>
      </c>
      <c r="D562" s="257" t="s">
        <v>647</v>
      </c>
      <c r="E562" s="257"/>
      <c r="F562" s="257" t="s">
        <v>648</v>
      </c>
      <c r="G562" s="257"/>
      <c r="H562" s="254">
        <v>134</v>
      </c>
      <c r="I562" s="296" t="s">
        <v>76</v>
      </c>
      <c r="J562" s="247" t="str">
        <f>INDEX('Policy Characteristics'!E:E,MATCH(PolicyLevers_EN!$C562,'Policy Characteristics'!$D:$D,0))</f>
        <v>R&amp;D Fuel Use Reductions</v>
      </c>
      <c r="K562" s="247" t="str">
        <f>INDEX('Policy Characteristics'!F:F,MATCH(PolicyLevers_EN!$C562,'Policy Characteristics'!$D:$D,0))</f>
        <v>RnD transportation fuel use reduction</v>
      </c>
      <c r="L562" s="256">
        <f>INDEX('Policy Characteristics'!G:G,MATCH(PolicyLevers_EN!$C562,'Policy Characteristics'!$D:$D,0))</f>
        <v>0</v>
      </c>
      <c r="M562" s="256">
        <f>INDEX('Policy Characteristics'!H:H,MATCH(PolicyLevers_EN!$C562,'Policy Characteristics'!$D:$D,0))</f>
        <v>0.4</v>
      </c>
      <c r="N562" s="256">
        <f>INDEX('Policy Characteristics'!I:I,MATCH(PolicyLevers_EN!$C562,'Policy Characteristics'!$D:$D,0))</f>
        <v>0.01</v>
      </c>
      <c r="O562" s="257" t="str">
        <f>INDEX('Policy Characteristics'!J:J,MATCH(PolicyLevers_EN!$C562,'Policy Characteristics'!$D:$D,0))</f>
        <v>% reduction in fuel use</v>
      </c>
      <c r="P562" s="247" t="str">
        <f>LEFT(INDEX('Policy Characteristics'!K:K,MATCH(PolicyLevers_EN!$C562,'Policy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2" s="257" t="str">
        <f>INDEX('Policy Characteristics'!L:L,MATCH(PolicyLevers_EN!$C562,'Policy Characteristics'!$D:$D,0))</f>
        <v>architectural-design.html#rnd</v>
      </c>
      <c r="R562" s="265" t="str">
        <f>INDEX('Policy Characteristics'!M:M,MATCH(PolicyLevers_EN!$C562,'Policy Characteristics'!$D:$D,0))</f>
        <v>research-and-development.html</v>
      </c>
      <c r="S562" s="257" t="str">
        <f>INDEX('Policy Characteristics'!N:N,MATCH(PolicyLevers_EN!$C562,'Policy Characteristics'!$D:$D,0))</f>
        <v>none</v>
      </c>
      <c r="T562" s="257">
        <f>INDEX('Policy Characteristics'!O:O,MATCH(PolicyLevers_EN!$C562,'Policy Characteristics'!$D:$D,0))</f>
        <v>0</v>
      </c>
      <c r="U562" s="248"/>
      <c r="V562" s="248"/>
      <c r="W562" s="248"/>
      <c r="X562" s="248"/>
      <c r="Y562" s="248"/>
      <c r="Z562" s="248"/>
    </row>
    <row r="563" spans="1:26" ht="20.100000000000001" customHeight="1">
      <c r="A563" s="247" t="str">
        <f>INDEX('Policy Characteristics'!B:B,MATCH(PolicyLevers_EN!$C563,'Policy Characteristics'!$D:$D,0))</f>
        <v>Research and Development</v>
      </c>
      <c r="B563" s="247" t="str">
        <f>INDEX('Policy Characteristics'!C:C,MATCH(PolicyLevers_EN!$C563,'Policy Characteristics'!$D:$D,0))</f>
        <v>Fuel Use Reduction</v>
      </c>
      <c r="C563" s="12" t="str">
        <f t="shared" si="38"/>
        <v>RnD Transportation Fuel Use Perc Reduction</v>
      </c>
      <c r="D563" s="262" t="s">
        <v>649</v>
      </c>
      <c r="E563" s="262"/>
      <c r="F563" s="262" t="s">
        <v>650</v>
      </c>
      <c r="G563" s="262"/>
      <c r="H563" s="7">
        <v>135</v>
      </c>
      <c r="I563" s="308" t="s">
        <v>63</v>
      </c>
      <c r="J563" s="247" t="str">
        <f>INDEX('Policy Characteristics'!E:E,MATCH(PolicyLevers_EN!$C563,'Policy Characteristics'!$D:$D,0))</f>
        <v>R&amp;D Fuel Use Reductions</v>
      </c>
      <c r="K563" s="247" t="str">
        <f>INDEX('Policy Characteristics'!F:F,MATCH(PolicyLevers_EN!$C563,'Policy Characteristics'!$D:$D,0))</f>
        <v>RnD transportation fuel use reduction</v>
      </c>
      <c r="L563" s="261">
        <f>INDEX('Policy Characteristics'!G:G,MATCH(PolicyLevers_EN!$C563,'Policy Characteristics'!$D:$D,0))</f>
        <v>0</v>
      </c>
      <c r="M563" s="261">
        <f>INDEX('Policy Characteristics'!H:H,MATCH(PolicyLevers_EN!$C563,'Policy Characteristics'!$D:$D,0))</f>
        <v>0.4</v>
      </c>
      <c r="N563" s="261">
        <f>INDEX('Policy Characteristics'!I:I,MATCH(PolicyLevers_EN!$C563,'Policy Characteristics'!$D:$D,0))</f>
        <v>0.01</v>
      </c>
      <c r="O563" s="276" t="str">
        <f>INDEX('Policy Characteristics'!J:J,MATCH(PolicyLevers_EN!$C563,'Policy Characteristics'!$D:$D,0))</f>
        <v>% reduction in fuel use</v>
      </c>
      <c r="P563" s="247" t="str">
        <f>LEFT(INDEX('Policy Characteristics'!K:K,MATCH(PolicyLevers_EN!$C563,'Policy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3" s="262" t="str">
        <f>INDEX('Policy Characteristics'!L:L,MATCH(PolicyLevers_EN!$C563,'Policy Characteristics'!$D:$D,0))</f>
        <v>architectural-design.html#rnd</v>
      </c>
      <c r="R563" s="269" t="str">
        <f>INDEX('Policy Characteristics'!M:M,MATCH(PolicyLevers_EN!$C563,'Policy Characteristics'!$D:$D,0))</f>
        <v>research-and-development.html</v>
      </c>
      <c r="S563" s="262" t="str">
        <f>INDEX('Policy Characteristics'!N:N,MATCH(PolicyLevers_EN!$C563,'Policy Characteristics'!$D:$D,0))</f>
        <v>none</v>
      </c>
      <c r="T563" s="262">
        <f>INDEX('Policy Characteristics'!O:O,MATCH(PolicyLevers_EN!$C563,'Policy Characteristics'!$D:$D,0))</f>
        <v>0</v>
      </c>
      <c r="U563" s="248"/>
      <c r="V563" s="248"/>
      <c r="W563" s="248"/>
      <c r="X563" s="248"/>
      <c r="Y563" s="248"/>
      <c r="Z563" s="248"/>
    </row>
    <row r="564" spans="1:26" ht="20.100000000000001" customHeight="1">
      <c r="A564" s="247" t="str">
        <f>INDEX('Policy Characteristics'!B:B,MATCH(PolicyLevers_EN!$C564,'Policy Characteristics'!$D:$D,0))</f>
        <v>Research and Development</v>
      </c>
      <c r="B564" s="247" t="str">
        <f>INDEX('Policy Characteristics'!C:C,MATCH(PolicyLevers_EN!$C564,'Policy Characteristics'!$D:$D,0))</f>
        <v>Fuel Use Reduction</v>
      </c>
      <c r="C564" s="12" t="str">
        <f t="shared" si="38"/>
        <v>RnD Transportation Fuel Use Perc Reduction</v>
      </c>
      <c r="D564" s="262" t="s">
        <v>651</v>
      </c>
      <c r="E564" s="262"/>
      <c r="F564" s="262" t="s">
        <v>652</v>
      </c>
      <c r="G564" s="262"/>
      <c r="H564" s="7">
        <v>136</v>
      </c>
      <c r="I564" s="308" t="s">
        <v>63</v>
      </c>
      <c r="J564" s="247" t="str">
        <f>INDEX('Policy Characteristics'!E:E,MATCH(PolicyLevers_EN!$C564,'Policy Characteristics'!$D:$D,0))</f>
        <v>R&amp;D Fuel Use Reductions</v>
      </c>
      <c r="K564" s="247" t="str">
        <f>INDEX('Policy Characteristics'!F:F,MATCH(PolicyLevers_EN!$C564,'Policy Characteristics'!$D:$D,0))</f>
        <v>RnD transportation fuel use reduction</v>
      </c>
      <c r="L564" s="261">
        <f>INDEX('Policy Characteristics'!G:G,MATCH(PolicyLevers_EN!$C564,'Policy Characteristics'!$D:$D,0))</f>
        <v>0</v>
      </c>
      <c r="M564" s="261">
        <f>INDEX('Policy Characteristics'!H:H,MATCH(PolicyLevers_EN!$C564,'Policy Characteristics'!$D:$D,0))</f>
        <v>0.4</v>
      </c>
      <c r="N564" s="261">
        <f>INDEX('Policy Characteristics'!I:I,MATCH(PolicyLevers_EN!$C564,'Policy Characteristics'!$D:$D,0))</f>
        <v>0.01</v>
      </c>
      <c r="O564" s="276" t="str">
        <f>INDEX('Policy Characteristics'!J:J,MATCH(PolicyLevers_EN!$C564,'Policy Characteristics'!$D:$D,0))</f>
        <v>% reduction in fuel use</v>
      </c>
      <c r="P564" s="247" t="str">
        <f>LEFT(INDEX('Policy Characteristics'!K:K,MATCH(PolicyLevers_EN!$C564,'Policy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4" s="262" t="str">
        <f>INDEX('Policy Characteristics'!L:L,MATCH(PolicyLevers_EN!$C564,'Policy Characteristics'!$D:$D,0))</f>
        <v>architectural-design.html#rnd</v>
      </c>
      <c r="R564" s="269" t="str">
        <f>INDEX('Policy Characteristics'!M:M,MATCH(PolicyLevers_EN!$C564,'Policy Characteristics'!$D:$D,0))</f>
        <v>research-and-development.html</v>
      </c>
      <c r="S564" s="262" t="str">
        <f>INDEX('Policy Characteristics'!N:N,MATCH(PolicyLevers_EN!$C564,'Policy Characteristics'!$D:$D,0))</f>
        <v>none</v>
      </c>
      <c r="T564" s="262">
        <f>INDEX('Policy Characteristics'!O:O,MATCH(PolicyLevers_EN!$C564,'Policy Characteristics'!$D:$D,0))</f>
        <v>0</v>
      </c>
      <c r="U564" s="248"/>
      <c r="V564" s="248"/>
      <c r="W564" s="248"/>
      <c r="X564" s="248"/>
      <c r="Y564" s="248"/>
      <c r="Z564" s="248"/>
    </row>
    <row r="565" spans="1:26" ht="20.100000000000001" customHeight="1">
      <c r="A565" s="247" t="str">
        <f>INDEX('Policy Characteristics'!B:B,MATCH(PolicyLevers_EN!$C565,'Policy Characteristics'!$D:$D,0))</f>
        <v>Research and Development</v>
      </c>
      <c r="B565" s="247" t="str">
        <f>INDEX('Policy Characteristics'!C:C,MATCH(PolicyLevers_EN!$C565,'Policy Characteristics'!$D:$D,0))</f>
        <v>Fuel Use Reduction</v>
      </c>
      <c r="C565" s="247" t="str">
        <f t="shared" si="38"/>
        <v>RnD Transportation Fuel Use Perc Reduction</v>
      </c>
      <c r="D565" s="257" t="s">
        <v>653</v>
      </c>
      <c r="E565" s="257"/>
      <c r="F565" s="257" t="s">
        <v>654</v>
      </c>
      <c r="G565" s="257"/>
      <c r="H565" s="254">
        <v>137</v>
      </c>
      <c r="I565" s="296" t="s">
        <v>76</v>
      </c>
      <c r="J565" s="247" t="str">
        <f>INDEX('Policy Characteristics'!E:E,MATCH(PolicyLevers_EN!$C565,'Policy Characteristics'!$D:$D,0))</f>
        <v>R&amp;D Fuel Use Reductions</v>
      </c>
      <c r="K565" s="247" t="str">
        <f>INDEX('Policy Characteristics'!F:F,MATCH(PolicyLevers_EN!$C565,'Policy Characteristics'!$D:$D,0))</f>
        <v>RnD transportation fuel use reduction</v>
      </c>
      <c r="L565" s="256">
        <f>INDEX('Policy Characteristics'!G:G,MATCH(PolicyLevers_EN!$C565,'Policy Characteristics'!$D:$D,0))</f>
        <v>0</v>
      </c>
      <c r="M565" s="256">
        <f>INDEX('Policy Characteristics'!H:H,MATCH(PolicyLevers_EN!$C565,'Policy Characteristics'!$D:$D,0))</f>
        <v>0.4</v>
      </c>
      <c r="N565" s="256">
        <f>INDEX('Policy Characteristics'!I:I,MATCH(PolicyLevers_EN!$C565,'Policy Characteristics'!$D:$D,0))</f>
        <v>0.01</v>
      </c>
      <c r="O565" s="257" t="str">
        <f>INDEX('Policy Characteristics'!J:J,MATCH(PolicyLevers_EN!$C565,'Policy Characteristics'!$D:$D,0))</f>
        <v>% reduction in fuel use</v>
      </c>
      <c r="P565" s="247" t="str">
        <f>LEFT(INDEX('Policy Characteristics'!K:K,MATCH(PolicyLevers_EN!$C565,'Policy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5" s="257" t="str">
        <f>INDEX('Policy Characteristics'!L:L,MATCH(PolicyLevers_EN!$C565,'Policy Characteristics'!$D:$D,0))</f>
        <v>architectural-design.html#rnd</v>
      </c>
      <c r="R565" s="265" t="str">
        <f>INDEX('Policy Characteristics'!M:M,MATCH(PolicyLevers_EN!$C565,'Policy Characteristics'!$D:$D,0))</f>
        <v>research-and-development.html</v>
      </c>
      <c r="S565" s="257" t="str">
        <f>INDEX('Policy Characteristics'!N:N,MATCH(PolicyLevers_EN!$C565,'Policy Characteristics'!$D:$D,0))</f>
        <v>none</v>
      </c>
      <c r="T565" s="257">
        <f>INDEX('Policy Characteristics'!O:O,MATCH(PolicyLevers_EN!$C565,'Policy Characteristics'!$D:$D,0))</f>
        <v>0</v>
      </c>
      <c r="U565" s="248"/>
      <c r="V565" s="248"/>
      <c r="W565" s="248"/>
      <c r="X565" s="248"/>
      <c r="Y565" s="248"/>
      <c r="Z565" s="248"/>
    </row>
    <row r="566" spans="1:26" ht="20.100000000000001" customHeight="1">
      <c r="A566" s="247" t="str">
        <f>INDEX('Policy Characteristics'!B:B,MATCH(PolicyLevers_EN!$C566,'Policy Characteristics'!$D:$D,0))</f>
        <v>Research and Development</v>
      </c>
      <c r="B566" s="247" t="str">
        <f>INDEX('Policy Characteristics'!C:C,MATCH(PolicyLevers_EN!$C566,'Policy Characteristics'!$D:$D,0))</f>
        <v>Fuel Use Reduction</v>
      </c>
      <c r="C566" s="12" t="str">
        <f t="shared" si="38"/>
        <v>RnD Transportation Fuel Use Perc Reduction</v>
      </c>
      <c r="D566" s="262" t="s">
        <v>655</v>
      </c>
      <c r="E566" s="262"/>
      <c r="F566" s="262" t="s">
        <v>656</v>
      </c>
      <c r="G566" s="262"/>
      <c r="H566" s="7">
        <v>138</v>
      </c>
      <c r="I566" s="308" t="s">
        <v>63</v>
      </c>
      <c r="J566" s="247" t="str">
        <f>INDEX('Policy Characteristics'!E:E,MATCH(PolicyLevers_EN!$C566,'Policy Characteristics'!$D:$D,0))</f>
        <v>R&amp;D Fuel Use Reductions</v>
      </c>
      <c r="K566" s="247" t="str">
        <f>INDEX('Policy Characteristics'!F:F,MATCH(PolicyLevers_EN!$C566,'Policy Characteristics'!$D:$D,0))</f>
        <v>RnD transportation fuel use reduction</v>
      </c>
      <c r="L566" s="261">
        <f>INDEX('Policy Characteristics'!G:G,MATCH(PolicyLevers_EN!$C566,'Policy Characteristics'!$D:$D,0))</f>
        <v>0</v>
      </c>
      <c r="M566" s="261">
        <f>INDEX('Policy Characteristics'!H:H,MATCH(PolicyLevers_EN!$C566,'Policy Characteristics'!$D:$D,0))</f>
        <v>0.4</v>
      </c>
      <c r="N566" s="261">
        <f>INDEX('Policy Characteristics'!I:I,MATCH(PolicyLevers_EN!$C566,'Policy Characteristics'!$D:$D,0))</f>
        <v>0.01</v>
      </c>
      <c r="O566" s="276" t="str">
        <f>INDEX('Policy Characteristics'!J:J,MATCH(PolicyLevers_EN!$C566,'Policy Characteristics'!$D:$D,0))</f>
        <v>% reduction in fuel use</v>
      </c>
      <c r="P566" s="247" t="str">
        <f>LEFT(INDEX('Policy Characteristics'!K:K,MATCH(PolicyLevers_EN!$C566,'Policy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6" s="262" t="str">
        <f>INDEX('Policy Characteristics'!L:L,MATCH(PolicyLevers_EN!$C566,'Policy Characteristics'!$D:$D,0))</f>
        <v>architectural-design.html#rnd</v>
      </c>
      <c r="R566" s="269" t="str">
        <f>INDEX('Policy Characteristics'!M:M,MATCH(PolicyLevers_EN!$C566,'Policy Characteristics'!$D:$D,0))</f>
        <v>research-and-development.html</v>
      </c>
      <c r="S566" s="262" t="str">
        <f>INDEX('Policy Characteristics'!N:N,MATCH(PolicyLevers_EN!$C566,'Policy Characteristics'!$D:$D,0))</f>
        <v>none</v>
      </c>
      <c r="T566" s="262">
        <f>INDEX('Policy Characteristics'!O:O,MATCH(PolicyLevers_EN!$C566,'Policy Characteristics'!$D:$D,0))</f>
        <v>0</v>
      </c>
      <c r="U566" s="248"/>
      <c r="V566" s="248"/>
      <c r="W566" s="248"/>
      <c r="X566" s="248"/>
      <c r="Y566" s="248"/>
      <c r="Z566" s="248"/>
    </row>
    <row r="567" spans="1:26" ht="20.100000000000001" customHeight="1">
      <c r="A567" s="247" t="str">
        <f>INDEX('Policy Characteristics'!B:B,MATCH(PolicyLevers_EN!$C567,'Policy Characteristics'!$D:$D,0))</f>
        <v>Research and Development</v>
      </c>
      <c r="B567" s="247" t="str">
        <f>INDEX('Policy Characteristics'!C:C,MATCH(PolicyLevers_EN!$C567,'Policy Characteristics'!$D:$D,0))</f>
        <v>Fuel Use Reduction</v>
      </c>
      <c r="C567" s="247" t="str">
        <f t="shared" si="38"/>
        <v>RnD Transportation Fuel Use Perc Reduction</v>
      </c>
      <c r="D567" s="257" t="s">
        <v>657</v>
      </c>
      <c r="E567" s="257"/>
      <c r="F567" s="257" t="s">
        <v>658</v>
      </c>
      <c r="G567" s="257"/>
      <c r="H567" s="254">
        <v>524</v>
      </c>
      <c r="I567" s="257" t="s">
        <v>76</v>
      </c>
      <c r="J567" s="247" t="str">
        <f>INDEX('Policy Characteristics'!E:E,MATCH(PolicyLevers_EN!$C567,'Policy Characteristics'!$D:$D,0))</f>
        <v>R&amp;D Fuel Use Reductions</v>
      </c>
      <c r="K567" s="247" t="str">
        <f>INDEX('Policy Characteristics'!F:F,MATCH(PolicyLevers_EN!$C567,'Policy Characteristics'!$D:$D,0))</f>
        <v>RnD transportation fuel use reduction</v>
      </c>
      <c r="L567" s="256">
        <f>INDEX('Policy Characteristics'!G:G,MATCH(PolicyLevers_EN!$C567,'Policy Characteristics'!$D:$D,0))</f>
        <v>0</v>
      </c>
      <c r="M567" s="256">
        <f>INDEX('Policy Characteristics'!H:H,MATCH(PolicyLevers_EN!$C567,'Policy Characteristics'!$D:$D,0))</f>
        <v>0.4</v>
      </c>
      <c r="N567" s="256">
        <f>INDEX('Policy Characteristics'!I:I,MATCH(PolicyLevers_EN!$C567,'Policy Characteristics'!$D:$D,0))</f>
        <v>0.01</v>
      </c>
      <c r="O567" s="257" t="str">
        <f>INDEX('Policy Characteristics'!J:J,MATCH(PolicyLevers_EN!$C567,'Policy Characteristics'!$D:$D,0))</f>
        <v>% reduction in fuel use</v>
      </c>
      <c r="P567" s="247" t="str">
        <f>LEFT(INDEX('Policy Characteristics'!K:K,MATCH(PolicyLevers_EN!$C567,'Policy Characteristics'!$D:$D,0)),254)</f>
        <v>**Description:** This policy causes the fuel use of the selected type(s) of equipment to decline by the set percentage over the course of the model run.  The R&amp;D progress caused by this policy is additional to any R&amp;D necessary to comply with other polic</v>
      </c>
      <c r="Q567" s="257" t="str">
        <f>INDEX('Policy Characteristics'!L:L,MATCH(PolicyLevers_EN!$C567,'Policy Characteristics'!$D:$D,0))</f>
        <v>architectural-design.html#rnd</v>
      </c>
      <c r="R567" s="265" t="str">
        <f>INDEX('Policy Characteristics'!M:M,MATCH(PolicyLevers_EN!$C567,'Policy Characteristics'!$D:$D,0))</f>
        <v>research-and-development.html</v>
      </c>
      <c r="S567" s="257" t="str">
        <f>INDEX('Policy Characteristics'!N:N,MATCH(PolicyLevers_EN!$C567,'Policy Characteristics'!$D:$D,0))</f>
        <v>none</v>
      </c>
      <c r="T567" s="262">
        <f>INDEX('Policy Characteristics'!O:O,MATCH(PolicyLevers_EN!$C567,'Policy Characteristics'!$D:$D,0))</f>
        <v>0</v>
      </c>
      <c r="U567" s="248"/>
      <c r="V567" s="248"/>
      <c r="W567" s="248"/>
      <c r="X567" s="248"/>
      <c r="Y567" s="248"/>
      <c r="Z567" s="248"/>
    </row>
    <row r="568" spans="1:26" ht="20.100000000000001" customHeight="1">
      <c r="A568" s="247" t="str">
        <f>INDEX('Policy Characteristics'!B:B,MATCH(PolicyLevers_EN!$C568,'Policy Characteristics'!$D:$D,0))</f>
        <v>Control Settings</v>
      </c>
      <c r="B568" s="247" t="str">
        <f>INDEX('Policy Characteristics'!C:C,MATCH(PolicyLevers_EN!$C568,'Policy Characteristics'!$D:$D,0))</f>
        <v>COVID-19 Recession</v>
      </c>
      <c r="C568" s="248" t="s">
        <v>680</v>
      </c>
      <c r="D568" s="248"/>
      <c r="E568" s="248"/>
      <c r="F568" s="248"/>
      <c r="G568" s="248"/>
      <c r="H568" s="7">
        <v>543</v>
      </c>
      <c r="I568" s="248" t="s">
        <v>76</v>
      </c>
      <c r="J568" s="310"/>
      <c r="K568" s="247" t="str">
        <f>INDEX('Policy Characteristics'!F:F,MATCH(PolicyLevers_EN!$C568,'Policy Characteristics'!$D:$D,0))</f>
        <v>settings exogenous GDP adjustment</v>
      </c>
      <c r="L568" s="275">
        <f>INDEX('Policy Characteristics'!G:G,MATCH(PolicyLevers_EN!$C568,'Policy Characteristics'!$D:$D,0))</f>
        <v>-0.1</v>
      </c>
      <c r="M568" s="275">
        <f>INDEX('Policy Characteristics'!H:H,MATCH(PolicyLevers_EN!$C568,'Policy Characteristics'!$D:$D,0))</f>
        <v>0.02</v>
      </c>
      <c r="N568" s="311">
        <f>INDEX('Policy Characteristics'!I:I,MATCH(PolicyLevers_EN!$C568,'Policy Characteristics'!$D:$D,0))</f>
        <v>1E-3</v>
      </c>
      <c r="O568" s="248" t="str">
        <f>INDEX('Policy Characteristics'!J:J,MATCH(PolicyLevers_EN!$C568,'Policy Characteristics'!$D:$D,0))</f>
        <v>GDP growth rate (%)</v>
      </c>
      <c r="P568" s="247" t="str">
        <f>LEFT(INDEX('Policy Characteristics'!K:K,MATCH(PolicyLevers_EN!$C568,'Policy Characteristics'!$D:$D,0)),254)</f>
        <v>**Description:** This control setting adjusts the GDP impact of the recession caused by SARS-CoV-2 (COVID-19).  It is set in terms of the GDP growth rate for 2020, relative to 2019 (with negative values indicating GDP shrinkage).  Recession impacts exten</v>
      </c>
      <c r="Q568" s="248">
        <f>INDEX('Policy Characteristics'!L:L,MATCH(PolicyLevers_EN!$C568,'Policy Characteristics'!$D:$D,0))</f>
        <v>0</v>
      </c>
      <c r="R568" s="312">
        <f>INDEX('Policy Characteristics'!M:M,MATCH(PolicyLevers_EN!$C568,'Policy Characteristics'!$D:$D,0))</f>
        <v>0</v>
      </c>
      <c r="S568" s="313" t="str">
        <f>INDEX('Policy Characteristics'!N:N,MATCH(PolicyLevers_EN!$C568,'Policy Characteristics'!$D:$D,0))</f>
        <v>see ctrl-settings/GDPGR</v>
      </c>
      <c r="T568" s="248">
        <f>INDEX('Policy Characteristics'!O:O,MATCH(PolicyLevers_EN!$C568,'Policy Characteristics'!$D:$D,0))</f>
        <v>0</v>
      </c>
      <c r="U568" s="248"/>
      <c r="V568" s="248"/>
      <c r="W568" s="248"/>
      <c r="X568" s="248"/>
      <c r="Y568" s="248"/>
      <c r="Z568" s="248"/>
    </row>
    <row r="569" spans="1:26" ht="20.100000000000001" customHeight="1">
      <c r="A569" s="247" t="str">
        <f>INDEX('Policy Characteristics'!B:B,MATCH(PolicyLevers_EN!$C569,'Policy Characteristics'!$D:$D,0))</f>
        <v>Government Revenue Accounting</v>
      </c>
      <c r="B569" s="247" t="str">
        <f>INDEX('Policy Characteristics'!C:C,MATCH(PolicyLevers_EN!$C569,'Policy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Characteristics'!G:G,MATCH(PolicyLevers_EN!$C569,'Policy Characteristics'!$D:$D,0))</f>
        <v>0</v>
      </c>
      <c r="M569" s="247">
        <f>INDEX('Policy Characteristics'!H:H,MATCH(PolicyLevers_EN!$C569,'Policy Characteristics'!$D:$D,0))</f>
        <v>10</v>
      </c>
      <c r="N569" s="247">
        <f>INDEX('Policy Characteristics'!I:I,MATCH(PolicyLevers_EN!$C569,'Policy Characteristics'!$D:$D,0))</f>
        <v>1</v>
      </c>
      <c r="O569" s="247" t="str">
        <f>INDEX('Policy Characteristics'!J:J,MATCH(PolicyLevers_EN!$C569,'Policy Characteristics'!$D:$D,0))</f>
        <v>weight</v>
      </c>
      <c r="P569" s="247" t="str">
        <f>LEFT(INDEX('Policy Characteristics'!K:K,MATCH(PolicyLevers_EN!$C569,'Policy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69" s="247" t="str">
        <f>INDEX('Policy Characteristics'!L:L,MATCH(PolicyLevers_EN!$C569,'Policy Characteristics'!$D:$D,0))</f>
        <v>io-model.html</v>
      </c>
      <c r="R569" s="258">
        <f>INDEX('Policy Characteristics'!M:M,MATCH(PolicyLevers_EN!$C569,'Policy Characteristics'!$D:$D,0))</f>
        <v>0</v>
      </c>
      <c r="S569" s="247">
        <f>INDEX('Policy Characteristics'!N:N,MATCH(PolicyLevers_EN!$C569,'Policy Characteristics'!$D:$D,0))</f>
        <v>0</v>
      </c>
      <c r="T569" s="247">
        <f>INDEX('Policy Characteristics'!O:O,MATCH(PolicyLevers_EN!$C569,'Policy Characteristics'!$D:$D,0))</f>
        <v>0</v>
      </c>
      <c r="U569" s="248"/>
      <c r="V569" s="248"/>
      <c r="W569" s="248"/>
      <c r="X569" s="248"/>
      <c r="Y569" s="248"/>
      <c r="Z569" s="248"/>
    </row>
    <row r="570" spans="1:26" ht="20.100000000000001" customHeight="1">
      <c r="A570" s="247" t="str">
        <f>INDEX('Policy Characteristics'!B:B,MATCH(PolicyLevers_EN!$C570,'Policy Characteristics'!$D:$D,0))</f>
        <v>Government Revenue Accounting</v>
      </c>
      <c r="B570" s="247" t="str">
        <f>INDEX('Policy Characteristics'!C:C,MATCH(PolicyLevers_EN!$C570,'Policy Characteristics'!$D:$D,0))</f>
        <v>Carbon Tax Revenue</v>
      </c>
      <c r="C570" s="247" t="str">
        <f t="shared" ref="C570:C573" si="39">C$569</f>
        <v>GRA for Carbon Tax Revenue</v>
      </c>
      <c r="D570" s="247" t="s">
        <v>691</v>
      </c>
      <c r="E570" s="247"/>
      <c r="F570" s="247" t="s">
        <v>692</v>
      </c>
      <c r="G570" s="247"/>
      <c r="H570" s="254">
        <v>546</v>
      </c>
      <c r="I570" s="247" t="s">
        <v>76</v>
      </c>
      <c r="J570" s="314"/>
      <c r="K570" s="314"/>
      <c r="L570" s="247">
        <f>INDEX('Policy Characteristics'!G:G,MATCH(PolicyLevers_EN!$C570,'Policy Characteristics'!$D:$D,0))</f>
        <v>0</v>
      </c>
      <c r="M570" s="247">
        <f>INDEX('Policy Characteristics'!H:H,MATCH(PolicyLevers_EN!$C570,'Policy Characteristics'!$D:$D,0))</f>
        <v>10</v>
      </c>
      <c r="N570" s="247">
        <f>INDEX('Policy Characteristics'!I:I,MATCH(PolicyLevers_EN!$C570,'Policy Characteristics'!$D:$D,0))</f>
        <v>1</v>
      </c>
      <c r="O570" s="247" t="str">
        <f>INDEX('Policy Characteristics'!J:J,MATCH(PolicyLevers_EN!$C570,'Policy Characteristics'!$D:$D,0))</f>
        <v>weight</v>
      </c>
      <c r="P570" s="247" t="str">
        <f>LEFT(INDEX('Policy Characteristics'!K:K,MATCH(PolicyLevers_EN!$C570,'Policy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0" s="247" t="str">
        <f>INDEX('Policy Characteristics'!L:L,MATCH(PolicyLevers_EN!$C570,'Policy Characteristics'!$D:$D,0))</f>
        <v>io-model.html</v>
      </c>
      <c r="R570" s="258">
        <f>INDEX('Policy Characteristics'!M:M,MATCH(PolicyLevers_EN!$C570,'Policy Characteristics'!$D:$D,0))</f>
        <v>0</v>
      </c>
      <c r="S570" s="247">
        <f>INDEX('Policy Characteristics'!N:N,MATCH(PolicyLevers_EN!$C570,'Policy Characteristics'!$D:$D,0))</f>
        <v>0</v>
      </c>
      <c r="T570" s="247">
        <f>INDEX('Policy Characteristics'!O:O,MATCH(PolicyLevers_EN!$C570,'Policy Characteristics'!$D:$D,0))</f>
        <v>0</v>
      </c>
      <c r="U570" s="248"/>
      <c r="V570" s="248"/>
      <c r="W570" s="248"/>
      <c r="X570" s="248"/>
      <c r="Y570" s="248"/>
      <c r="Z570" s="248"/>
    </row>
    <row r="571" spans="1:26" ht="20.100000000000001" customHeight="1">
      <c r="A571" s="247" t="str">
        <f>INDEX('Policy Characteristics'!B:B,MATCH(PolicyLevers_EN!$C571,'Policy Characteristics'!$D:$D,0))</f>
        <v>Government Revenue Accounting</v>
      </c>
      <c r="B571" s="247" t="str">
        <f>INDEX('Policy Characteristics'!C:C,MATCH(PolicyLevers_EN!$C571,'Policy Characteristics'!$D:$D,0))</f>
        <v>Carbon Tax Revenue</v>
      </c>
      <c r="C571" s="247" t="str">
        <f t="shared" si="39"/>
        <v>GRA for Carbon Tax Revenue</v>
      </c>
      <c r="D571" s="247" t="s">
        <v>693</v>
      </c>
      <c r="E571" s="247"/>
      <c r="F571" s="247" t="s">
        <v>694</v>
      </c>
      <c r="G571" s="247"/>
      <c r="H571" s="254">
        <v>547</v>
      </c>
      <c r="I571" s="247" t="s">
        <v>76</v>
      </c>
      <c r="J571" s="314"/>
      <c r="K571" s="314"/>
      <c r="L571" s="247">
        <f>INDEX('Policy Characteristics'!G:G,MATCH(PolicyLevers_EN!$C571,'Policy Characteristics'!$D:$D,0))</f>
        <v>0</v>
      </c>
      <c r="M571" s="247">
        <f>INDEX('Policy Characteristics'!H:H,MATCH(PolicyLevers_EN!$C571,'Policy Characteristics'!$D:$D,0))</f>
        <v>10</v>
      </c>
      <c r="N571" s="247">
        <f>INDEX('Policy Characteristics'!I:I,MATCH(PolicyLevers_EN!$C571,'Policy Characteristics'!$D:$D,0))</f>
        <v>1</v>
      </c>
      <c r="O571" s="247" t="str">
        <f>INDEX('Policy Characteristics'!J:J,MATCH(PolicyLevers_EN!$C571,'Policy Characteristics'!$D:$D,0))</f>
        <v>weight</v>
      </c>
      <c r="P571" s="247" t="str">
        <f>LEFT(INDEX('Policy Characteristics'!K:K,MATCH(PolicyLevers_EN!$C571,'Policy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1" s="247" t="str">
        <f>INDEX('Policy Characteristics'!L:L,MATCH(PolicyLevers_EN!$C571,'Policy Characteristics'!$D:$D,0))</f>
        <v>io-model.html</v>
      </c>
      <c r="R571" s="258">
        <f>INDEX('Policy Characteristics'!M:M,MATCH(PolicyLevers_EN!$C571,'Policy Characteristics'!$D:$D,0))</f>
        <v>0</v>
      </c>
      <c r="S571" s="247">
        <f>INDEX('Policy Characteristics'!N:N,MATCH(PolicyLevers_EN!$C571,'Policy Characteristics'!$D:$D,0))</f>
        <v>0</v>
      </c>
      <c r="T571" s="247">
        <f>INDEX('Policy Characteristics'!O:O,MATCH(PolicyLevers_EN!$C571,'Policy Characteristics'!$D:$D,0))</f>
        <v>0</v>
      </c>
      <c r="U571" s="248"/>
      <c r="V571" s="248"/>
      <c r="W571" s="248"/>
      <c r="X571" s="248"/>
      <c r="Y571" s="248"/>
      <c r="Z571" s="248"/>
    </row>
    <row r="572" spans="1:26" ht="20.100000000000001" customHeight="1">
      <c r="A572" s="247" t="str">
        <f>INDEX('Policy Characteristics'!B:B,MATCH(PolicyLevers_EN!$C572,'Policy Characteristics'!$D:$D,0))</f>
        <v>Government Revenue Accounting</v>
      </c>
      <c r="B572" s="247" t="str">
        <f>INDEX('Policy Characteristics'!C:C,MATCH(PolicyLevers_EN!$C572,'Policy Characteristics'!$D:$D,0))</f>
        <v>Carbon Tax Revenue</v>
      </c>
      <c r="C572" s="247" t="str">
        <f t="shared" si="39"/>
        <v>GRA for Carbon Tax Revenue</v>
      </c>
      <c r="D572" s="247" t="s">
        <v>695</v>
      </c>
      <c r="E572" s="247"/>
      <c r="F572" s="247" t="s">
        <v>696</v>
      </c>
      <c r="G572" s="247"/>
      <c r="H572" s="254">
        <v>548</v>
      </c>
      <c r="I572" s="247" t="s">
        <v>76</v>
      </c>
      <c r="J572" s="314"/>
      <c r="K572" s="314"/>
      <c r="L572" s="247">
        <f>INDEX('Policy Characteristics'!G:G,MATCH(PolicyLevers_EN!$C572,'Policy Characteristics'!$D:$D,0))</f>
        <v>0</v>
      </c>
      <c r="M572" s="247">
        <f>INDEX('Policy Characteristics'!H:H,MATCH(PolicyLevers_EN!$C572,'Policy Characteristics'!$D:$D,0))</f>
        <v>10</v>
      </c>
      <c r="N572" s="247">
        <f>INDEX('Policy Characteristics'!I:I,MATCH(PolicyLevers_EN!$C572,'Policy Characteristics'!$D:$D,0))</f>
        <v>1</v>
      </c>
      <c r="O572" s="247" t="str">
        <f>INDEX('Policy Characteristics'!J:J,MATCH(PolicyLevers_EN!$C572,'Policy Characteristics'!$D:$D,0))</f>
        <v>weight</v>
      </c>
      <c r="P572" s="247" t="str">
        <f>LEFT(INDEX('Policy Characteristics'!K:K,MATCH(PolicyLevers_EN!$C572,'Policy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2" s="247" t="str">
        <f>INDEX('Policy Characteristics'!L:L,MATCH(PolicyLevers_EN!$C572,'Policy Characteristics'!$D:$D,0))</f>
        <v>io-model.html</v>
      </c>
      <c r="R572" s="258">
        <f>INDEX('Policy Characteristics'!M:M,MATCH(PolicyLevers_EN!$C572,'Policy Characteristics'!$D:$D,0))</f>
        <v>0</v>
      </c>
      <c r="S572" s="247">
        <f>INDEX('Policy Characteristics'!N:N,MATCH(PolicyLevers_EN!$C572,'Policy Characteristics'!$D:$D,0))</f>
        <v>0</v>
      </c>
      <c r="T572" s="247">
        <f>INDEX('Policy Characteristics'!O:O,MATCH(PolicyLevers_EN!$C572,'Policy Characteristics'!$D:$D,0))</f>
        <v>0</v>
      </c>
      <c r="U572" s="248"/>
      <c r="V572" s="248"/>
      <c r="W572" s="248"/>
      <c r="X572" s="248"/>
      <c r="Y572" s="248"/>
      <c r="Z572" s="248"/>
    </row>
    <row r="573" spans="1:26" ht="20.100000000000001" customHeight="1">
      <c r="A573" s="247" t="str">
        <f>INDEX('Policy Characteristics'!B:B,MATCH(PolicyLevers_EN!$C573,'Policy Characteristics'!$D:$D,0))</f>
        <v>Government Revenue Accounting</v>
      </c>
      <c r="B573" s="247" t="str">
        <f>INDEX('Policy Characteristics'!C:C,MATCH(PolicyLevers_EN!$C573,'Policy Characteristics'!$D:$D,0))</f>
        <v>Carbon Tax Revenue</v>
      </c>
      <c r="C573" s="247" t="str">
        <f t="shared" si="39"/>
        <v>GRA for Carbon Tax Revenue</v>
      </c>
      <c r="D573" s="247" t="s">
        <v>697</v>
      </c>
      <c r="E573" s="247"/>
      <c r="F573" s="247" t="s">
        <v>698</v>
      </c>
      <c r="G573" s="247"/>
      <c r="H573" s="254">
        <v>549</v>
      </c>
      <c r="I573" s="247" t="s">
        <v>76</v>
      </c>
      <c r="J573" s="314"/>
      <c r="K573" s="314"/>
      <c r="L573" s="247">
        <f>INDEX('Policy Characteristics'!G:G,MATCH(PolicyLevers_EN!$C573,'Policy Characteristics'!$D:$D,0))</f>
        <v>0</v>
      </c>
      <c r="M573" s="247">
        <f>INDEX('Policy Characteristics'!H:H,MATCH(PolicyLevers_EN!$C573,'Policy Characteristics'!$D:$D,0))</f>
        <v>10</v>
      </c>
      <c r="N573" s="247">
        <f>INDEX('Policy Characteristics'!I:I,MATCH(PolicyLevers_EN!$C573,'Policy Characteristics'!$D:$D,0))</f>
        <v>1</v>
      </c>
      <c r="O573" s="247" t="str">
        <f>INDEX('Policy Characteristics'!J:J,MATCH(PolicyLevers_EN!$C573,'Policy Characteristics'!$D:$D,0))</f>
        <v>weight</v>
      </c>
      <c r="P573" s="247" t="str">
        <f>LEFT(INDEX('Policy Characteristics'!K:K,MATCH(PolicyLevers_EN!$C573,'Policy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3" s="247" t="str">
        <f>INDEX('Policy Characteristics'!L:L,MATCH(PolicyLevers_EN!$C573,'Policy Characteristics'!$D:$D,0))</f>
        <v>io-model.html</v>
      </c>
      <c r="R573" s="258">
        <f>INDEX('Policy Characteristics'!M:M,MATCH(PolicyLevers_EN!$C573,'Policy Characteristics'!$D:$D,0))</f>
        <v>0</v>
      </c>
      <c r="S573" s="247">
        <f>INDEX('Policy Characteristics'!N:N,MATCH(PolicyLevers_EN!$C573,'Policy Characteristics'!$D:$D,0))</f>
        <v>0</v>
      </c>
      <c r="T573" s="247">
        <f>INDEX('Policy Characteristics'!O:O,MATCH(PolicyLevers_EN!$C573,'Policy Characteristics'!$D:$D,0))</f>
        <v>0</v>
      </c>
      <c r="U573" s="248"/>
      <c r="V573" s="248"/>
      <c r="W573" s="248"/>
      <c r="X573" s="248"/>
      <c r="Y573" s="248"/>
      <c r="Z573" s="248"/>
    </row>
    <row r="574" spans="1:26" ht="20.100000000000001" customHeight="1">
      <c r="A574" s="247" t="str">
        <f>INDEX('Policy Characteristics'!B:B,MATCH(PolicyLevers_EN!$C574,'Policy Characteristics'!$D:$D,0))</f>
        <v>Government Revenue Accounting</v>
      </c>
      <c r="B574" s="247" t="str">
        <f>INDEX('Policy Characteristics'!C:C,MATCH(PolicyLevers_EN!$C574,'Policy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Characteristics'!G:G,MATCH(PolicyLevers_EN!$C574,'Policy Characteristics'!$D:$D,0))</f>
        <v>0</v>
      </c>
      <c r="M574" s="247">
        <f>INDEX('Policy Characteristics'!H:H,MATCH(PolicyLevers_EN!$C574,'Policy Characteristics'!$D:$D,0))</f>
        <v>10</v>
      </c>
      <c r="N574" s="247">
        <f>INDEX('Policy Characteristics'!I:I,MATCH(PolicyLevers_EN!$C574,'Policy Characteristics'!$D:$D,0))</f>
        <v>1</v>
      </c>
      <c r="O574" s="247" t="str">
        <f>INDEX('Policy Characteristics'!J:J,MATCH(PolicyLevers_EN!$C574,'Policy Characteristics'!$D:$D,0))</f>
        <v>weight</v>
      </c>
      <c r="P574" s="247" t="str">
        <f>LEFT(INDEX('Policy Characteristics'!K:K,MATCH(PolicyLevers_EN!$C574,'Policy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4" s="247" t="str">
        <f>INDEX('Policy Characteristics'!L:L,MATCH(PolicyLevers_EN!$C574,'Policy Characteristics'!$D:$D,0))</f>
        <v>io-model.html</v>
      </c>
      <c r="R574" s="258">
        <f>INDEX('Policy Characteristics'!M:M,MATCH(PolicyLevers_EN!$C574,'Policy Characteristics'!$D:$D,0))</f>
        <v>0</v>
      </c>
      <c r="S574" s="247">
        <f>INDEX('Policy Characteristics'!N:N,MATCH(PolicyLevers_EN!$C574,'Policy Characteristics'!$D:$D,0))</f>
        <v>0</v>
      </c>
      <c r="T574" s="247">
        <f>INDEX('Policy Characteristics'!O:O,MATCH(PolicyLevers_EN!$C574,'Policy Characteristics'!$D:$D,0))</f>
        <v>0</v>
      </c>
      <c r="U574" s="248"/>
      <c r="V574" s="248"/>
      <c r="W574" s="248"/>
      <c r="X574" s="248"/>
      <c r="Y574" s="248"/>
      <c r="Z574" s="248"/>
    </row>
    <row r="575" spans="1:26" ht="20.100000000000001" customHeight="1">
      <c r="A575" s="247" t="str">
        <f>INDEX('Policy Characteristics'!B:B,MATCH(PolicyLevers_EN!$C575,'Policy Characteristics'!$D:$D,0))</f>
        <v>Government Revenue Accounting</v>
      </c>
      <c r="B575" s="247" t="str">
        <f>INDEX('Policy Characteristics'!C:C,MATCH(PolicyLevers_EN!$C575,'Policy Characteristics'!$D:$D,0))</f>
        <v>Fuel Tax Revenue</v>
      </c>
      <c r="C575" s="247" t="str">
        <f t="shared" ref="C575:C578" si="40">C$574</f>
        <v>GRA for Fuel Tax Revenue</v>
      </c>
      <c r="D575" s="247" t="s">
        <v>691</v>
      </c>
      <c r="E575" s="247"/>
      <c r="F575" s="247" t="s">
        <v>692</v>
      </c>
      <c r="G575" s="247"/>
      <c r="H575" s="254">
        <v>551</v>
      </c>
      <c r="I575" s="247" t="s">
        <v>76</v>
      </c>
      <c r="J575" s="314"/>
      <c r="K575" s="314"/>
      <c r="L575" s="247">
        <f>INDEX('Policy Characteristics'!G:G,MATCH(PolicyLevers_EN!$C575,'Policy Characteristics'!$D:$D,0))</f>
        <v>0</v>
      </c>
      <c r="M575" s="247">
        <f>INDEX('Policy Characteristics'!H:H,MATCH(PolicyLevers_EN!$C575,'Policy Characteristics'!$D:$D,0))</f>
        <v>10</v>
      </c>
      <c r="N575" s="247">
        <f>INDEX('Policy Characteristics'!I:I,MATCH(PolicyLevers_EN!$C575,'Policy Characteristics'!$D:$D,0))</f>
        <v>1</v>
      </c>
      <c r="O575" s="247" t="str">
        <f>INDEX('Policy Characteristics'!J:J,MATCH(PolicyLevers_EN!$C575,'Policy Characteristics'!$D:$D,0))</f>
        <v>weight</v>
      </c>
      <c r="P575" s="247" t="str">
        <f>LEFT(INDEX('Policy Characteristics'!K:K,MATCH(PolicyLevers_EN!$C575,'Policy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5" s="247" t="str">
        <f>INDEX('Policy Characteristics'!L:L,MATCH(PolicyLevers_EN!$C575,'Policy Characteristics'!$D:$D,0))</f>
        <v>io-model.html</v>
      </c>
      <c r="R575" s="258">
        <f>INDEX('Policy Characteristics'!M:M,MATCH(PolicyLevers_EN!$C575,'Policy Characteristics'!$D:$D,0))</f>
        <v>0</v>
      </c>
      <c r="S575" s="247">
        <f>INDEX('Policy Characteristics'!N:N,MATCH(PolicyLevers_EN!$C575,'Policy Characteristics'!$D:$D,0))</f>
        <v>0</v>
      </c>
      <c r="T575" s="247">
        <f>INDEX('Policy Characteristics'!O:O,MATCH(PolicyLevers_EN!$C575,'Policy Characteristics'!$D:$D,0))</f>
        <v>0</v>
      </c>
      <c r="U575" s="248"/>
      <c r="V575" s="248"/>
      <c r="W575" s="248"/>
      <c r="X575" s="248"/>
      <c r="Y575" s="248"/>
      <c r="Z575" s="248"/>
    </row>
    <row r="576" spans="1:26" ht="20.100000000000001" customHeight="1">
      <c r="A576" s="247" t="str">
        <f>INDEX('Policy Characteristics'!B:B,MATCH(PolicyLevers_EN!$C576,'Policy Characteristics'!$D:$D,0))</f>
        <v>Government Revenue Accounting</v>
      </c>
      <c r="B576" s="247" t="str">
        <f>INDEX('Policy Characteristics'!C:C,MATCH(PolicyLevers_EN!$C576,'Policy Characteristics'!$D:$D,0))</f>
        <v>Fuel Tax Revenue</v>
      </c>
      <c r="C576" s="247" t="str">
        <f t="shared" si="40"/>
        <v>GRA for Fuel Tax Revenue</v>
      </c>
      <c r="D576" s="247" t="s">
        <v>693</v>
      </c>
      <c r="E576" s="247"/>
      <c r="F576" s="247" t="s">
        <v>694</v>
      </c>
      <c r="G576" s="247"/>
      <c r="H576" s="254">
        <v>552</v>
      </c>
      <c r="I576" s="247" t="s">
        <v>76</v>
      </c>
      <c r="J576" s="314"/>
      <c r="K576" s="314"/>
      <c r="L576" s="247">
        <f>INDEX('Policy Characteristics'!G:G,MATCH(PolicyLevers_EN!$C576,'Policy Characteristics'!$D:$D,0))</f>
        <v>0</v>
      </c>
      <c r="M576" s="247">
        <f>INDEX('Policy Characteristics'!H:H,MATCH(PolicyLevers_EN!$C576,'Policy Characteristics'!$D:$D,0))</f>
        <v>10</v>
      </c>
      <c r="N576" s="247">
        <f>INDEX('Policy Characteristics'!I:I,MATCH(PolicyLevers_EN!$C576,'Policy Characteristics'!$D:$D,0))</f>
        <v>1</v>
      </c>
      <c r="O576" s="247" t="str">
        <f>INDEX('Policy Characteristics'!J:J,MATCH(PolicyLevers_EN!$C576,'Policy Characteristics'!$D:$D,0))</f>
        <v>weight</v>
      </c>
      <c r="P576" s="247" t="str">
        <f>LEFT(INDEX('Policy Characteristics'!K:K,MATCH(PolicyLevers_EN!$C576,'Policy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6" s="247" t="str">
        <f>INDEX('Policy Characteristics'!L:L,MATCH(PolicyLevers_EN!$C576,'Policy Characteristics'!$D:$D,0))</f>
        <v>io-model.html</v>
      </c>
      <c r="R576" s="258">
        <f>INDEX('Policy Characteristics'!M:M,MATCH(PolicyLevers_EN!$C576,'Policy Characteristics'!$D:$D,0))</f>
        <v>0</v>
      </c>
      <c r="S576" s="247">
        <f>INDEX('Policy Characteristics'!N:N,MATCH(PolicyLevers_EN!$C576,'Policy Characteristics'!$D:$D,0))</f>
        <v>0</v>
      </c>
      <c r="T576" s="247">
        <f>INDEX('Policy Characteristics'!O:O,MATCH(PolicyLevers_EN!$C576,'Policy Characteristics'!$D:$D,0))</f>
        <v>0</v>
      </c>
      <c r="U576" s="248"/>
      <c r="V576" s="248"/>
      <c r="W576" s="248"/>
      <c r="X576" s="248"/>
      <c r="Y576" s="248"/>
      <c r="Z576" s="248"/>
    </row>
    <row r="577" spans="1:26" ht="20.100000000000001" customHeight="1">
      <c r="A577" s="247" t="str">
        <f>INDEX('Policy Characteristics'!B:B,MATCH(PolicyLevers_EN!$C577,'Policy Characteristics'!$D:$D,0))</f>
        <v>Government Revenue Accounting</v>
      </c>
      <c r="B577" s="247" t="str">
        <f>INDEX('Policy Characteristics'!C:C,MATCH(PolicyLevers_EN!$C577,'Policy Characteristics'!$D:$D,0))</f>
        <v>Fuel Tax Revenue</v>
      </c>
      <c r="C577" s="247" t="str">
        <f t="shared" si="40"/>
        <v>GRA for Fuel Tax Revenue</v>
      </c>
      <c r="D577" s="247" t="s">
        <v>695</v>
      </c>
      <c r="E577" s="247"/>
      <c r="F577" s="247" t="s">
        <v>696</v>
      </c>
      <c r="G577" s="247"/>
      <c r="H577" s="254">
        <v>553</v>
      </c>
      <c r="I577" s="247" t="s">
        <v>76</v>
      </c>
      <c r="J577" s="314"/>
      <c r="K577" s="314"/>
      <c r="L577" s="247">
        <f>INDEX('Policy Characteristics'!G:G,MATCH(PolicyLevers_EN!$C577,'Policy Characteristics'!$D:$D,0))</f>
        <v>0</v>
      </c>
      <c r="M577" s="247">
        <f>INDEX('Policy Characteristics'!H:H,MATCH(PolicyLevers_EN!$C577,'Policy Characteristics'!$D:$D,0))</f>
        <v>10</v>
      </c>
      <c r="N577" s="247">
        <f>INDEX('Policy Characteristics'!I:I,MATCH(PolicyLevers_EN!$C577,'Policy Characteristics'!$D:$D,0))</f>
        <v>1</v>
      </c>
      <c r="O577" s="247" t="str">
        <f>INDEX('Policy Characteristics'!J:J,MATCH(PolicyLevers_EN!$C577,'Policy Characteristics'!$D:$D,0))</f>
        <v>weight</v>
      </c>
      <c r="P577" s="247" t="str">
        <f>LEFT(INDEX('Policy Characteristics'!K:K,MATCH(PolicyLevers_EN!$C577,'Policy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7" s="247" t="str">
        <f>INDEX('Policy Characteristics'!L:L,MATCH(PolicyLevers_EN!$C577,'Policy Characteristics'!$D:$D,0))</f>
        <v>io-model.html</v>
      </c>
      <c r="R577" s="258">
        <f>INDEX('Policy Characteristics'!M:M,MATCH(PolicyLevers_EN!$C577,'Policy Characteristics'!$D:$D,0))</f>
        <v>0</v>
      </c>
      <c r="S577" s="247">
        <f>INDEX('Policy Characteristics'!N:N,MATCH(PolicyLevers_EN!$C577,'Policy Characteristics'!$D:$D,0))</f>
        <v>0</v>
      </c>
      <c r="T577" s="247">
        <f>INDEX('Policy Characteristics'!O:O,MATCH(PolicyLevers_EN!$C577,'Policy Characteristics'!$D:$D,0))</f>
        <v>0</v>
      </c>
      <c r="U577" s="248"/>
      <c r="V577" s="248"/>
      <c r="W577" s="248"/>
      <c r="X577" s="248"/>
      <c r="Y577" s="248"/>
      <c r="Z577" s="248"/>
    </row>
    <row r="578" spans="1:26" ht="20.100000000000001" customHeight="1">
      <c r="A578" s="247" t="str">
        <f>INDEX('Policy Characteristics'!B:B,MATCH(PolicyLevers_EN!$C578,'Policy Characteristics'!$D:$D,0))</f>
        <v>Government Revenue Accounting</v>
      </c>
      <c r="B578" s="247" t="str">
        <f>INDEX('Policy Characteristics'!C:C,MATCH(PolicyLevers_EN!$C578,'Policy Characteristics'!$D:$D,0))</f>
        <v>Fuel Tax Revenue</v>
      </c>
      <c r="C578" s="247" t="str">
        <f t="shared" si="40"/>
        <v>GRA for Fuel Tax Revenue</v>
      </c>
      <c r="D578" s="247" t="s">
        <v>697</v>
      </c>
      <c r="E578" s="247"/>
      <c r="F578" s="247" t="s">
        <v>698</v>
      </c>
      <c r="G578" s="247"/>
      <c r="H578" s="254">
        <v>554</v>
      </c>
      <c r="I578" s="247" t="s">
        <v>76</v>
      </c>
      <c r="J578" s="314"/>
      <c r="K578" s="314"/>
      <c r="L578" s="247">
        <f>INDEX('Policy Characteristics'!G:G,MATCH(PolicyLevers_EN!$C578,'Policy Characteristics'!$D:$D,0))</f>
        <v>0</v>
      </c>
      <c r="M578" s="247">
        <f>INDEX('Policy Characteristics'!H:H,MATCH(PolicyLevers_EN!$C578,'Policy Characteristics'!$D:$D,0))</f>
        <v>10</v>
      </c>
      <c r="N578" s="247">
        <f>INDEX('Policy Characteristics'!I:I,MATCH(PolicyLevers_EN!$C578,'Policy Characteristics'!$D:$D,0))</f>
        <v>1</v>
      </c>
      <c r="O578" s="247" t="str">
        <f>INDEX('Policy Characteristics'!J:J,MATCH(PolicyLevers_EN!$C578,'Policy Characteristics'!$D:$D,0))</f>
        <v>weight</v>
      </c>
      <c r="P578" s="247" t="str">
        <f>LEFT(INDEX('Policy Characteristics'!K:K,MATCH(PolicyLevers_EN!$C578,'Policy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8" s="247" t="str">
        <f>INDEX('Policy Characteristics'!L:L,MATCH(PolicyLevers_EN!$C578,'Policy Characteristics'!$D:$D,0))</f>
        <v>io-model.html</v>
      </c>
      <c r="R578" s="258">
        <f>INDEX('Policy Characteristics'!M:M,MATCH(PolicyLevers_EN!$C578,'Policy Characteristics'!$D:$D,0))</f>
        <v>0</v>
      </c>
      <c r="S578" s="247">
        <f>INDEX('Policy Characteristics'!N:N,MATCH(PolicyLevers_EN!$C578,'Policy Characteristics'!$D:$D,0))</f>
        <v>0</v>
      </c>
      <c r="T578" s="247">
        <f>INDEX('Policy Characteristics'!O:O,MATCH(PolicyLevers_EN!$C578,'Policy Characteristics'!$D:$D,0))</f>
        <v>0</v>
      </c>
      <c r="U578" s="248"/>
      <c r="V578" s="248"/>
      <c r="W578" s="248"/>
      <c r="X578" s="248"/>
      <c r="Y578" s="248"/>
      <c r="Z578" s="248"/>
    </row>
    <row r="579" spans="1:26" ht="20.100000000000001" customHeight="1">
      <c r="A579" s="247" t="str">
        <f>INDEX('Policy Characteristics'!B:B,MATCH(PolicyLevers_EN!$C579,'Policy Characteristics'!$D:$D,0))</f>
        <v>Government Revenue Accounting</v>
      </c>
      <c r="B579" s="247" t="str">
        <f>INDEX('Policy Characteristics'!C:C,MATCH(PolicyLevers_EN!$C579,'Policy Characteristics'!$D:$D,0))</f>
        <v>EV Subsidy</v>
      </c>
      <c r="C579" s="247" t="s">
        <v>701</v>
      </c>
      <c r="D579" s="247" t="s">
        <v>687</v>
      </c>
      <c r="E579" s="247"/>
      <c r="F579" s="247" t="s">
        <v>688</v>
      </c>
      <c r="G579" s="247"/>
      <c r="H579" s="254">
        <v>555</v>
      </c>
      <c r="I579" s="247" t="s">
        <v>76</v>
      </c>
      <c r="J579" s="314"/>
      <c r="K579" s="314"/>
      <c r="L579" s="247">
        <f>INDEX('Policy Characteristics'!G:G,MATCH(PolicyLevers_EN!$C579,'Policy Characteristics'!$D:$D,0))</f>
        <v>0</v>
      </c>
      <c r="M579" s="247">
        <f>INDEX('Policy Characteristics'!H:H,MATCH(PolicyLevers_EN!$C579,'Policy Characteristics'!$D:$D,0))</f>
        <v>10</v>
      </c>
      <c r="N579" s="247">
        <f>INDEX('Policy Characteristics'!I:I,MATCH(PolicyLevers_EN!$C579,'Policy Characteristics'!$D:$D,0))</f>
        <v>1</v>
      </c>
      <c r="O579" s="247" t="str">
        <f>INDEX('Policy Characteristics'!J:J,MATCH(PolicyLevers_EN!$C579,'Policy Characteristics'!$D:$D,0))</f>
        <v>weight</v>
      </c>
      <c r="P579" s="247" t="str">
        <f>LEFT(INDEX('Policy Characteristics'!K:K,MATCH(PolicyLevers_EN!$C579,'Policy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79" s="247" t="str">
        <f>INDEX('Policy Characteristics'!L:L,MATCH(PolicyLevers_EN!$C579,'Policy Characteristics'!$D:$D,0))</f>
        <v>io-model.html</v>
      </c>
      <c r="R579" s="258">
        <f>INDEX('Policy Characteristics'!M:M,MATCH(PolicyLevers_EN!$C579,'Policy Characteristics'!$D:$D,0))</f>
        <v>0</v>
      </c>
      <c r="S579" s="247">
        <f>INDEX('Policy Characteristics'!N:N,MATCH(PolicyLevers_EN!$C579,'Policy Characteristics'!$D:$D,0))</f>
        <v>0</v>
      </c>
      <c r="T579" s="247">
        <f>INDEX('Policy Characteristics'!O:O,MATCH(PolicyLevers_EN!$C579,'Policy Characteristics'!$D:$D,0))</f>
        <v>0</v>
      </c>
      <c r="U579" s="248"/>
      <c r="V579" s="248"/>
      <c r="W579" s="248"/>
      <c r="X579" s="248"/>
      <c r="Y579" s="248"/>
      <c r="Z579" s="248"/>
    </row>
    <row r="580" spans="1:26" ht="20.100000000000001" customHeight="1">
      <c r="A580" s="247" t="str">
        <f>INDEX('Policy Characteristics'!B:B,MATCH(PolicyLevers_EN!$C580,'Policy Characteristics'!$D:$D,0))</f>
        <v>Government Revenue Accounting</v>
      </c>
      <c r="B580" s="247" t="str">
        <f>INDEX('Policy Characteristics'!C:C,MATCH(PolicyLevers_EN!$C580,'Policy Characteristics'!$D:$D,0))</f>
        <v>EV Subsidy</v>
      </c>
      <c r="C580" s="247" t="str">
        <f t="shared" ref="C580:C583" si="41">C$579</f>
        <v>GRA for EV Subsidy</v>
      </c>
      <c r="D580" s="247" t="s">
        <v>691</v>
      </c>
      <c r="E580" s="247"/>
      <c r="F580" s="247" t="s">
        <v>692</v>
      </c>
      <c r="G580" s="247"/>
      <c r="H580" s="254">
        <v>556</v>
      </c>
      <c r="I580" s="247" t="s">
        <v>76</v>
      </c>
      <c r="J580" s="314"/>
      <c r="K580" s="314"/>
      <c r="L580" s="247">
        <f>INDEX('Policy Characteristics'!G:G,MATCH(PolicyLevers_EN!$C580,'Policy Characteristics'!$D:$D,0))</f>
        <v>0</v>
      </c>
      <c r="M580" s="247">
        <f>INDEX('Policy Characteristics'!H:H,MATCH(PolicyLevers_EN!$C580,'Policy Characteristics'!$D:$D,0))</f>
        <v>10</v>
      </c>
      <c r="N580" s="247">
        <f>INDEX('Policy Characteristics'!I:I,MATCH(PolicyLevers_EN!$C580,'Policy Characteristics'!$D:$D,0))</f>
        <v>1</v>
      </c>
      <c r="O580" s="247" t="str">
        <f>INDEX('Policy Characteristics'!J:J,MATCH(PolicyLevers_EN!$C580,'Policy Characteristics'!$D:$D,0))</f>
        <v>weight</v>
      </c>
      <c r="P580" s="247" t="str">
        <f>LEFT(INDEX('Policy Characteristics'!K:K,MATCH(PolicyLevers_EN!$C580,'Policy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0" s="247" t="str">
        <f>INDEX('Policy Characteristics'!L:L,MATCH(PolicyLevers_EN!$C580,'Policy Characteristics'!$D:$D,0))</f>
        <v>io-model.html</v>
      </c>
      <c r="R580" s="258">
        <f>INDEX('Policy Characteristics'!M:M,MATCH(PolicyLevers_EN!$C580,'Policy Characteristics'!$D:$D,0))</f>
        <v>0</v>
      </c>
      <c r="S580" s="247">
        <f>INDEX('Policy Characteristics'!N:N,MATCH(PolicyLevers_EN!$C580,'Policy Characteristics'!$D:$D,0))</f>
        <v>0</v>
      </c>
      <c r="T580" s="247">
        <f>INDEX('Policy Characteristics'!O:O,MATCH(PolicyLevers_EN!$C580,'Policy Characteristics'!$D:$D,0))</f>
        <v>0</v>
      </c>
      <c r="U580" s="248"/>
      <c r="V580" s="248"/>
      <c r="W580" s="248"/>
      <c r="X580" s="248"/>
      <c r="Y580" s="248"/>
      <c r="Z580" s="248"/>
    </row>
    <row r="581" spans="1:26" ht="20.100000000000001" customHeight="1">
      <c r="A581" s="247" t="str">
        <f>INDEX('Policy Characteristics'!B:B,MATCH(PolicyLevers_EN!$C581,'Policy Characteristics'!$D:$D,0))</f>
        <v>Government Revenue Accounting</v>
      </c>
      <c r="B581" s="247" t="str">
        <f>INDEX('Policy Characteristics'!C:C,MATCH(PolicyLevers_EN!$C581,'Policy Characteristics'!$D:$D,0))</f>
        <v>EV Subsidy</v>
      </c>
      <c r="C581" s="247" t="str">
        <f t="shared" si="41"/>
        <v>GRA for EV Subsidy</v>
      </c>
      <c r="D581" s="247" t="s">
        <v>693</v>
      </c>
      <c r="E581" s="247"/>
      <c r="F581" s="247" t="s">
        <v>694</v>
      </c>
      <c r="G581" s="247"/>
      <c r="H581" s="254">
        <v>557</v>
      </c>
      <c r="I581" s="247" t="s">
        <v>76</v>
      </c>
      <c r="J581" s="314"/>
      <c r="K581" s="314"/>
      <c r="L581" s="247">
        <f>INDEX('Policy Characteristics'!G:G,MATCH(PolicyLevers_EN!$C581,'Policy Characteristics'!$D:$D,0))</f>
        <v>0</v>
      </c>
      <c r="M581" s="247">
        <f>INDEX('Policy Characteristics'!H:H,MATCH(PolicyLevers_EN!$C581,'Policy Characteristics'!$D:$D,0))</f>
        <v>10</v>
      </c>
      <c r="N581" s="247">
        <f>INDEX('Policy Characteristics'!I:I,MATCH(PolicyLevers_EN!$C581,'Policy Characteristics'!$D:$D,0))</f>
        <v>1</v>
      </c>
      <c r="O581" s="247" t="str">
        <f>INDEX('Policy Characteristics'!J:J,MATCH(PolicyLevers_EN!$C581,'Policy Characteristics'!$D:$D,0))</f>
        <v>weight</v>
      </c>
      <c r="P581" s="247" t="str">
        <f>LEFT(INDEX('Policy Characteristics'!K:K,MATCH(PolicyLevers_EN!$C581,'Policy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1" s="247" t="str">
        <f>INDEX('Policy Characteristics'!L:L,MATCH(PolicyLevers_EN!$C581,'Policy Characteristics'!$D:$D,0))</f>
        <v>io-model.html</v>
      </c>
      <c r="R581" s="258">
        <f>INDEX('Policy Characteristics'!M:M,MATCH(PolicyLevers_EN!$C581,'Policy Characteristics'!$D:$D,0))</f>
        <v>0</v>
      </c>
      <c r="S581" s="247">
        <f>INDEX('Policy Characteristics'!N:N,MATCH(PolicyLevers_EN!$C581,'Policy Characteristics'!$D:$D,0))</f>
        <v>0</v>
      </c>
      <c r="T581" s="247">
        <f>INDEX('Policy Characteristics'!O:O,MATCH(PolicyLevers_EN!$C581,'Policy Characteristics'!$D:$D,0))</f>
        <v>0</v>
      </c>
      <c r="U581" s="248"/>
      <c r="V581" s="248"/>
      <c r="W581" s="248"/>
      <c r="X581" s="248"/>
      <c r="Y581" s="248"/>
      <c r="Z581" s="248"/>
    </row>
    <row r="582" spans="1:26" ht="20.100000000000001" customHeight="1">
      <c r="A582" s="247" t="str">
        <f>INDEX('Policy Characteristics'!B:B,MATCH(PolicyLevers_EN!$C582,'Policy Characteristics'!$D:$D,0))</f>
        <v>Government Revenue Accounting</v>
      </c>
      <c r="B582" s="247" t="str">
        <f>INDEX('Policy Characteristics'!C:C,MATCH(PolicyLevers_EN!$C582,'Policy Characteristics'!$D:$D,0))</f>
        <v>EV Subsidy</v>
      </c>
      <c r="C582" s="247" t="str">
        <f t="shared" si="41"/>
        <v>GRA for EV Subsidy</v>
      </c>
      <c r="D582" s="247" t="s">
        <v>695</v>
      </c>
      <c r="E582" s="247"/>
      <c r="F582" s="247" t="s">
        <v>696</v>
      </c>
      <c r="G582" s="247"/>
      <c r="H582" s="254">
        <v>558</v>
      </c>
      <c r="I582" s="247" t="s">
        <v>76</v>
      </c>
      <c r="J582" s="314"/>
      <c r="K582" s="314"/>
      <c r="L582" s="247">
        <f>INDEX('Policy Characteristics'!G:G,MATCH(PolicyLevers_EN!$C582,'Policy Characteristics'!$D:$D,0))</f>
        <v>0</v>
      </c>
      <c r="M582" s="247">
        <f>INDEX('Policy Characteristics'!H:H,MATCH(PolicyLevers_EN!$C582,'Policy Characteristics'!$D:$D,0))</f>
        <v>10</v>
      </c>
      <c r="N582" s="247">
        <f>INDEX('Policy Characteristics'!I:I,MATCH(PolicyLevers_EN!$C582,'Policy Characteristics'!$D:$D,0))</f>
        <v>1</v>
      </c>
      <c r="O582" s="247" t="str">
        <f>INDEX('Policy Characteristics'!J:J,MATCH(PolicyLevers_EN!$C582,'Policy Characteristics'!$D:$D,0))</f>
        <v>weight</v>
      </c>
      <c r="P582" s="247" t="str">
        <f>LEFT(INDEX('Policy Characteristics'!K:K,MATCH(PolicyLevers_EN!$C582,'Policy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2" s="247" t="str">
        <f>INDEX('Policy Characteristics'!L:L,MATCH(PolicyLevers_EN!$C582,'Policy Characteristics'!$D:$D,0))</f>
        <v>io-model.html</v>
      </c>
      <c r="R582" s="258">
        <f>INDEX('Policy Characteristics'!M:M,MATCH(PolicyLevers_EN!$C582,'Policy Characteristics'!$D:$D,0))</f>
        <v>0</v>
      </c>
      <c r="S582" s="247">
        <f>INDEX('Policy Characteristics'!N:N,MATCH(PolicyLevers_EN!$C582,'Policy Characteristics'!$D:$D,0))</f>
        <v>0</v>
      </c>
      <c r="T582" s="247">
        <f>INDEX('Policy Characteristics'!O:O,MATCH(PolicyLevers_EN!$C582,'Policy Characteristics'!$D:$D,0))</f>
        <v>0</v>
      </c>
      <c r="U582" s="248"/>
      <c r="V582" s="248"/>
      <c r="W582" s="248"/>
      <c r="X582" s="248"/>
      <c r="Y582" s="248"/>
      <c r="Z582" s="248"/>
    </row>
    <row r="583" spans="1:26" ht="20.100000000000001" customHeight="1">
      <c r="A583" s="247" t="str">
        <f>INDEX('Policy Characteristics'!B:B,MATCH(PolicyLevers_EN!$C583,'Policy Characteristics'!$D:$D,0))</f>
        <v>Government Revenue Accounting</v>
      </c>
      <c r="B583" s="247" t="str">
        <f>INDEX('Policy Characteristics'!C:C,MATCH(PolicyLevers_EN!$C583,'Policy Characteristics'!$D:$D,0))</f>
        <v>EV Subsidy</v>
      </c>
      <c r="C583" s="247" t="str">
        <f t="shared" si="41"/>
        <v>GRA for EV Subsidy</v>
      </c>
      <c r="D583" s="247" t="s">
        <v>697</v>
      </c>
      <c r="E583" s="247"/>
      <c r="F583" s="247" t="s">
        <v>698</v>
      </c>
      <c r="G583" s="247"/>
      <c r="H583" s="254">
        <v>559</v>
      </c>
      <c r="I583" s="247" t="s">
        <v>76</v>
      </c>
      <c r="J583" s="314"/>
      <c r="K583" s="314"/>
      <c r="L583" s="247">
        <f>INDEX('Policy Characteristics'!G:G,MATCH(PolicyLevers_EN!$C583,'Policy Characteristics'!$D:$D,0))</f>
        <v>0</v>
      </c>
      <c r="M583" s="247">
        <f>INDEX('Policy Characteristics'!H:H,MATCH(PolicyLevers_EN!$C583,'Policy Characteristics'!$D:$D,0))</f>
        <v>10</v>
      </c>
      <c r="N583" s="247">
        <f>INDEX('Policy Characteristics'!I:I,MATCH(PolicyLevers_EN!$C583,'Policy Characteristics'!$D:$D,0))</f>
        <v>1</v>
      </c>
      <c r="O583" s="247" t="str">
        <f>INDEX('Policy Characteristics'!J:J,MATCH(PolicyLevers_EN!$C583,'Policy Characteristics'!$D:$D,0))</f>
        <v>weight</v>
      </c>
      <c r="P583" s="247" t="str">
        <f>LEFT(INDEX('Policy Characteristics'!K:K,MATCH(PolicyLevers_EN!$C583,'Policy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3" s="247" t="str">
        <f>INDEX('Policy Characteristics'!L:L,MATCH(PolicyLevers_EN!$C583,'Policy Characteristics'!$D:$D,0))</f>
        <v>io-model.html</v>
      </c>
      <c r="R583" s="258">
        <f>INDEX('Policy Characteristics'!M:M,MATCH(PolicyLevers_EN!$C583,'Policy Characteristics'!$D:$D,0))</f>
        <v>0</v>
      </c>
      <c r="S583" s="247">
        <f>INDEX('Policy Characteristics'!N:N,MATCH(PolicyLevers_EN!$C583,'Policy Characteristics'!$D:$D,0))</f>
        <v>0</v>
      </c>
      <c r="T583" s="247">
        <f>INDEX('Policy Characteristics'!O:O,MATCH(PolicyLevers_EN!$C583,'Policy Characteristics'!$D:$D,0))</f>
        <v>0</v>
      </c>
      <c r="U583" s="248"/>
      <c r="V583" s="248"/>
      <c r="W583" s="248"/>
      <c r="X583" s="248"/>
      <c r="Y583" s="248"/>
      <c r="Z583" s="248"/>
    </row>
    <row r="584" spans="1:26" ht="20.100000000000001" customHeight="1">
      <c r="A584" s="247" t="str">
        <f>INDEX('Policy Characteristics'!B:B,MATCH(PolicyLevers_EN!$C584,'Policy Characteristics'!$D:$D,0))</f>
        <v>Government Revenue Accounting</v>
      </c>
      <c r="B584" s="247" t="str">
        <f>INDEX('Policy Characteristics'!C:C,MATCH(PolicyLevers_EN!$C584,'Policy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Characteristics'!G:G,MATCH(PolicyLevers_EN!$C584,'Policy Characteristics'!$D:$D,0))</f>
        <v>0</v>
      </c>
      <c r="M584" s="247">
        <f>INDEX('Policy Characteristics'!H:H,MATCH(PolicyLevers_EN!$C584,'Policy Characteristics'!$D:$D,0))</f>
        <v>10</v>
      </c>
      <c r="N584" s="247">
        <f>INDEX('Policy Characteristics'!I:I,MATCH(PolicyLevers_EN!$C584,'Policy Characteristics'!$D:$D,0))</f>
        <v>1</v>
      </c>
      <c r="O584" s="247" t="str">
        <f>INDEX('Policy Characteristics'!J:J,MATCH(PolicyLevers_EN!$C584,'Policy Characteristics'!$D:$D,0))</f>
        <v>weight</v>
      </c>
      <c r="P584" s="247" t="str">
        <f>LEFT(INDEX('Policy Characteristics'!K:K,MATCH(PolicyLevers_EN!$C584,'Policy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4" s="247" t="str">
        <f>INDEX('Policy Characteristics'!L:L,MATCH(PolicyLevers_EN!$C584,'Policy Characteristics'!$D:$D,0))</f>
        <v>io-model.html</v>
      </c>
      <c r="R584" s="258">
        <f>INDEX('Policy Characteristics'!M:M,MATCH(PolicyLevers_EN!$C584,'Policy Characteristics'!$D:$D,0))</f>
        <v>0</v>
      </c>
      <c r="S584" s="247">
        <f>INDEX('Policy Characteristics'!N:N,MATCH(PolicyLevers_EN!$C584,'Policy Characteristics'!$D:$D,0))</f>
        <v>0</v>
      </c>
      <c r="T584" s="247">
        <f>INDEX('Policy Characteristics'!O:O,MATCH(PolicyLevers_EN!$C584,'Policy Characteristics'!$D:$D,0))</f>
        <v>0</v>
      </c>
      <c r="U584" s="248"/>
      <c r="V584" s="248"/>
      <c r="W584" s="248"/>
      <c r="X584" s="248"/>
      <c r="Y584" s="248"/>
      <c r="Z584" s="248"/>
    </row>
    <row r="585" spans="1:26" ht="20.100000000000001" customHeight="1">
      <c r="A585" s="247" t="str">
        <f>INDEX('Policy Characteristics'!B:B,MATCH(PolicyLevers_EN!$C585,'Policy Characteristics'!$D:$D,0))</f>
        <v>Government Revenue Accounting</v>
      </c>
      <c r="B585" s="247" t="str">
        <f>INDEX('Policy Characteristics'!C:C,MATCH(PolicyLevers_EN!$C585,'Policy Characteristics'!$D:$D,0))</f>
        <v>Electricity Generation Subsidy</v>
      </c>
      <c r="C585" s="247" t="str">
        <f t="shared" ref="C585:C588" si="42">C$584</f>
        <v>GRA for Electricity Generation Subsidies</v>
      </c>
      <c r="D585" s="247" t="s">
        <v>691</v>
      </c>
      <c r="E585" s="247"/>
      <c r="F585" s="247" t="s">
        <v>692</v>
      </c>
      <c r="G585" s="247"/>
      <c r="H585" s="254">
        <v>561</v>
      </c>
      <c r="I585" s="247" t="s">
        <v>76</v>
      </c>
      <c r="J585" s="314"/>
      <c r="K585" s="314"/>
      <c r="L585" s="247">
        <f>INDEX('Policy Characteristics'!G:G,MATCH(PolicyLevers_EN!$C585,'Policy Characteristics'!$D:$D,0))</f>
        <v>0</v>
      </c>
      <c r="M585" s="247">
        <f>INDEX('Policy Characteristics'!H:H,MATCH(PolicyLevers_EN!$C585,'Policy Characteristics'!$D:$D,0))</f>
        <v>10</v>
      </c>
      <c r="N585" s="247">
        <f>INDEX('Policy Characteristics'!I:I,MATCH(PolicyLevers_EN!$C585,'Policy Characteristics'!$D:$D,0))</f>
        <v>1</v>
      </c>
      <c r="O585" s="247" t="str">
        <f>INDEX('Policy Characteristics'!J:J,MATCH(PolicyLevers_EN!$C585,'Policy Characteristics'!$D:$D,0))</f>
        <v>weight</v>
      </c>
      <c r="P585" s="247" t="str">
        <f>LEFT(INDEX('Policy Characteristics'!K:K,MATCH(PolicyLevers_EN!$C585,'Policy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5" s="247" t="str">
        <f>INDEX('Policy Characteristics'!L:L,MATCH(PolicyLevers_EN!$C585,'Policy Characteristics'!$D:$D,0))</f>
        <v>io-model.html</v>
      </c>
      <c r="R585" s="258">
        <f>INDEX('Policy Characteristics'!M:M,MATCH(PolicyLevers_EN!$C585,'Policy Characteristics'!$D:$D,0))</f>
        <v>0</v>
      </c>
      <c r="S585" s="247">
        <f>INDEX('Policy Characteristics'!N:N,MATCH(PolicyLevers_EN!$C585,'Policy Characteristics'!$D:$D,0))</f>
        <v>0</v>
      </c>
      <c r="T585" s="247">
        <f>INDEX('Policy Characteristics'!O:O,MATCH(PolicyLevers_EN!$C585,'Policy Characteristics'!$D:$D,0))</f>
        <v>0</v>
      </c>
      <c r="U585" s="248"/>
      <c r="V585" s="248"/>
      <c r="W585" s="248"/>
      <c r="X585" s="248"/>
      <c r="Y585" s="248"/>
      <c r="Z585" s="248"/>
    </row>
    <row r="586" spans="1:26" ht="20.100000000000001" customHeight="1">
      <c r="A586" s="247" t="str">
        <f>INDEX('Policy Characteristics'!B:B,MATCH(PolicyLevers_EN!$C586,'Policy Characteristics'!$D:$D,0))</f>
        <v>Government Revenue Accounting</v>
      </c>
      <c r="B586" s="247" t="str">
        <f>INDEX('Policy Characteristics'!C:C,MATCH(PolicyLevers_EN!$C586,'Policy Characteristics'!$D:$D,0))</f>
        <v>Electricity Generation Subsidy</v>
      </c>
      <c r="C586" s="247" t="str">
        <f t="shared" si="42"/>
        <v>GRA for Electricity Generation Subsidies</v>
      </c>
      <c r="D586" s="247" t="s">
        <v>693</v>
      </c>
      <c r="E586" s="247"/>
      <c r="F586" s="247" t="s">
        <v>694</v>
      </c>
      <c r="G586" s="247"/>
      <c r="H586" s="254">
        <v>562</v>
      </c>
      <c r="I586" s="247" t="s">
        <v>76</v>
      </c>
      <c r="J586" s="314"/>
      <c r="K586" s="314"/>
      <c r="L586" s="247">
        <f>INDEX('Policy Characteristics'!G:G,MATCH(PolicyLevers_EN!$C586,'Policy Characteristics'!$D:$D,0))</f>
        <v>0</v>
      </c>
      <c r="M586" s="247">
        <f>INDEX('Policy Characteristics'!H:H,MATCH(PolicyLevers_EN!$C586,'Policy Characteristics'!$D:$D,0))</f>
        <v>10</v>
      </c>
      <c r="N586" s="247">
        <f>INDEX('Policy Characteristics'!I:I,MATCH(PolicyLevers_EN!$C586,'Policy Characteristics'!$D:$D,0))</f>
        <v>1</v>
      </c>
      <c r="O586" s="247" t="str">
        <f>INDEX('Policy Characteristics'!J:J,MATCH(PolicyLevers_EN!$C586,'Policy Characteristics'!$D:$D,0))</f>
        <v>weight</v>
      </c>
      <c r="P586" s="247" t="str">
        <f>LEFT(INDEX('Policy Characteristics'!K:K,MATCH(PolicyLevers_EN!$C586,'Policy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6" s="247" t="str">
        <f>INDEX('Policy Characteristics'!L:L,MATCH(PolicyLevers_EN!$C586,'Policy Characteristics'!$D:$D,0))</f>
        <v>io-model.html</v>
      </c>
      <c r="R586" s="258">
        <f>INDEX('Policy Characteristics'!M:M,MATCH(PolicyLevers_EN!$C586,'Policy Characteristics'!$D:$D,0))</f>
        <v>0</v>
      </c>
      <c r="S586" s="247">
        <f>INDEX('Policy Characteristics'!N:N,MATCH(PolicyLevers_EN!$C586,'Policy Characteristics'!$D:$D,0))</f>
        <v>0</v>
      </c>
      <c r="T586" s="247">
        <f>INDEX('Policy Characteristics'!O:O,MATCH(PolicyLevers_EN!$C586,'Policy Characteristics'!$D:$D,0))</f>
        <v>0</v>
      </c>
      <c r="U586" s="248"/>
      <c r="V586" s="248"/>
      <c r="W586" s="248"/>
      <c r="X586" s="248"/>
      <c r="Y586" s="248"/>
      <c r="Z586" s="248"/>
    </row>
    <row r="587" spans="1:26" ht="20.100000000000001" customHeight="1">
      <c r="A587" s="247" t="str">
        <f>INDEX('Policy Characteristics'!B:B,MATCH(PolicyLevers_EN!$C587,'Policy Characteristics'!$D:$D,0))</f>
        <v>Government Revenue Accounting</v>
      </c>
      <c r="B587" s="247" t="str">
        <f>INDEX('Policy Characteristics'!C:C,MATCH(PolicyLevers_EN!$C587,'Policy Characteristics'!$D:$D,0))</f>
        <v>Electricity Generation Subsidy</v>
      </c>
      <c r="C587" s="247" t="str">
        <f t="shared" si="42"/>
        <v>GRA for Electricity Generation Subsidies</v>
      </c>
      <c r="D587" s="247" t="s">
        <v>695</v>
      </c>
      <c r="E587" s="247"/>
      <c r="F587" s="247" t="s">
        <v>696</v>
      </c>
      <c r="G587" s="247"/>
      <c r="H587" s="254">
        <v>563</v>
      </c>
      <c r="I587" s="247" t="s">
        <v>76</v>
      </c>
      <c r="J587" s="314"/>
      <c r="K587" s="314"/>
      <c r="L587" s="247">
        <f>INDEX('Policy Characteristics'!G:G,MATCH(PolicyLevers_EN!$C587,'Policy Characteristics'!$D:$D,0))</f>
        <v>0</v>
      </c>
      <c r="M587" s="247">
        <f>INDEX('Policy Characteristics'!H:H,MATCH(PolicyLevers_EN!$C587,'Policy Characteristics'!$D:$D,0))</f>
        <v>10</v>
      </c>
      <c r="N587" s="247">
        <f>INDEX('Policy Characteristics'!I:I,MATCH(PolicyLevers_EN!$C587,'Policy Characteristics'!$D:$D,0))</f>
        <v>1</v>
      </c>
      <c r="O587" s="247" t="str">
        <f>INDEX('Policy Characteristics'!J:J,MATCH(PolicyLevers_EN!$C587,'Policy Characteristics'!$D:$D,0))</f>
        <v>weight</v>
      </c>
      <c r="P587" s="247" t="str">
        <f>LEFT(INDEX('Policy Characteristics'!K:K,MATCH(PolicyLevers_EN!$C587,'Policy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7" s="247" t="str">
        <f>INDEX('Policy Characteristics'!L:L,MATCH(PolicyLevers_EN!$C587,'Policy Characteristics'!$D:$D,0))</f>
        <v>io-model.html</v>
      </c>
      <c r="R587" s="258">
        <f>INDEX('Policy Characteristics'!M:M,MATCH(PolicyLevers_EN!$C587,'Policy Characteristics'!$D:$D,0))</f>
        <v>0</v>
      </c>
      <c r="S587" s="247">
        <f>INDEX('Policy Characteristics'!N:N,MATCH(PolicyLevers_EN!$C587,'Policy Characteristics'!$D:$D,0))</f>
        <v>0</v>
      </c>
      <c r="T587" s="247">
        <f>INDEX('Policy Characteristics'!O:O,MATCH(PolicyLevers_EN!$C587,'Policy Characteristics'!$D:$D,0))</f>
        <v>0</v>
      </c>
      <c r="U587" s="248"/>
      <c r="V587" s="248"/>
      <c r="W587" s="248"/>
      <c r="X587" s="248"/>
      <c r="Y587" s="248"/>
      <c r="Z587" s="248"/>
    </row>
    <row r="588" spans="1:26" ht="20.100000000000001" customHeight="1">
      <c r="A588" s="247" t="str">
        <f>INDEX('Policy Characteristics'!B:B,MATCH(PolicyLevers_EN!$C588,'Policy Characteristics'!$D:$D,0))</f>
        <v>Government Revenue Accounting</v>
      </c>
      <c r="B588" s="247" t="str">
        <f>INDEX('Policy Characteristics'!C:C,MATCH(PolicyLevers_EN!$C588,'Policy Characteristics'!$D:$D,0))</f>
        <v>Electricity Generation Subsidy</v>
      </c>
      <c r="C588" s="247" t="str">
        <f t="shared" si="42"/>
        <v>GRA for Electricity Generation Subsidies</v>
      </c>
      <c r="D588" s="247" t="s">
        <v>697</v>
      </c>
      <c r="E588" s="247"/>
      <c r="F588" s="247" t="s">
        <v>698</v>
      </c>
      <c r="G588" s="247"/>
      <c r="H588" s="254">
        <v>564</v>
      </c>
      <c r="I588" s="247" t="s">
        <v>76</v>
      </c>
      <c r="J588" s="314"/>
      <c r="K588" s="314"/>
      <c r="L588" s="247">
        <f>INDEX('Policy Characteristics'!G:G,MATCH(PolicyLevers_EN!$C588,'Policy Characteristics'!$D:$D,0))</f>
        <v>0</v>
      </c>
      <c r="M588" s="247">
        <f>INDEX('Policy Characteristics'!H:H,MATCH(PolicyLevers_EN!$C588,'Policy Characteristics'!$D:$D,0))</f>
        <v>10</v>
      </c>
      <c r="N588" s="247">
        <f>INDEX('Policy Characteristics'!I:I,MATCH(PolicyLevers_EN!$C588,'Policy Characteristics'!$D:$D,0))</f>
        <v>1</v>
      </c>
      <c r="O588" s="247" t="str">
        <f>INDEX('Policy Characteristics'!J:J,MATCH(PolicyLevers_EN!$C588,'Policy Characteristics'!$D:$D,0))</f>
        <v>weight</v>
      </c>
      <c r="P588" s="247" t="str">
        <f>LEFT(INDEX('Policy Characteristics'!K:K,MATCH(PolicyLevers_EN!$C588,'Policy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8" s="247" t="str">
        <f>INDEX('Policy Characteristics'!L:L,MATCH(PolicyLevers_EN!$C588,'Policy Characteristics'!$D:$D,0))</f>
        <v>io-model.html</v>
      </c>
      <c r="R588" s="258">
        <f>INDEX('Policy Characteristics'!M:M,MATCH(PolicyLevers_EN!$C588,'Policy Characteristics'!$D:$D,0))</f>
        <v>0</v>
      </c>
      <c r="S588" s="247">
        <f>INDEX('Policy Characteristics'!N:N,MATCH(PolicyLevers_EN!$C588,'Policy Characteristics'!$D:$D,0))</f>
        <v>0</v>
      </c>
      <c r="T588" s="247">
        <f>INDEX('Policy Characteristics'!O:O,MATCH(PolicyLevers_EN!$C588,'Policy Characteristics'!$D:$D,0))</f>
        <v>0</v>
      </c>
      <c r="U588" s="248"/>
      <c r="V588" s="248"/>
      <c r="W588" s="248"/>
      <c r="X588" s="248"/>
      <c r="Y588" s="248"/>
      <c r="Z588" s="248"/>
    </row>
    <row r="589" spans="1:26" ht="20.100000000000001" customHeight="1">
      <c r="A589" s="247" t="str">
        <f>INDEX('Policy Characteristics'!B:B,MATCH(PolicyLevers_EN!$C589,'Policy Characteristics'!$D:$D,0))</f>
        <v>Government Revenue Accounting</v>
      </c>
      <c r="B589" s="247" t="str">
        <f>INDEX('Policy Characteristics'!C:C,MATCH(PolicyLevers_EN!$C589,'Policy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Characteristics'!G:G,MATCH(PolicyLevers_EN!$C589,'Policy Characteristics'!$D:$D,0))</f>
        <v>0</v>
      </c>
      <c r="M589" s="247">
        <f>INDEX('Policy Characteristics'!H:H,MATCH(PolicyLevers_EN!$C589,'Policy Characteristics'!$D:$D,0))</f>
        <v>10</v>
      </c>
      <c r="N589" s="247">
        <f>INDEX('Policy Characteristics'!I:I,MATCH(PolicyLevers_EN!$C589,'Policy Characteristics'!$D:$D,0))</f>
        <v>1</v>
      </c>
      <c r="O589" s="247" t="str">
        <f>INDEX('Policy Characteristics'!J:J,MATCH(PolicyLevers_EN!$C589,'Policy Characteristics'!$D:$D,0))</f>
        <v>weight</v>
      </c>
      <c r="P589" s="247" t="str">
        <f>LEFT(INDEX('Policy Characteristics'!K:K,MATCH(PolicyLevers_EN!$C589,'Policy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89" s="247" t="str">
        <f>INDEX('Policy Characteristics'!L:L,MATCH(PolicyLevers_EN!$C589,'Policy Characteristics'!$D:$D,0))</f>
        <v>io-model.html</v>
      </c>
      <c r="R589" s="258">
        <f>INDEX('Policy Characteristics'!M:M,MATCH(PolicyLevers_EN!$C589,'Policy Characteristics'!$D:$D,0))</f>
        <v>0</v>
      </c>
      <c r="S589" s="247">
        <f>INDEX('Policy Characteristics'!N:N,MATCH(PolicyLevers_EN!$C589,'Policy Characteristics'!$D:$D,0))</f>
        <v>0</v>
      </c>
      <c r="T589" s="247">
        <f>INDEX('Policy Characteristics'!O:O,MATCH(PolicyLevers_EN!$C589,'Policy Characteristics'!$D:$D,0))</f>
        <v>0</v>
      </c>
      <c r="U589" s="248"/>
      <c r="V589" s="248"/>
      <c r="W589" s="248"/>
      <c r="X589" s="248"/>
      <c r="Y589" s="248"/>
      <c r="Z589" s="248"/>
    </row>
    <row r="590" spans="1:26" ht="20.100000000000001" customHeight="1">
      <c r="A590" s="247" t="str">
        <f>INDEX('Policy Characteristics'!B:B,MATCH(PolicyLevers_EN!$C590,'Policy Characteristics'!$D:$D,0))</f>
        <v>Government Revenue Accounting</v>
      </c>
      <c r="B590" s="247" t="str">
        <f>INDEX('Policy Characteristics'!C:C,MATCH(PolicyLevers_EN!$C590,'Policy Characteristics'!$D:$D,0))</f>
        <v>Electricity Capacity Construction Subsidy</v>
      </c>
      <c r="C590" s="247" t="str">
        <f t="shared" ref="C590:C593" si="43">C$589</f>
        <v>GRA for Electricity Capacity Construction Subsidies</v>
      </c>
      <c r="D590" s="247" t="s">
        <v>691</v>
      </c>
      <c r="E590" s="247"/>
      <c r="F590" s="247" t="s">
        <v>692</v>
      </c>
      <c r="G590" s="247"/>
      <c r="H590" s="254">
        <v>566</v>
      </c>
      <c r="I590" s="247" t="s">
        <v>76</v>
      </c>
      <c r="J590" s="314"/>
      <c r="K590" s="314"/>
      <c r="L590" s="247">
        <f>INDEX('Policy Characteristics'!G:G,MATCH(PolicyLevers_EN!$C590,'Policy Characteristics'!$D:$D,0))</f>
        <v>0</v>
      </c>
      <c r="M590" s="247">
        <f>INDEX('Policy Characteristics'!H:H,MATCH(PolicyLevers_EN!$C590,'Policy Characteristics'!$D:$D,0))</f>
        <v>10</v>
      </c>
      <c r="N590" s="247">
        <f>INDEX('Policy Characteristics'!I:I,MATCH(PolicyLevers_EN!$C590,'Policy Characteristics'!$D:$D,0))</f>
        <v>1</v>
      </c>
      <c r="O590" s="247" t="str">
        <f>INDEX('Policy Characteristics'!J:J,MATCH(PolicyLevers_EN!$C590,'Policy Characteristics'!$D:$D,0))</f>
        <v>weight</v>
      </c>
      <c r="P590" s="247" t="str">
        <f>LEFT(INDEX('Policy Characteristics'!K:K,MATCH(PolicyLevers_EN!$C590,'Policy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0" s="247" t="str">
        <f>INDEX('Policy Characteristics'!L:L,MATCH(PolicyLevers_EN!$C590,'Policy Characteristics'!$D:$D,0))</f>
        <v>io-model.html</v>
      </c>
      <c r="R590" s="258">
        <f>INDEX('Policy Characteristics'!M:M,MATCH(PolicyLevers_EN!$C590,'Policy Characteristics'!$D:$D,0))</f>
        <v>0</v>
      </c>
      <c r="S590" s="247">
        <f>INDEX('Policy Characteristics'!N:N,MATCH(PolicyLevers_EN!$C590,'Policy Characteristics'!$D:$D,0))</f>
        <v>0</v>
      </c>
      <c r="T590" s="247">
        <f>INDEX('Policy Characteristics'!O:O,MATCH(PolicyLevers_EN!$C590,'Policy Characteristics'!$D:$D,0))</f>
        <v>0</v>
      </c>
      <c r="U590" s="248"/>
      <c r="V590" s="248"/>
      <c r="W590" s="248"/>
      <c r="X590" s="248"/>
      <c r="Y590" s="248"/>
      <c r="Z590" s="248"/>
    </row>
    <row r="591" spans="1:26" ht="20.100000000000001" customHeight="1">
      <c r="A591" s="247" t="str">
        <f>INDEX('Policy Characteristics'!B:B,MATCH(PolicyLevers_EN!$C591,'Policy Characteristics'!$D:$D,0))</f>
        <v>Government Revenue Accounting</v>
      </c>
      <c r="B591" s="247" t="str">
        <f>INDEX('Policy Characteristics'!C:C,MATCH(PolicyLevers_EN!$C591,'Policy Characteristics'!$D:$D,0))</f>
        <v>Electricity Capacity Construction Subsidy</v>
      </c>
      <c r="C591" s="247" t="str">
        <f t="shared" si="43"/>
        <v>GRA for Electricity Capacity Construction Subsidies</v>
      </c>
      <c r="D591" s="247" t="s">
        <v>693</v>
      </c>
      <c r="E591" s="247"/>
      <c r="F591" s="247" t="s">
        <v>694</v>
      </c>
      <c r="G591" s="247"/>
      <c r="H591" s="254">
        <v>567</v>
      </c>
      <c r="I591" s="247" t="s">
        <v>76</v>
      </c>
      <c r="J591" s="314"/>
      <c r="K591" s="314"/>
      <c r="L591" s="247">
        <f>INDEX('Policy Characteristics'!G:G,MATCH(PolicyLevers_EN!$C591,'Policy Characteristics'!$D:$D,0))</f>
        <v>0</v>
      </c>
      <c r="M591" s="247">
        <f>INDEX('Policy Characteristics'!H:H,MATCH(PolicyLevers_EN!$C591,'Policy Characteristics'!$D:$D,0))</f>
        <v>10</v>
      </c>
      <c r="N591" s="247">
        <f>INDEX('Policy Characteristics'!I:I,MATCH(PolicyLevers_EN!$C591,'Policy Characteristics'!$D:$D,0))</f>
        <v>1</v>
      </c>
      <c r="O591" s="247" t="str">
        <f>INDEX('Policy Characteristics'!J:J,MATCH(PolicyLevers_EN!$C591,'Policy Characteristics'!$D:$D,0))</f>
        <v>weight</v>
      </c>
      <c r="P591" s="247" t="str">
        <f>LEFT(INDEX('Policy Characteristics'!K:K,MATCH(PolicyLevers_EN!$C591,'Policy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1" s="247" t="str">
        <f>INDEX('Policy Characteristics'!L:L,MATCH(PolicyLevers_EN!$C591,'Policy Characteristics'!$D:$D,0))</f>
        <v>io-model.html</v>
      </c>
      <c r="R591" s="258">
        <f>INDEX('Policy Characteristics'!M:M,MATCH(PolicyLevers_EN!$C591,'Policy Characteristics'!$D:$D,0))</f>
        <v>0</v>
      </c>
      <c r="S591" s="247">
        <f>INDEX('Policy Characteristics'!N:N,MATCH(PolicyLevers_EN!$C591,'Policy Characteristics'!$D:$D,0))</f>
        <v>0</v>
      </c>
      <c r="T591" s="247">
        <f>INDEX('Policy Characteristics'!O:O,MATCH(PolicyLevers_EN!$C591,'Policy Characteristics'!$D:$D,0))</f>
        <v>0</v>
      </c>
      <c r="U591" s="248"/>
      <c r="V591" s="248"/>
      <c r="W591" s="248"/>
      <c r="X591" s="248"/>
      <c r="Y591" s="248"/>
      <c r="Z591" s="248"/>
    </row>
    <row r="592" spans="1:26" ht="20.100000000000001" customHeight="1">
      <c r="A592" s="247" t="str">
        <f>INDEX('Policy Characteristics'!B:B,MATCH(PolicyLevers_EN!$C592,'Policy Characteristics'!$D:$D,0))</f>
        <v>Government Revenue Accounting</v>
      </c>
      <c r="B592" s="247" t="str">
        <f>INDEX('Policy Characteristics'!C:C,MATCH(PolicyLevers_EN!$C592,'Policy Characteristics'!$D:$D,0))</f>
        <v>Electricity Capacity Construction Subsidy</v>
      </c>
      <c r="C592" s="247" t="str">
        <f t="shared" si="43"/>
        <v>GRA for Electricity Capacity Construction Subsidies</v>
      </c>
      <c r="D592" s="247" t="s">
        <v>695</v>
      </c>
      <c r="E592" s="247"/>
      <c r="F592" s="247" t="s">
        <v>696</v>
      </c>
      <c r="G592" s="247"/>
      <c r="H592" s="254">
        <v>568</v>
      </c>
      <c r="I592" s="247" t="s">
        <v>76</v>
      </c>
      <c r="J592" s="314"/>
      <c r="K592" s="314"/>
      <c r="L592" s="247">
        <f>INDEX('Policy Characteristics'!G:G,MATCH(PolicyLevers_EN!$C592,'Policy Characteristics'!$D:$D,0))</f>
        <v>0</v>
      </c>
      <c r="M592" s="247">
        <f>INDEX('Policy Characteristics'!H:H,MATCH(PolicyLevers_EN!$C592,'Policy Characteristics'!$D:$D,0))</f>
        <v>10</v>
      </c>
      <c r="N592" s="247">
        <f>INDEX('Policy Characteristics'!I:I,MATCH(PolicyLevers_EN!$C592,'Policy Characteristics'!$D:$D,0))</f>
        <v>1</v>
      </c>
      <c r="O592" s="247" t="str">
        <f>INDEX('Policy Characteristics'!J:J,MATCH(PolicyLevers_EN!$C592,'Policy Characteristics'!$D:$D,0))</f>
        <v>weight</v>
      </c>
      <c r="P592" s="247" t="str">
        <f>LEFT(INDEX('Policy Characteristics'!K:K,MATCH(PolicyLevers_EN!$C592,'Policy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2" s="247" t="str">
        <f>INDEX('Policy Characteristics'!L:L,MATCH(PolicyLevers_EN!$C592,'Policy Characteristics'!$D:$D,0))</f>
        <v>io-model.html</v>
      </c>
      <c r="R592" s="258">
        <f>INDEX('Policy Characteristics'!M:M,MATCH(PolicyLevers_EN!$C592,'Policy Characteristics'!$D:$D,0))</f>
        <v>0</v>
      </c>
      <c r="S592" s="247">
        <f>INDEX('Policy Characteristics'!N:N,MATCH(PolicyLevers_EN!$C592,'Policy Characteristics'!$D:$D,0))</f>
        <v>0</v>
      </c>
      <c r="T592" s="247">
        <f>INDEX('Policy Characteristics'!O:O,MATCH(PolicyLevers_EN!$C592,'Policy Characteristics'!$D:$D,0))</f>
        <v>0</v>
      </c>
      <c r="U592" s="248"/>
      <c r="V592" s="248"/>
      <c r="W592" s="248"/>
      <c r="X592" s="248"/>
      <c r="Y592" s="248"/>
      <c r="Z592" s="248"/>
    </row>
    <row r="593" spans="1:26" ht="20.100000000000001" customHeight="1">
      <c r="A593" s="247" t="str">
        <f>INDEX('Policy Characteristics'!B:B,MATCH(PolicyLevers_EN!$C593,'Policy Characteristics'!$D:$D,0))</f>
        <v>Government Revenue Accounting</v>
      </c>
      <c r="B593" s="247" t="str">
        <f>INDEX('Policy Characteristics'!C:C,MATCH(PolicyLevers_EN!$C593,'Policy Characteristics'!$D:$D,0))</f>
        <v>Electricity Capacity Construction Subsidy</v>
      </c>
      <c r="C593" s="247" t="str">
        <f t="shared" si="43"/>
        <v>GRA for Electricity Capacity Construction Subsidies</v>
      </c>
      <c r="D593" s="247" t="s">
        <v>697</v>
      </c>
      <c r="E593" s="247"/>
      <c r="F593" s="247" t="s">
        <v>698</v>
      </c>
      <c r="G593" s="247"/>
      <c r="H593" s="254">
        <v>569</v>
      </c>
      <c r="I593" s="247" t="s">
        <v>76</v>
      </c>
      <c r="J593" s="314"/>
      <c r="K593" s="314"/>
      <c r="L593" s="247">
        <f>INDEX('Policy Characteristics'!G:G,MATCH(PolicyLevers_EN!$C593,'Policy Characteristics'!$D:$D,0))</f>
        <v>0</v>
      </c>
      <c r="M593" s="247">
        <f>INDEX('Policy Characteristics'!H:H,MATCH(PolicyLevers_EN!$C593,'Policy Characteristics'!$D:$D,0))</f>
        <v>10</v>
      </c>
      <c r="N593" s="247">
        <f>INDEX('Policy Characteristics'!I:I,MATCH(PolicyLevers_EN!$C593,'Policy Characteristics'!$D:$D,0))</f>
        <v>1</v>
      </c>
      <c r="O593" s="247" t="str">
        <f>INDEX('Policy Characteristics'!J:J,MATCH(PolicyLevers_EN!$C593,'Policy Characteristics'!$D:$D,0))</f>
        <v>weight</v>
      </c>
      <c r="P593" s="247" t="str">
        <f>LEFT(INDEX('Policy Characteristics'!K:K,MATCH(PolicyLevers_EN!$C593,'Policy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3" s="247" t="str">
        <f>INDEX('Policy Characteristics'!L:L,MATCH(PolicyLevers_EN!$C593,'Policy Characteristics'!$D:$D,0))</f>
        <v>io-model.html</v>
      </c>
      <c r="R593" s="258">
        <f>INDEX('Policy Characteristics'!M:M,MATCH(PolicyLevers_EN!$C593,'Policy Characteristics'!$D:$D,0))</f>
        <v>0</v>
      </c>
      <c r="S593" s="247">
        <f>INDEX('Policy Characteristics'!N:N,MATCH(PolicyLevers_EN!$C593,'Policy Characteristics'!$D:$D,0))</f>
        <v>0</v>
      </c>
      <c r="T593" s="247">
        <f>INDEX('Policy Characteristics'!O:O,MATCH(PolicyLevers_EN!$C593,'Policy Characteristics'!$D:$D,0))</f>
        <v>0</v>
      </c>
      <c r="U593" s="248"/>
      <c r="V593" s="248"/>
      <c r="W593" s="248"/>
      <c r="X593" s="248"/>
      <c r="Y593" s="248"/>
      <c r="Z593" s="248"/>
    </row>
    <row r="594" spans="1:26" ht="20.100000000000001" customHeight="1">
      <c r="A594" s="247" t="str">
        <f>INDEX('Policy Characteristics'!B:B,MATCH(PolicyLevers_EN!$C594,'Policy Characteristics'!$D:$D,0))</f>
        <v>Government Revenue Accounting</v>
      </c>
      <c r="B594" s="247" t="str">
        <f>INDEX('Policy Characteristics'!C:C,MATCH(PolicyLevers_EN!$C594,'Policy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Characteristics'!G:G,MATCH(PolicyLevers_EN!$C594,'Policy Characteristics'!$D:$D,0))</f>
        <v>0</v>
      </c>
      <c r="M594" s="247">
        <f>INDEX('Policy Characteristics'!H:H,MATCH(PolicyLevers_EN!$C594,'Policy Characteristics'!$D:$D,0))</f>
        <v>10</v>
      </c>
      <c r="N594" s="247">
        <f>INDEX('Policy Characteristics'!I:I,MATCH(PolicyLevers_EN!$C594,'Policy Characteristics'!$D:$D,0))</f>
        <v>1</v>
      </c>
      <c r="O594" s="247" t="str">
        <f>INDEX('Policy Characteristics'!J:J,MATCH(PolicyLevers_EN!$C594,'Policy Characteristics'!$D:$D,0))</f>
        <v>weight</v>
      </c>
      <c r="P594" s="247" t="str">
        <f>LEFT(INDEX('Policy Characteristics'!K:K,MATCH(PolicyLevers_EN!$C594,'Policy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4" s="247" t="str">
        <f>INDEX('Policy Characteristics'!L:L,MATCH(PolicyLevers_EN!$C594,'Policy Characteristics'!$D:$D,0))</f>
        <v>io-model.html</v>
      </c>
      <c r="R594" s="258">
        <f>INDEX('Policy Characteristics'!M:M,MATCH(PolicyLevers_EN!$C594,'Policy Characteristics'!$D:$D,0))</f>
        <v>0</v>
      </c>
      <c r="S594" s="247">
        <f>INDEX('Policy Characteristics'!N:N,MATCH(PolicyLevers_EN!$C594,'Policy Characteristics'!$D:$D,0))</f>
        <v>0</v>
      </c>
      <c r="T594" s="247">
        <f>INDEX('Policy Characteristics'!O:O,MATCH(PolicyLevers_EN!$C594,'Policy Characteristics'!$D:$D,0))</f>
        <v>0</v>
      </c>
      <c r="U594" s="248"/>
      <c r="V594" s="248"/>
      <c r="W594" s="248"/>
      <c r="X594" s="248"/>
      <c r="Y594" s="248"/>
      <c r="Z594" s="248"/>
    </row>
    <row r="595" spans="1:26" ht="20.100000000000001" customHeight="1">
      <c r="A595" s="247" t="str">
        <f>INDEX('Policy Characteristics'!B:B,MATCH(PolicyLevers_EN!$C595,'Policy Characteristics'!$D:$D,0))</f>
        <v>Government Revenue Accounting</v>
      </c>
      <c r="B595" s="247" t="str">
        <f>INDEX('Policy Characteristics'!C:C,MATCH(PolicyLevers_EN!$C595,'Policy Characteristics'!$D:$D,0))</f>
        <v>Distributed Solar Subsidy</v>
      </c>
      <c r="C595" s="247" t="str">
        <f t="shared" ref="C595:C598" si="44">C$594</f>
        <v>GRA for Distributed Solar Subsidy</v>
      </c>
      <c r="D595" s="247" t="s">
        <v>691</v>
      </c>
      <c r="E595" s="247"/>
      <c r="F595" s="247" t="s">
        <v>692</v>
      </c>
      <c r="G595" s="247"/>
      <c r="H595" s="254">
        <v>571</v>
      </c>
      <c r="I595" s="247" t="s">
        <v>76</v>
      </c>
      <c r="J595" s="314"/>
      <c r="K595" s="314"/>
      <c r="L595" s="247">
        <f>INDEX('Policy Characteristics'!G:G,MATCH(PolicyLevers_EN!$C595,'Policy Characteristics'!$D:$D,0))</f>
        <v>0</v>
      </c>
      <c r="M595" s="247">
        <f>INDEX('Policy Characteristics'!H:H,MATCH(PolicyLevers_EN!$C595,'Policy Characteristics'!$D:$D,0))</f>
        <v>10</v>
      </c>
      <c r="N595" s="247">
        <f>INDEX('Policy Characteristics'!I:I,MATCH(PolicyLevers_EN!$C595,'Policy Characteristics'!$D:$D,0))</f>
        <v>1</v>
      </c>
      <c r="O595" s="247" t="str">
        <f>INDEX('Policy Characteristics'!J:J,MATCH(PolicyLevers_EN!$C595,'Policy Characteristics'!$D:$D,0))</f>
        <v>weight</v>
      </c>
      <c r="P595" s="247" t="str">
        <f>LEFT(INDEX('Policy Characteristics'!K:K,MATCH(PolicyLevers_EN!$C595,'Policy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5" s="247" t="str">
        <f>INDEX('Policy Characteristics'!L:L,MATCH(PolicyLevers_EN!$C595,'Policy Characteristics'!$D:$D,0))</f>
        <v>io-model.html</v>
      </c>
      <c r="R595" s="258">
        <f>INDEX('Policy Characteristics'!M:M,MATCH(PolicyLevers_EN!$C595,'Policy Characteristics'!$D:$D,0))</f>
        <v>0</v>
      </c>
      <c r="S595" s="247">
        <f>INDEX('Policy Characteristics'!N:N,MATCH(PolicyLevers_EN!$C595,'Policy Characteristics'!$D:$D,0))</f>
        <v>0</v>
      </c>
      <c r="T595" s="247">
        <f>INDEX('Policy Characteristics'!O:O,MATCH(PolicyLevers_EN!$C595,'Policy Characteristics'!$D:$D,0))</f>
        <v>0</v>
      </c>
      <c r="U595" s="248"/>
      <c r="V595" s="248"/>
      <c r="W595" s="248"/>
      <c r="X595" s="248"/>
      <c r="Y595" s="248"/>
      <c r="Z595" s="248"/>
    </row>
    <row r="596" spans="1:26" ht="20.100000000000001" customHeight="1">
      <c r="A596" s="247" t="str">
        <f>INDEX('Policy Characteristics'!B:B,MATCH(PolicyLevers_EN!$C596,'Policy Characteristics'!$D:$D,0))</f>
        <v>Government Revenue Accounting</v>
      </c>
      <c r="B596" s="247" t="str">
        <f>INDEX('Policy Characteristics'!C:C,MATCH(PolicyLevers_EN!$C596,'Policy Characteristics'!$D:$D,0))</f>
        <v>Distributed Solar Subsidy</v>
      </c>
      <c r="C596" s="247" t="str">
        <f t="shared" si="44"/>
        <v>GRA for Distributed Solar Subsidy</v>
      </c>
      <c r="D596" s="247" t="s">
        <v>693</v>
      </c>
      <c r="E596" s="247"/>
      <c r="F596" s="247" t="s">
        <v>694</v>
      </c>
      <c r="G596" s="247"/>
      <c r="H596" s="254">
        <v>572</v>
      </c>
      <c r="I596" s="247" t="s">
        <v>76</v>
      </c>
      <c r="J596" s="314"/>
      <c r="K596" s="314"/>
      <c r="L596" s="247">
        <f>INDEX('Policy Characteristics'!G:G,MATCH(PolicyLevers_EN!$C596,'Policy Characteristics'!$D:$D,0))</f>
        <v>0</v>
      </c>
      <c r="M596" s="247">
        <f>INDEX('Policy Characteristics'!H:H,MATCH(PolicyLevers_EN!$C596,'Policy Characteristics'!$D:$D,0))</f>
        <v>10</v>
      </c>
      <c r="N596" s="247">
        <f>INDEX('Policy Characteristics'!I:I,MATCH(PolicyLevers_EN!$C596,'Policy Characteristics'!$D:$D,0))</f>
        <v>1</v>
      </c>
      <c r="O596" s="247" t="str">
        <f>INDEX('Policy Characteristics'!J:J,MATCH(PolicyLevers_EN!$C596,'Policy Characteristics'!$D:$D,0))</f>
        <v>weight</v>
      </c>
      <c r="P596" s="247" t="str">
        <f>LEFT(INDEX('Policy Characteristics'!K:K,MATCH(PolicyLevers_EN!$C596,'Policy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6" s="247" t="str">
        <f>INDEX('Policy Characteristics'!L:L,MATCH(PolicyLevers_EN!$C596,'Policy Characteristics'!$D:$D,0))</f>
        <v>io-model.html</v>
      </c>
      <c r="R596" s="258">
        <f>INDEX('Policy Characteristics'!M:M,MATCH(PolicyLevers_EN!$C596,'Policy Characteristics'!$D:$D,0))</f>
        <v>0</v>
      </c>
      <c r="S596" s="247">
        <f>INDEX('Policy Characteristics'!N:N,MATCH(PolicyLevers_EN!$C596,'Policy Characteristics'!$D:$D,0))</f>
        <v>0</v>
      </c>
      <c r="T596" s="247">
        <f>INDEX('Policy Characteristics'!O:O,MATCH(PolicyLevers_EN!$C596,'Policy Characteristics'!$D:$D,0))</f>
        <v>0</v>
      </c>
      <c r="U596" s="248"/>
      <c r="V596" s="248"/>
      <c r="W596" s="248"/>
      <c r="X596" s="248"/>
      <c r="Y596" s="248"/>
      <c r="Z596" s="248"/>
    </row>
    <row r="597" spans="1:26" ht="20.100000000000001" customHeight="1">
      <c r="A597" s="247" t="str">
        <f>INDEX('Policy Characteristics'!B:B,MATCH(PolicyLevers_EN!$C597,'Policy Characteristics'!$D:$D,0))</f>
        <v>Government Revenue Accounting</v>
      </c>
      <c r="B597" s="247" t="str">
        <f>INDEX('Policy Characteristics'!C:C,MATCH(PolicyLevers_EN!$C597,'Policy Characteristics'!$D:$D,0))</f>
        <v>Distributed Solar Subsidy</v>
      </c>
      <c r="C597" s="247" t="str">
        <f t="shared" si="44"/>
        <v>GRA for Distributed Solar Subsidy</v>
      </c>
      <c r="D597" s="247" t="s">
        <v>695</v>
      </c>
      <c r="E597" s="247"/>
      <c r="F597" s="247" t="s">
        <v>696</v>
      </c>
      <c r="G597" s="247"/>
      <c r="H597" s="254">
        <v>573</v>
      </c>
      <c r="I597" s="247" t="s">
        <v>76</v>
      </c>
      <c r="J597" s="314"/>
      <c r="K597" s="314"/>
      <c r="L597" s="247">
        <f>INDEX('Policy Characteristics'!G:G,MATCH(PolicyLevers_EN!$C597,'Policy Characteristics'!$D:$D,0))</f>
        <v>0</v>
      </c>
      <c r="M597" s="247">
        <f>INDEX('Policy Characteristics'!H:H,MATCH(PolicyLevers_EN!$C597,'Policy Characteristics'!$D:$D,0))</f>
        <v>10</v>
      </c>
      <c r="N597" s="247">
        <f>INDEX('Policy Characteristics'!I:I,MATCH(PolicyLevers_EN!$C597,'Policy Characteristics'!$D:$D,0))</f>
        <v>1</v>
      </c>
      <c r="O597" s="247" t="str">
        <f>INDEX('Policy Characteristics'!J:J,MATCH(PolicyLevers_EN!$C597,'Policy Characteristics'!$D:$D,0))</f>
        <v>weight</v>
      </c>
      <c r="P597" s="247" t="str">
        <f>LEFT(INDEX('Policy Characteristics'!K:K,MATCH(PolicyLevers_EN!$C597,'Policy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7" s="247" t="str">
        <f>INDEX('Policy Characteristics'!L:L,MATCH(PolicyLevers_EN!$C597,'Policy Characteristics'!$D:$D,0))</f>
        <v>io-model.html</v>
      </c>
      <c r="R597" s="258">
        <f>INDEX('Policy Characteristics'!M:M,MATCH(PolicyLevers_EN!$C597,'Policy Characteristics'!$D:$D,0))</f>
        <v>0</v>
      </c>
      <c r="S597" s="247">
        <f>INDEX('Policy Characteristics'!N:N,MATCH(PolicyLevers_EN!$C597,'Policy Characteristics'!$D:$D,0))</f>
        <v>0</v>
      </c>
      <c r="T597" s="247">
        <f>INDEX('Policy Characteristics'!O:O,MATCH(PolicyLevers_EN!$C597,'Policy Characteristics'!$D:$D,0))</f>
        <v>0</v>
      </c>
      <c r="U597" s="248"/>
      <c r="V597" s="248"/>
      <c r="W597" s="248"/>
      <c r="X597" s="248"/>
      <c r="Y597" s="248"/>
      <c r="Z597" s="248"/>
    </row>
    <row r="598" spans="1:26" ht="20.100000000000001" customHeight="1">
      <c r="A598" s="247" t="str">
        <f>INDEX('Policy Characteristics'!B:B,MATCH(PolicyLevers_EN!$C598,'Policy Characteristics'!$D:$D,0))</f>
        <v>Government Revenue Accounting</v>
      </c>
      <c r="B598" s="247" t="str">
        <f>INDEX('Policy Characteristics'!C:C,MATCH(PolicyLevers_EN!$C598,'Policy Characteristics'!$D:$D,0))</f>
        <v>Distributed Solar Subsidy</v>
      </c>
      <c r="C598" s="247" t="str">
        <f t="shared" si="44"/>
        <v>GRA for Distributed Solar Subsidy</v>
      </c>
      <c r="D598" s="247" t="s">
        <v>697</v>
      </c>
      <c r="E598" s="247"/>
      <c r="F598" s="247" t="s">
        <v>698</v>
      </c>
      <c r="G598" s="247"/>
      <c r="H598" s="254">
        <v>574</v>
      </c>
      <c r="I598" s="247" t="s">
        <v>76</v>
      </c>
      <c r="J598" s="314"/>
      <c r="K598" s="314"/>
      <c r="L598" s="247">
        <f>INDEX('Policy Characteristics'!G:G,MATCH(PolicyLevers_EN!$C598,'Policy Characteristics'!$D:$D,0))</f>
        <v>0</v>
      </c>
      <c r="M598" s="247">
        <f>INDEX('Policy Characteristics'!H:H,MATCH(PolicyLevers_EN!$C598,'Policy Characteristics'!$D:$D,0))</f>
        <v>10</v>
      </c>
      <c r="N598" s="247">
        <f>INDEX('Policy Characteristics'!I:I,MATCH(PolicyLevers_EN!$C598,'Policy Characteristics'!$D:$D,0))</f>
        <v>1</v>
      </c>
      <c r="O598" s="247" t="str">
        <f>INDEX('Policy Characteristics'!J:J,MATCH(PolicyLevers_EN!$C598,'Policy Characteristics'!$D:$D,0))</f>
        <v>weight</v>
      </c>
      <c r="P598" s="247" t="str">
        <f>LEFT(INDEX('Policy Characteristics'!K:K,MATCH(PolicyLevers_EN!$C598,'Policy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8" s="247" t="str">
        <f>INDEX('Policy Characteristics'!L:L,MATCH(PolicyLevers_EN!$C598,'Policy Characteristics'!$D:$D,0))</f>
        <v>io-model.html</v>
      </c>
      <c r="R598" s="258">
        <f>INDEX('Policy Characteristics'!M:M,MATCH(PolicyLevers_EN!$C598,'Policy Characteristics'!$D:$D,0))</f>
        <v>0</v>
      </c>
      <c r="S598" s="247">
        <f>INDEX('Policy Characteristics'!N:N,MATCH(PolicyLevers_EN!$C598,'Policy Characteristics'!$D:$D,0))</f>
        <v>0</v>
      </c>
      <c r="T598" s="247">
        <f>INDEX('Policy Characteristics'!O:O,MATCH(PolicyLevers_EN!$C598,'Policy Characteristics'!$D:$D,0))</f>
        <v>0</v>
      </c>
      <c r="U598" s="248"/>
      <c r="V598" s="248"/>
      <c r="W598" s="248"/>
      <c r="X598" s="248"/>
      <c r="Y598" s="248"/>
      <c r="Z598" s="248"/>
    </row>
    <row r="599" spans="1:26" ht="20.100000000000001" customHeight="1">
      <c r="A599" s="247" t="str">
        <f>INDEX('Policy Characteristics'!B:B,MATCH(PolicyLevers_EN!$C599,'Policy Characteristics'!$D:$D,0))</f>
        <v>Government Revenue Accounting</v>
      </c>
      <c r="B599" s="247" t="str">
        <f>INDEX('Policy Characteristics'!C:C,MATCH(PolicyLevers_EN!$C599,'Policy Characteristics'!$D:$D,0))</f>
        <v>Fuel Subsidy</v>
      </c>
      <c r="C599" s="247" t="s">
        <v>708</v>
      </c>
      <c r="D599" s="247" t="s">
        <v>687</v>
      </c>
      <c r="E599" s="247"/>
      <c r="F599" s="247" t="s">
        <v>688</v>
      </c>
      <c r="G599" s="247"/>
      <c r="H599" s="254">
        <v>575</v>
      </c>
      <c r="I599" s="247" t="s">
        <v>76</v>
      </c>
      <c r="J599" s="314"/>
      <c r="K599" s="314"/>
      <c r="L599" s="247">
        <f>INDEX('Policy Characteristics'!G:G,MATCH(PolicyLevers_EN!$C599,'Policy Characteristics'!$D:$D,0))</f>
        <v>0</v>
      </c>
      <c r="M599" s="247">
        <f>INDEX('Policy Characteristics'!H:H,MATCH(PolicyLevers_EN!$C599,'Policy Characteristics'!$D:$D,0))</f>
        <v>10</v>
      </c>
      <c r="N599" s="247">
        <f>INDEX('Policy Characteristics'!I:I,MATCH(PolicyLevers_EN!$C599,'Policy Characteristics'!$D:$D,0))</f>
        <v>1</v>
      </c>
      <c r="O599" s="247" t="str">
        <f>INDEX('Policy Characteristics'!J:J,MATCH(PolicyLevers_EN!$C599,'Policy Characteristics'!$D:$D,0))</f>
        <v>weight</v>
      </c>
      <c r="P599" s="247" t="str">
        <f>LEFT(INDEX('Policy Characteristics'!K:K,MATCH(PolicyLevers_EN!$C599,'Policy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599" s="247" t="str">
        <f>INDEX('Policy Characteristics'!L:L,MATCH(PolicyLevers_EN!$C599,'Policy Characteristics'!$D:$D,0))</f>
        <v>io-model.html</v>
      </c>
      <c r="R599" s="258">
        <f>INDEX('Policy Characteristics'!M:M,MATCH(PolicyLevers_EN!$C599,'Policy Characteristics'!$D:$D,0))</f>
        <v>0</v>
      </c>
      <c r="S599" s="247">
        <f>INDEX('Policy Characteristics'!N:N,MATCH(PolicyLevers_EN!$C599,'Policy Characteristics'!$D:$D,0))</f>
        <v>0</v>
      </c>
      <c r="T599" s="247">
        <f>INDEX('Policy Characteristics'!O:O,MATCH(PolicyLevers_EN!$C599,'Policy Characteristics'!$D:$D,0))</f>
        <v>0</v>
      </c>
      <c r="U599" s="248"/>
      <c r="V599" s="248"/>
      <c r="W599" s="248"/>
      <c r="X599" s="248"/>
      <c r="Y599" s="248"/>
      <c r="Z599" s="248"/>
    </row>
    <row r="600" spans="1:26" ht="20.100000000000001" customHeight="1">
      <c r="A600" s="247" t="str">
        <f>INDEX('Policy Characteristics'!B:B,MATCH(PolicyLevers_EN!$C600,'Policy Characteristics'!$D:$D,0))</f>
        <v>Government Revenue Accounting</v>
      </c>
      <c r="B600" s="247" t="str">
        <f>INDEX('Policy Characteristics'!C:C,MATCH(PolicyLevers_EN!$C600,'Policy Characteristics'!$D:$D,0))</f>
        <v>Fuel Subsidy</v>
      </c>
      <c r="C600" s="247" t="str">
        <f t="shared" ref="C600:C603" si="45">C$599</f>
        <v>GRA for Fuel Subsidies</v>
      </c>
      <c r="D600" s="247" t="s">
        <v>691</v>
      </c>
      <c r="E600" s="247"/>
      <c r="F600" s="247" t="s">
        <v>692</v>
      </c>
      <c r="G600" s="247"/>
      <c r="H600" s="254">
        <v>576</v>
      </c>
      <c r="I600" s="247" t="s">
        <v>76</v>
      </c>
      <c r="J600" s="314"/>
      <c r="K600" s="314"/>
      <c r="L600" s="247">
        <f>INDEX('Policy Characteristics'!G:G,MATCH(PolicyLevers_EN!$C600,'Policy Characteristics'!$D:$D,0))</f>
        <v>0</v>
      </c>
      <c r="M600" s="247">
        <f>INDEX('Policy Characteristics'!H:H,MATCH(PolicyLevers_EN!$C600,'Policy Characteristics'!$D:$D,0))</f>
        <v>10</v>
      </c>
      <c r="N600" s="247">
        <f>INDEX('Policy Characteristics'!I:I,MATCH(PolicyLevers_EN!$C600,'Policy Characteristics'!$D:$D,0))</f>
        <v>1</v>
      </c>
      <c r="O600" s="247" t="str">
        <f>INDEX('Policy Characteristics'!J:J,MATCH(PolicyLevers_EN!$C600,'Policy Characteristics'!$D:$D,0))</f>
        <v>weight</v>
      </c>
      <c r="P600" s="247" t="str">
        <f>LEFT(INDEX('Policy Characteristics'!K:K,MATCH(PolicyLevers_EN!$C600,'Policy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0" s="247" t="str">
        <f>INDEX('Policy Characteristics'!L:L,MATCH(PolicyLevers_EN!$C600,'Policy Characteristics'!$D:$D,0))</f>
        <v>io-model.html</v>
      </c>
      <c r="R600" s="258">
        <f>INDEX('Policy Characteristics'!M:M,MATCH(PolicyLevers_EN!$C600,'Policy Characteristics'!$D:$D,0))</f>
        <v>0</v>
      </c>
      <c r="S600" s="247">
        <f>INDEX('Policy Characteristics'!N:N,MATCH(PolicyLevers_EN!$C600,'Policy Characteristics'!$D:$D,0))</f>
        <v>0</v>
      </c>
      <c r="T600" s="247">
        <f>INDEX('Policy Characteristics'!O:O,MATCH(PolicyLevers_EN!$C600,'Policy Characteristics'!$D:$D,0))</f>
        <v>0</v>
      </c>
      <c r="U600" s="248"/>
      <c r="V600" s="248"/>
      <c r="W600" s="248"/>
      <c r="X600" s="248"/>
      <c r="Y600" s="248"/>
      <c r="Z600" s="248"/>
    </row>
    <row r="601" spans="1:26" ht="20.100000000000001" customHeight="1">
      <c r="A601" s="247" t="str">
        <f>INDEX('Policy Characteristics'!B:B,MATCH(PolicyLevers_EN!$C601,'Policy Characteristics'!$D:$D,0))</f>
        <v>Government Revenue Accounting</v>
      </c>
      <c r="B601" s="247" t="str">
        <f>INDEX('Policy Characteristics'!C:C,MATCH(PolicyLevers_EN!$C601,'Policy Characteristics'!$D:$D,0))</f>
        <v>Fuel Subsidy</v>
      </c>
      <c r="C601" s="247" t="str">
        <f t="shared" si="45"/>
        <v>GRA for Fuel Subsidies</v>
      </c>
      <c r="D601" s="247" t="s">
        <v>693</v>
      </c>
      <c r="E601" s="247"/>
      <c r="F601" s="247" t="s">
        <v>694</v>
      </c>
      <c r="G601" s="247"/>
      <c r="H601" s="254">
        <v>577</v>
      </c>
      <c r="I601" s="247" t="s">
        <v>76</v>
      </c>
      <c r="J601" s="314"/>
      <c r="K601" s="314"/>
      <c r="L601" s="247">
        <f>INDEX('Policy Characteristics'!G:G,MATCH(PolicyLevers_EN!$C601,'Policy Characteristics'!$D:$D,0))</f>
        <v>0</v>
      </c>
      <c r="M601" s="247">
        <f>INDEX('Policy Characteristics'!H:H,MATCH(PolicyLevers_EN!$C601,'Policy Characteristics'!$D:$D,0))</f>
        <v>10</v>
      </c>
      <c r="N601" s="247">
        <f>INDEX('Policy Characteristics'!I:I,MATCH(PolicyLevers_EN!$C601,'Policy Characteristics'!$D:$D,0))</f>
        <v>1</v>
      </c>
      <c r="O601" s="247" t="str">
        <f>INDEX('Policy Characteristics'!J:J,MATCH(PolicyLevers_EN!$C601,'Policy Characteristics'!$D:$D,0))</f>
        <v>weight</v>
      </c>
      <c r="P601" s="247" t="str">
        <f>LEFT(INDEX('Policy Characteristics'!K:K,MATCH(PolicyLevers_EN!$C601,'Policy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1" s="247" t="str">
        <f>INDEX('Policy Characteristics'!L:L,MATCH(PolicyLevers_EN!$C601,'Policy Characteristics'!$D:$D,0))</f>
        <v>io-model.html</v>
      </c>
      <c r="R601" s="258">
        <f>INDEX('Policy Characteristics'!M:M,MATCH(PolicyLevers_EN!$C601,'Policy Characteristics'!$D:$D,0))</f>
        <v>0</v>
      </c>
      <c r="S601" s="247">
        <f>INDEX('Policy Characteristics'!N:N,MATCH(PolicyLevers_EN!$C601,'Policy Characteristics'!$D:$D,0))</f>
        <v>0</v>
      </c>
      <c r="T601" s="247">
        <f>INDEX('Policy Characteristics'!O:O,MATCH(PolicyLevers_EN!$C601,'Policy Characteristics'!$D:$D,0))</f>
        <v>0</v>
      </c>
      <c r="U601" s="248"/>
      <c r="V601" s="248"/>
      <c r="W601" s="248"/>
      <c r="X601" s="248"/>
      <c r="Y601" s="248"/>
      <c r="Z601" s="248"/>
    </row>
    <row r="602" spans="1:26" ht="20.100000000000001" customHeight="1">
      <c r="A602" s="247" t="str">
        <f>INDEX('Policy Characteristics'!B:B,MATCH(PolicyLevers_EN!$C602,'Policy Characteristics'!$D:$D,0))</f>
        <v>Government Revenue Accounting</v>
      </c>
      <c r="B602" s="247" t="str">
        <f>INDEX('Policy Characteristics'!C:C,MATCH(PolicyLevers_EN!$C602,'Policy Characteristics'!$D:$D,0))</f>
        <v>Fuel Subsidy</v>
      </c>
      <c r="C602" s="247" t="str">
        <f t="shared" si="45"/>
        <v>GRA for Fuel Subsidies</v>
      </c>
      <c r="D602" s="247" t="s">
        <v>695</v>
      </c>
      <c r="E602" s="247"/>
      <c r="F602" s="247" t="s">
        <v>696</v>
      </c>
      <c r="G602" s="247"/>
      <c r="H602" s="254">
        <v>578</v>
      </c>
      <c r="I602" s="247" t="s">
        <v>76</v>
      </c>
      <c r="J602" s="314"/>
      <c r="K602" s="314"/>
      <c r="L602" s="247">
        <f>INDEX('Policy Characteristics'!G:G,MATCH(PolicyLevers_EN!$C602,'Policy Characteristics'!$D:$D,0))</f>
        <v>0</v>
      </c>
      <c r="M602" s="247">
        <f>INDEX('Policy Characteristics'!H:H,MATCH(PolicyLevers_EN!$C602,'Policy Characteristics'!$D:$D,0))</f>
        <v>10</v>
      </c>
      <c r="N602" s="247">
        <f>INDEX('Policy Characteristics'!I:I,MATCH(PolicyLevers_EN!$C602,'Policy Characteristics'!$D:$D,0))</f>
        <v>1</v>
      </c>
      <c r="O602" s="247" t="str">
        <f>INDEX('Policy Characteristics'!J:J,MATCH(PolicyLevers_EN!$C602,'Policy Characteristics'!$D:$D,0))</f>
        <v>weight</v>
      </c>
      <c r="P602" s="247" t="str">
        <f>LEFT(INDEX('Policy Characteristics'!K:K,MATCH(PolicyLevers_EN!$C602,'Policy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2" s="247" t="str">
        <f>INDEX('Policy Characteristics'!L:L,MATCH(PolicyLevers_EN!$C602,'Policy Characteristics'!$D:$D,0))</f>
        <v>io-model.html</v>
      </c>
      <c r="R602" s="258">
        <f>INDEX('Policy Characteristics'!M:M,MATCH(PolicyLevers_EN!$C602,'Policy Characteristics'!$D:$D,0))</f>
        <v>0</v>
      </c>
      <c r="S602" s="247">
        <f>INDEX('Policy Characteristics'!N:N,MATCH(PolicyLevers_EN!$C602,'Policy Characteristics'!$D:$D,0))</f>
        <v>0</v>
      </c>
      <c r="T602" s="247">
        <f>INDEX('Policy Characteristics'!O:O,MATCH(PolicyLevers_EN!$C602,'Policy Characteristics'!$D:$D,0))</f>
        <v>0</v>
      </c>
      <c r="U602" s="248"/>
      <c r="V602" s="248"/>
      <c r="W602" s="248"/>
      <c r="X602" s="248"/>
      <c r="Y602" s="248"/>
      <c r="Z602" s="248"/>
    </row>
    <row r="603" spans="1:26" ht="20.100000000000001" customHeight="1">
      <c r="A603" s="247" t="str">
        <f>INDEX('Policy Characteristics'!B:B,MATCH(PolicyLevers_EN!$C603,'Policy Characteristics'!$D:$D,0))</f>
        <v>Government Revenue Accounting</v>
      </c>
      <c r="B603" s="247" t="str">
        <f>INDEX('Policy Characteristics'!C:C,MATCH(PolicyLevers_EN!$C603,'Policy Characteristics'!$D:$D,0))</f>
        <v>Fuel Subsidy</v>
      </c>
      <c r="C603" s="247" t="str">
        <f t="shared" si="45"/>
        <v>GRA for Fuel Subsidies</v>
      </c>
      <c r="D603" s="247" t="s">
        <v>697</v>
      </c>
      <c r="E603" s="247"/>
      <c r="F603" s="247" t="s">
        <v>698</v>
      </c>
      <c r="G603" s="247"/>
      <c r="H603" s="254">
        <v>579</v>
      </c>
      <c r="I603" s="247" t="s">
        <v>76</v>
      </c>
      <c r="J603" s="314"/>
      <c r="K603" s="314"/>
      <c r="L603" s="247">
        <f>INDEX('Policy Characteristics'!G:G,MATCH(PolicyLevers_EN!$C603,'Policy Characteristics'!$D:$D,0))</f>
        <v>0</v>
      </c>
      <c r="M603" s="247">
        <f>INDEX('Policy Characteristics'!H:H,MATCH(PolicyLevers_EN!$C603,'Policy Characteristics'!$D:$D,0))</f>
        <v>10</v>
      </c>
      <c r="N603" s="247">
        <f>INDEX('Policy Characteristics'!I:I,MATCH(PolicyLevers_EN!$C603,'Policy Characteristics'!$D:$D,0))</f>
        <v>1</v>
      </c>
      <c r="O603" s="247" t="str">
        <f>INDEX('Policy Characteristics'!J:J,MATCH(PolicyLevers_EN!$C603,'Policy Characteristics'!$D:$D,0))</f>
        <v>weight</v>
      </c>
      <c r="P603" s="247" t="str">
        <f>LEFT(INDEX('Policy Characteristics'!K:K,MATCH(PolicyLevers_EN!$C603,'Policy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3" s="247" t="str">
        <f>INDEX('Policy Characteristics'!L:L,MATCH(PolicyLevers_EN!$C603,'Policy Characteristics'!$D:$D,0))</f>
        <v>io-model.html</v>
      </c>
      <c r="R603" s="258">
        <f>INDEX('Policy Characteristics'!M:M,MATCH(PolicyLevers_EN!$C603,'Policy Characteristics'!$D:$D,0))</f>
        <v>0</v>
      </c>
      <c r="S603" s="247">
        <f>INDEX('Policy Characteristics'!N:N,MATCH(PolicyLevers_EN!$C603,'Policy Characteristics'!$D:$D,0))</f>
        <v>0</v>
      </c>
      <c r="T603" s="247">
        <f>INDEX('Policy Characteristics'!O:O,MATCH(PolicyLevers_EN!$C603,'Policy Characteristics'!$D:$D,0))</f>
        <v>0</v>
      </c>
      <c r="U603" s="248"/>
      <c r="V603" s="248"/>
      <c r="W603" s="248"/>
      <c r="X603" s="248"/>
      <c r="Y603" s="248"/>
      <c r="Z603" s="248"/>
    </row>
    <row r="604" spans="1:26" ht="20.100000000000001" customHeight="1">
      <c r="A604" s="247" t="str">
        <f>INDEX('Policy Characteristics'!B:B,MATCH(PolicyLevers_EN!$C604,'Policy Characteristics'!$D:$D,0))</f>
        <v>Government Revenue Accounting</v>
      </c>
      <c r="B604" s="247" t="str">
        <f>INDEX('Policy Characteristics'!C:C,MATCH(PolicyLevers_EN!$C604,'Policy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Characteristics'!G:G,MATCH(PolicyLevers_EN!$C604,'Policy Characteristics'!$D:$D,0))</f>
        <v>0</v>
      </c>
      <c r="M604" s="247">
        <f>INDEX('Policy Characteristics'!H:H,MATCH(PolicyLevers_EN!$C604,'Policy Characteristics'!$D:$D,0))</f>
        <v>10</v>
      </c>
      <c r="N604" s="247">
        <f>INDEX('Policy Characteristics'!I:I,MATCH(PolicyLevers_EN!$C604,'Policy Characteristics'!$D:$D,0))</f>
        <v>1</v>
      </c>
      <c r="O604" s="247" t="str">
        <f>INDEX('Policy Characteristics'!J:J,MATCH(PolicyLevers_EN!$C604,'Policy Characteristics'!$D:$D,0))</f>
        <v>weight</v>
      </c>
      <c r="P604" s="247" t="str">
        <f>LEFT(INDEX('Policy Characteristics'!K:K,MATCH(PolicyLevers_EN!$C604,'Policy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4" s="247" t="str">
        <f>INDEX('Policy Characteristics'!L:L,MATCH(PolicyLevers_EN!$C604,'Policy Characteristics'!$D:$D,0))</f>
        <v>io-model.html</v>
      </c>
      <c r="R604" s="258">
        <f>INDEX('Policy Characteristics'!M:M,MATCH(PolicyLevers_EN!$C604,'Policy Characteristics'!$D:$D,0))</f>
        <v>0</v>
      </c>
      <c r="S604" s="247">
        <f>INDEX('Policy Characteristics'!N:N,MATCH(PolicyLevers_EN!$C604,'Policy Characteristics'!$D:$D,0))</f>
        <v>0</v>
      </c>
      <c r="T604" s="247">
        <f>INDEX('Policy Characteristics'!O:O,MATCH(PolicyLevers_EN!$C604,'Policy Characteristics'!$D:$D,0))</f>
        <v>0</v>
      </c>
      <c r="U604" s="248"/>
      <c r="V604" s="248"/>
      <c r="W604" s="248"/>
      <c r="X604" s="248"/>
      <c r="Y604" s="248"/>
      <c r="Z604" s="248"/>
    </row>
    <row r="605" spans="1:26" ht="20.100000000000001" customHeight="1">
      <c r="A605" s="247" t="str">
        <f>INDEX('Policy Characteristics'!B:B,MATCH(PolicyLevers_EN!$C605,'Policy Characteristics'!$D:$D,0))</f>
        <v>Government Revenue Accounting</v>
      </c>
      <c r="B605" s="247" t="str">
        <f>INDEX('Policy Characteristics'!C:C,MATCH(PolicyLevers_EN!$C605,'Policy Characteristics'!$D:$D,0))</f>
        <v>National Debt Interest</v>
      </c>
      <c r="C605" s="247" t="str">
        <f t="shared" ref="C605:C608" si="46">C$604</f>
        <v>GRA for National Debt Interest</v>
      </c>
      <c r="D605" s="247" t="s">
        <v>691</v>
      </c>
      <c r="E605" s="247"/>
      <c r="F605" s="247" t="s">
        <v>692</v>
      </c>
      <c r="G605" s="247"/>
      <c r="H605" s="254">
        <v>581</v>
      </c>
      <c r="I605" s="247" t="s">
        <v>76</v>
      </c>
      <c r="J605" s="314"/>
      <c r="K605" s="314"/>
      <c r="L605" s="247">
        <f>INDEX('Policy Characteristics'!G:G,MATCH(PolicyLevers_EN!$C605,'Policy Characteristics'!$D:$D,0))</f>
        <v>0</v>
      </c>
      <c r="M605" s="247">
        <f>INDEX('Policy Characteristics'!H:H,MATCH(PolicyLevers_EN!$C605,'Policy Characteristics'!$D:$D,0))</f>
        <v>10</v>
      </c>
      <c r="N605" s="247">
        <f>INDEX('Policy Characteristics'!I:I,MATCH(PolicyLevers_EN!$C605,'Policy Characteristics'!$D:$D,0))</f>
        <v>1</v>
      </c>
      <c r="O605" s="247" t="str">
        <f>INDEX('Policy Characteristics'!J:J,MATCH(PolicyLevers_EN!$C605,'Policy Characteristics'!$D:$D,0))</f>
        <v>weight</v>
      </c>
      <c r="P605" s="247" t="str">
        <f>LEFT(INDEX('Policy Characteristics'!K:K,MATCH(PolicyLevers_EN!$C605,'Policy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5" s="247" t="str">
        <f>INDEX('Policy Characteristics'!L:L,MATCH(PolicyLevers_EN!$C605,'Policy Characteristics'!$D:$D,0))</f>
        <v>io-model.html</v>
      </c>
      <c r="R605" s="258">
        <f>INDEX('Policy Characteristics'!M:M,MATCH(PolicyLevers_EN!$C605,'Policy Characteristics'!$D:$D,0))</f>
        <v>0</v>
      </c>
      <c r="S605" s="247">
        <f>INDEX('Policy Characteristics'!N:N,MATCH(PolicyLevers_EN!$C605,'Policy Characteristics'!$D:$D,0))</f>
        <v>0</v>
      </c>
      <c r="T605" s="247">
        <f>INDEX('Policy Characteristics'!O:O,MATCH(PolicyLevers_EN!$C605,'Policy Characteristics'!$D:$D,0))</f>
        <v>0</v>
      </c>
      <c r="U605" s="248"/>
      <c r="V605" s="248"/>
      <c r="W605" s="248"/>
      <c r="X605" s="248"/>
      <c r="Y605" s="248"/>
      <c r="Z605" s="248"/>
    </row>
    <row r="606" spans="1:26" ht="20.100000000000001" customHeight="1">
      <c r="A606" s="247" t="str">
        <f>INDEX('Policy Characteristics'!B:B,MATCH(PolicyLevers_EN!$C606,'Policy Characteristics'!$D:$D,0))</f>
        <v>Government Revenue Accounting</v>
      </c>
      <c r="B606" s="247" t="str">
        <f>INDEX('Policy Characteristics'!C:C,MATCH(PolicyLevers_EN!$C606,'Policy Characteristics'!$D:$D,0))</f>
        <v>National Debt Interest</v>
      </c>
      <c r="C606" s="247" t="str">
        <f t="shared" si="46"/>
        <v>GRA for National Debt Interest</v>
      </c>
      <c r="D606" s="247" t="s">
        <v>693</v>
      </c>
      <c r="E606" s="247"/>
      <c r="F606" s="247" t="s">
        <v>694</v>
      </c>
      <c r="G606" s="247"/>
      <c r="H606" s="254">
        <v>582</v>
      </c>
      <c r="I606" s="247" t="s">
        <v>76</v>
      </c>
      <c r="J606" s="314"/>
      <c r="K606" s="314"/>
      <c r="L606" s="247">
        <f>INDEX('Policy Characteristics'!G:G,MATCH(PolicyLevers_EN!$C606,'Policy Characteristics'!$D:$D,0))</f>
        <v>0</v>
      </c>
      <c r="M606" s="247">
        <f>INDEX('Policy Characteristics'!H:H,MATCH(PolicyLevers_EN!$C606,'Policy Characteristics'!$D:$D,0))</f>
        <v>10</v>
      </c>
      <c r="N606" s="247">
        <f>INDEX('Policy Characteristics'!I:I,MATCH(PolicyLevers_EN!$C606,'Policy Characteristics'!$D:$D,0))</f>
        <v>1</v>
      </c>
      <c r="O606" s="247" t="str">
        <f>INDEX('Policy Characteristics'!J:J,MATCH(PolicyLevers_EN!$C606,'Policy Characteristics'!$D:$D,0))</f>
        <v>weight</v>
      </c>
      <c r="P606" s="247" t="str">
        <f>LEFT(INDEX('Policy Characteristics'!K:K,MATCH(PolicyLevers_EN!$C606,'Policy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6" s="247" t="str">
        <f>INDEX('Policy Characteristics'!L:L,MATCH(PolicyLevers_EN!$C606,'Policy Characteristics'!$D:$D,0))</f>
        <v>io-model.html</v>
      </c>
      <c r="R606" s="258">
        <f>INDEX('Policy Characteristics'!M:M,MATCH(PolicyLevers_EN!$C606,'Policy Characteristics'!$D:$D,0))</f>
        <v>0</v>
      </c>
      <c r="S606" s="247">
        <f>INDEX('Policy Characteristics'!N:N,MATCH(PolicyLevers_EN!$C606,'Policy Characteristics'!$D:$D,0))</f>
        <v>0</v>
      </c>
      <c r="T606" s="247">
        <f>INDEX('Policy Characteristics'!O:O,MATCH(PolicyLevers_EN!$C606,'Policy Characteristics'!$D:$D,0))</f>
        <v>0</v>
      </c>
      <c r="U606" s="248"/>
      <c r="V606" s="248"/>
      <c r="W606" s="248"/>
      <c r="X606" s="248"/>
      <c r="Y606" s="248"/>
      <c r="Z606" s="248"/>
    </row>
    <row r="607" spans="1:26" ht="20.100000000000001" customHeight="1">
      <c r="A607" s="247" t="str">
        <f>INDEX('Policy Characteristics'!B:B,MATCH(PolicyLevers_EN!$C607,'Policy Characteristics'!$D:$D,0))</f>
        <v>Government Revenue Accounting</v>
      </c>
      <c r="B607" s="247" t="str">
        <f>INDEX('Policy Characteristics'!C:C,MATCH(PolicyLevers_EN!$C607,'Policy Characteristics'!$D:$D,0))</f>
        <v>National Debt Interest</v>
      </c>
      <c r="C607" s="247" t="str">
        <f t="shared" si="46"/>
        <v>GRA for National Debt Interest</v>
      </c>
      <c r="D607" s="247" t="s">
        <v>695</v>
      </c>
      <c r="E607" s="247"/>
      <c r="F607" s="247" t="s">
        <v>696</v>
      </c>
      <c r="G607" s="247"/>
      <c r="H607" s="254">
        <v>583</v>
      </c>
      <c r="I607" s="247" t="s">
        <v>76</v>
      </c>
      <c r="J607" s="314"/>
      <c r="K607" s="314"/>
      <c r="L607" s="247">
        <f>INDEX('Policy Characteristics'!G:G,MATCH(PolicyLevers_EN!$C607,'Policy Characteristics'!$D:$D,0))</f>
        <v>0</v>
      </c>
      <c r="M607" s="247">
        <f>INDEX('Policy Characteristics'!H:H,MATCH(PolicyLevers_EN!$C607,'Policy Characteristics'!$D:$D,0))</f>
        <v>10</v>
      </c>
      <c r="N607" s="247">
        <f>INDEX('Policy Characteristics'!I:I,MATCH(PolicyLevers_EN!$C607,'Policy Characteristics'!$D:$D,0))</f>
        <v>1</v>
      </c>
      <c r="O607" s="247" t="str">
        <f>INDEX('Policy Characteristics'!J:J,MATCH(PolicyLevers_EN!$C607,'Policy Characteristics'!$D:$D,0))</f>
        <v>weight</v>
      </c>
      <c r="P607" s="247" t="str">
        <f>LEFT(INDEX('Policy Characteristics'!K:K,MATCH(PolicyLevers_EN!$C607,'Policy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7" s="247" t="str">
        <f>INDEX('Policy Characteristics'!L:L,MATCH(PolicyLevers_EN!$C607,'Policy Characteristics'!$D:$D,0))</f>
        <v>io-model.html</v>
      </c>
      <c r="R607" s="258">
        <f>INDEX('Policy Characteristics'!M:M,MATCH(PolicyLevers_EN!$C607,'Policy Characteristics'!$D:$D,0))</f>
        <v>0</v>
      </c>
      <c r="S607" s="247">
        <f>INDEX('Policy Characteristics'!N:N,MATCH(PolicyLevers_EN!$C607,'Policy Characteristics'!$D:$D,0))</f>
        <v>0</v>
      </c>
      <c r="T607" s="247">
        <f>INDEX('Policy Characteristics'!O:O,MATCH(PolicyLevers_EN!$C607,'Policy Characteristics'!$D:$D,0))</f>
        <v>0</v>
      </c>
      <c r="U607" s="248"/>
      <c r="V607" s="248"/>
      <c r="W607" s="248"/>
      <c r="X607" s="248"/>
      <c r="Y607" s="248"/>
      <c r="Z607" s="248"/>
    </row>
    <row r="608" spans="1:26" ht="20.100000000000001" customHeight="1">
      <c r="A608" s="247" t="str">
        <f>INDEX('Policy Characteristics'!B:B,MATCH(PolicyLevers_EN!$C608,'Policy Characteristics'!$D:$D,0))</f>
        <v>Government Revenue Accounting</v>
      </c>
      <c r="B608" s="247" t="str">
        <f>INDEX('Policy Characteristics'!C:C,MATCH(PolicyLevers_EN!$C608,'Policy Characteristics'!$D:$D,0))</f>
        <v>National Debt Interest</v>
      </c>
      <c r="C608" s="247" t="str">
        <f t="shared" si="46"/>
        <v>GRA for National Debt Interest</v>
      </c>
      <c r="D608" s="247" t="s">
        <v>697</v>
      </c>
      <c r="E608" s="247"/>
      <c r="F608" s="247" t="s">
        <v>698</v>
      </c>
      <c r="G608" s="247"/>
      <c r="H608" s="254">
        <v>584</v>
      </c>
      <c r="I608" s="247" t="s">
        <v>76</v>
      </c>
      <c r="J608" s="314"/>
      <c r="K608" s="314"/>
      <c r="L608" s="247">
        <f>INDEX('Policy Characteristics'!G:G,MATCH(PolicyLevers_EN!$C608,'Policy Characteristics'!$D:$D,0))</f>
        <v>0</v>
      </c>
      <c r="M608" s="247">
        <f>INDEX('Policy Characteristics'!H:H,MATCH(PolicyLevers_EN!$C608,'Policy Characteristics'!$D:$D,0))</f>
        <v>10</v>
      </c>
      <c r="N608" s="247">
        <f>INDEX('Policy Characteristics'!I:I,MATCH(PolicyLevers_EN!$C608,'Policy Characteristics'!$D:$D,0))</f>
        <v>1</v>
      </c>
      <c r="O608" s="247" t="str">
        <f>INDEX('Policy Characteristics'!J:J,MATCH(PolicyLevers_EN!$C608,'Policy Characteristics'!$D:$D,0))</f>
        <v>weight</v>
      </c>
      <c r="P608" s="247" t="str">
        <f>LEFT(INDEX('Policy Characteristics'!K:K,MATCH(PolicyLevers_EN!$C608,'Policy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8" s="247" t="str">
        <f>INDEX('Policy Characteristics'!L:L,MATCH(PolicyLevers_EN!$C608,'Policy Characteristics'!$D:$D,0))</f>
        <v>io-model.html</v>
      </c>
      <c r="R608" s="258">
        <f>INDEX('Policy Characteristics'!M:M,MATCH(PolicyLevers_EN!$C608,'Policy Characteristics'!$D:$D,0))</f>
        <v>0</v>
      </c>
      <c r="S608" s="247">
        <f>INDEX('Policy Characteristics'!N:N,MATCH(PolicyLevers_EN!$C608,'Policy Characteristics'!$D:$D,0))</f>
        <v>0</v>
      </c>
      <c r="T608" s="247">
        <f>INDEX('Policy Characteristics'!O:O,MATCH(PolicyLevers_EN!$C608,'Policy Characteristics'!$D:$D,0))</f>
        <v>0</v>
      </c>
      <c r="U608" s="248"/>
      <c r="V608" s="248"/>
      <c r="W608" s="248"/>
      <c r="X608" s="248"/>
      <c r="Y608" s="248"/>
      <c r="Z608" s="248"/>
    </row>
    <row r="609" spans="1:26" ht="20.100000000000001" customHeight="1">
      <c r="A609" s="247" t="str">
        <f>INDEX('Policy Characteristics'!B:B,MATCH(PolicyLevers_EN!$C609,'Policy Characteristics'!$D:$D,0))</f>
        <v>Government Revenue Accounting</v>
      </c>
      <c r="B609" s="247" t="str">
        <f>INDEX('Policy Characteristics'!C:C,MATCH(PolicyLevers_EN!$C609,'Policy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Characteristics'!G:G,MATCH(PolicyLevers_EN!$C609,'Policy Characteristics'!$D:$D,0))</f>
        <v>0</v>
      </c>
      <c r="M609" s="247">
        <f>INDEX('Policy Characteristics'!H:H,MATCH(PolicyLevers_EN!$C609,'Policy Characteristics'!$D:$D,0))</f>
        <v>10</v>
      </c>
      <c r="N609" s="247">
        <f>INDEX('Policy Characteristics'!I:I,MATCH(PolicyLevers_EN!$C609,'Policy Characteristics'!$D:$D,0))</f>
        <v>1</v>
      </c>
      <c r="O609" s="247" t="str">
        <f>INDEX('Policy Characteristics'!J:J,MATCH(PolicyLevers_EN!$C609,'Policy Characteristics'!$D:$D,0))</f>
        <v>weight</v>
      </c>
      <c r="P609" s="247" t="str">
        <f>LEFT(INDEX('Policy Characteristics'!K:K,MATCH(PolicyLevers_EN!$C609,'Policy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09" s="247" t="str">
        <f>INDEX('Policy Characteristics'!L:L,MATCH(PolicyLevers_EN!$C609,'Policy Characteristics'!$D:$D,0))</f>
        <v>io-model.html</v>
      </c>
      <c r="R609" s="258">
        <f>INDEX('Policy Characteristics'!M:M,MATCH(PolicyLevers_EN!$C609,'Policy Characteristics'!$D:$D,0))</f>
        <v>0</v>
      </c>
      <c r="S609" s="247">
        <f>INDEX('Policy Characteristics'!N:N,MATCH(PolicyLevers_EN!$C609,'Policy Characteristics'!$D:$D,0))</f>
        <v>0</v>
      </c>
      <c r="T609" s="247">
        <f>INDEX('Policy Characteristics'!O:O,MATCH(PolicyLevers_EN!$C609,'Policy Characteristics'!$D:$D,0))</f>
        <v>0</v>
      </c>
      <c r="U609" s="248"/>
      <c r="V609" s="248"/>
      <c r="W609" s="248"/>
      <c r="X609" s="248"/>
      <c r="Y609" s="248"/>
      <c r="Z609" s="248"/>
    </row>
    <row r="610" spans="1:26" ht="20.100000000000001" customHeight="1">
      <c r="A610" s="247" t="str">
        <f>INDEX('Policy Characteristics'!B:B,MATCH(PolicyLevers_EN!$C610,'Policy Characteristics'!$D:$D,0))</f>
        <v>Government Revenue Accounting</v>
      </c>
      <c r="B610" s="247" t="str">
        <f>INDEX('Policy Characteristics'!C:C,MATCH(PolicyLevers_EN!$C610,'Policy Characteristics'!$D:$D,0))</f>
        <v>Remaining Government Cash Flows</v>
      </c>
      <c r="C610" s="247" t="str">
        <f t="shared" ref="C610:C613" si="47">C$609</f>
        <v>GRA for Remaining Government Cash Flow Changes</v>
      </c>
      <c r="D610" s="247" t="s">
        <v>691</v>
      </c>
      <c r="E610" s="247"/>
      <c r="F610" s="247" t="s">
        <v>692</v>
      </c>
      <c r="G610" s="247"/>
      <c r="H610" s="254">
        <v>586</v>
      </c>
      <c r="I610" s="247" t="s">
        <v>76</v>
      </c>
      <c r="J610" s="314"/>
      <c r="K610" s="314"/>
      <c r="L610" s="247">
        <f>INDEX('Policy Characteristics'!G:G,MATCH(PolicyLevers_EN!$C610,'Policy Characteristics'!$D:$D,0))</f>
        <v>0</v>
      </c>
      <c r="M610" s="247">
        <f>INDEX('Policy Characteristics'!H:H,MATCH(PolicyLevers_EN!$C610,'Policy Characteristics'!$D:$D,0))</f>
        <v>10</v>
      </c>
      <c r="N610" s="247">
        <f>INDEX('Policy Characteristics'!I:I,MATCH(PolicyLevers_EN!$C610,'Policy Characteristics'!$D:$D,0))</f>
        <v>1</v>
      </c>
      <c r="O610" s="247" t="str">
        <f>INDEX('Policy Characteristics'!J:J,MATCH(PolicyLevers_EN!$C610,'Policy Characteristics'!$D:$D,0))</f>
        <v>weight</v>
      </c>
      <c r="P610" s="247" t="str">
        <f>LEFT(INDEX('Policy Characteristics'!K:K,MATCH(PolicyLevers_EN!$C610,'Policy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10" s="247" t="str">
        <f>INDEX('Policy Characteristics'!L:L,MATCH(PolicyLevers_EN!$C610,'Policy Characteristics'!$D:$D,0))</f>
        <v>io-model.html</v>
      </c>
      <c r="R610" s="258">
        <f>INDEX('Policy Characteristics'!M:M,MATCH(PolicyLevers_EN!$C610,'Policy Characteristics'!$D:$D,0))</f>
        <v>0</v>
      </c>
      <c r="S610" s="247">
        <f>INDEX('Policy Characteristics'!N:N,MATCH(PolicyLevers_EN!$C610,'Policy Characteristics'!$D:$D,0))</f>
        <v>0</v>
      </c>
      <c r="T610" s="247">
        <f>INDEX('Policy Characteristics'!O:O,MATCH(PolicyLevers_EN!$C610,'Policy Characteristics'!$D:$D,0))</f>
        <v>0</v>
      </c>
      <c r="U610" s="248"/>
      <c r="V610" s="248"/>
      <c r="W610" s="248"/>
      <c r="X610" s="248"/>
      <c r="Y610" s="248"/>
      <c r="Z610" s="248"/>
    </row>
    <row r="611" spans="1:26" ht="20.100000000000001" customHeight="1">
      <c r="A611" s="247" t="str">
        <f>INDEX('Policy Characteristics'!B:B,MATCH(PolicyLevers_EN!$C611,'Policy Characteristics'!$D:$D,0))</f>
        <v>Government Revenue Accounting</v>
      </c>
      <c r="B611" s="247" t="str">
        <f>INDEX('Policy Characteristics'!C:C,MATCH(PolicyLevers_EN!$C611,'Policy Characteristics'!$D:$D,0))</f>
        <v>Remaining Government Cash Flows</v>
      </c>
      <c r="C611" s="247" t="str">
        <f t="shared" si="47"/>
        <v>GRA for Remaining Government Cash Flow Changes</v>
      </c>
      <c r="D611" s="247" t="s">
        <v>693</v>
      </c>
      <c r="E611" s="247"/>
      <c r="F611" s="247" t="s">
        <v>694</v>
      </c>
      <c r="G611" s="247"/>
      <c r="H611" s="254">
        <v>587</v>
      </c>
      <c r="I611" s="247" t="s">
        <v>76</v>
      </c>
      <c r="J611" s="314"/>
      <c r="K611" s="314"/>
      <c r="L611" s="247">
        <f>INDEX('Policy Characteristics'!G:G,MATCH(PolicyLevers_EN!$C611,'Policy Characteristics'!$D:$D,0))</f>
        <v>0</v>
      </c>
      <c r="M611" s="247">
        <f>INDEX('Policy Characteristics'!H:H,MATCH(PolicyLevers_EN!$C611,'Policy Characteristics'!$D:$D,0))</f>
        <v>10</v>
      </c>
      <c r="N611" s="247">
        <f>INDEX('Policy Characteristics'!I:I,MATCH(PolicyLevers_EN!$C611,'Policy Characteristics'!$D:$D,0))</f>
        <v>1</v>
      </c>
      <c r="O611" s="247" t="str">
        <f>INDEX('Policy Characteristics'!J:J,MATCH(PolicyLevers_EN!$C611,'Policy Characteristics'!$D:$D,0))</f>
        <v>weight</v>
      </c>
      <c r="P611" s="247" t="str">
        <f>LEFT(INDEX('Policy Characteristics'!K:K,MATCH(PolicyLevers_EN!$C611,'Policy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11" s="247" t="str">
        <f>INDEX('Policy Characteristics'!L:L,MATCH(PolicyLevers_EN!$C611,'Policy Characteristics'!$D:$D,0))</f>
        <v>io-model.html</v>
      </c>
      <c r="R611" s="258">
        <f>INDEX('Policy Characteristics'!M:M,MATCH(PolicyLevers_EN!$C611,'Policy Characteristics'!$D:$D,0))</f>
        <v>0</v>
      </c>
      <c r="S611" s="247">
        <f>INDEX('Policy Characteristics'!N:N,MATCH(PolicyLevers_EN!$C611,'Policy Characteristics'!$D:$D,0))</f>
        <v>0</v>
      </c>
      <c r="T611" s="247">
        <f>INDEX('Policy Characteristics'!O:O,MATCH(PolicyLevers_EN!$C611,'Policy Characteristics'!$D:$D,0))</f>
        <v>0</v>
      </c>
      <c r="U611" s="248"/>
      <c r="V611" s="248"/>
      <c r="W611" s="248"/>
      <c r="X611" s="248"/>
      <c r="Y611" s="248"/>
      <c r="Z611" s="248"/>
    </row>
    <row r="612" spans="1:26" ht="20.100000000000001" customHeight="1">
      <c r="A612" s="247" t="str">
        <f>INDEX('Policy Characteristics'!B:B,MATCH(PolicyLevers_EN!$C612,'Policy Characteristics'!$D:$D,0))</f>
        <v>Government Revenue Accounting</v>
      </c>
      <c r="B612" s="247" t="str">
        <f>INDEX('Policy Characteristics'!C:C,MATCH(PolicyLevers_EN!$C612,'Policy Characteristics'!$D:$D,0))</f>
        <v>Remaining Government Cash Flows</v>
      </c>
      <c r="C612" s="247" t="str">
        <f t="shared" si="47"/>
        <v>GRA for Remaining Government Cash Flow Changes</v>
      </c>
      <c r="D612" s="247" t="s">
        <v>695</v>
      </c>
      <c r="E612" s="247"/>
      <c r="F612" s="247" t="s">
        <v>696</v>
      </c>
      <c r="G612" s="247"/>
      <c r="H612" s="254">
        <v>588</v>
      </c>
      <c r="I612" s="247" t="s">
        <v>76</v>
      </c>
      <c r="J612" s="314"/>
      <c r="K612" s="314"/>
      <c r="L612" s="247">
        <f>INDEX('Policy Characteristics'!G:G,MATCH(PolicyLevers_EN!$C612,'Policy Characteristics'!$D:$D,0))</f>
        <v>0</v>
      </c>
      <c r="M612" s="247">
        <f>INDEX('Policy Characteristics'!H:H,MATCH(PolicyLevers_EN!$C612,'Policy Characteristics'!$D:$D,0))</f>
        <v>10</v>
      </c>
      <c r="N612" s="247">
        <f>INDEX('Policy Characteristics'!I:I,MATCH(PolicyLevers_EN!$C612,'Policy Characteristics'!$D:$D,0))</f>
        <v>1</v>
      </c>
      <c r="O612" s="247" t="str">
        <f>INDEX('Policy Characteristics'!J:J,MATCH(PolicyLevers_EN!$C612,'Policy Characteristics'!$D:$D,0))</f>
        <v>weight</v>
      </c>
      <c r="P612" s="247" t="str">
        <f>LEFT(INDEX('Policy Characteristics'!K:K,MATCH(PolicyLevers_EN!$C612,'Policy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12" s="247" t="str">
        <f>INDEX('Policy Characteristics'!L:L,MATCH(PolicyLevers_EN!$C612,'Policy Characteristics'!$D:$D,0))</f>
        <v>io-model.html</v>
      </c>
      <c r="R612" s="258">
        <f>INDEX('Policy Characteristics'!M:M,MATCH(PolicyLevers_EN!$C612,'Policy Characteristics'!$D:$D,0))</f>
        <v>0</v>
      </c>
      <c r="S612" s="247">
        <f>INDEX('Policy Characteristics'!N:N,MATCH(PolicyLevers_EN!$C612,'Policy Characteristics'!$D:$D,0))</f>
        <v>0</v>
      </c>
      <c r="T612" s="247">
        <f>INDEX('Policy Characteristics'!O:O,MATCH(PolicyLevers_EN!$C612,'Policy Characteristics'!$D:$D,0))</f>
        <v>0</v>
      </c>
      <c r="U612" s="248"/>
      <c r="V612" s="248"/>
      <c r="W612" s="248"/>
      <c r="X612" s="248"/>
      <c r="Y612" s="248"/>
      <c r="Z612" s="248"/>
    </row>
    <row r="613" spans="1:26" ht="20.100000000000001" customHeight="1">
      <c r="A613" s="247" t="str">
        <f>INDEX('Policy Characteristics'!B:B,MATCH(PolicyLevers_EN!$C613,'Policy Characteristics'!$D:$D,0))</f>
        <v>Government Revenue Accounting</v>
      </c>
      <c r="B613" s="247" t="str">
        <f>INDEX('Policy Characteristics'!C:C,MATCH(PolicyLevers_EN!$C613,'Policy Characteristics'!$D:$D,0))</f>
        <v>Remaining Government Cash Flows</v>
      </c>
      <c r="C613" s="247" t="str">
        <f t="shared" si="47"/>
        <v>GRA for Remaining Government Cash Flow Changes</v>
      </c>
      <c r="D613" s="247" t="s">
        <v>697</v>
      </c>
      <c r="E613" s="247"/>
      <c r="F613" s="247" t="s">
        <v>698</v>
      </c>
      <c r="G613" s="247"/>
      <c r="H613" s="254">
        <v>589</v>
      </c>
      <c r="I613" s="247" t="s">
        <v>76</v>
      </c>
      <c r="J613" s="314"/>
      <c r="K613" s="314"/>
      <c r="L613" s="247">
        <f>INDEX('Policy Characteristics'!G:G,MATCH(PolicyLevers_EN!$C613,'Policy Characteristics'!$D:$D,0))</f>
        <v>0</v>
      </c>
      <c r="M613" s="247">
        <f>INDEX('Policy Characteristics'!H:H,MATCH(PolicyLevers_EN!$C613,'Policy Characteristics'!$D:$D,0))</f>
        <v>10</v>
      </c>
      <c r="N613" s="247">
        <f>INDEX('Policy Characteristics'!I:I,MATCH(PolicyLevers_EN!$C613,'Policy Characteristics'!$D:$D,0))</f>
        <v>1</v>
      </c>
      <c r="O613" s="247" t="str">
        <f>INDEX('Policy Characteristics'!J:J,MATCH(PolicyLevers_EN!$C613,'Policy Characteristics'!$D:$D,0))</f>
        <v>weight</v>
      </c>
      <c r="P613" s="247" t="str">
        <f>LEFT(INDEX('Policy Characteristics'!K:K,MATCH(PolicyLevers_EN!$C613,'Policy Characteristics'!$D:$D,0)),254)</f>
        <v>**Description:**This is one of several control settings that help determine how government accounts for policy-driven changes in its cash flow (such as increased or decreased tax revenues or subsidy payments). **Regular Spending** means government will i</v>
      </c>
      <c r="Q613" s="247" t="str">
        <f>INDEX('Policy Characteristics'!L:L,MATCH(PolicyLevers_EN!$C613,'Policy Characteristics'!$D:$D,0))</f>
        <v>io-model.html</v>
      </c>
      <c r="R613" s="258">
        <f>INDEX('Policy Characteristics'!M:M,MATCH(PolicyLevers_EN!$C613,'Policy Characteristics'!$D:$D,0))</f>
        <v>0</v>
      </c>
      <c r="S613" s="247">
        <f>INDEX('Policy Characteristics'!N:N,MATCH(PolicyLevers_EN!$C613,'Policy Characteristics'!$D:$D,0))</f>
        <v>0</v>
      </c>
      <c r="T613" s="247">
        <f>INDEX('Policy Characteristics'!O:O,MATCH(PolicyLevers_EN!$C613,'Policy Characteristics'!$D:$D,0))</f>
        <v>0</v>
      </c>
      <c r="U613" s="248"/>
      <c r="V613" s="248"/>
      <c r="W613" s="248"/>
      <c r="X613" s="248"/>
      <c r="Y613" s="248"/>
      <c r="Z613" s="248"/>
    </row>
    <row r="614" spans="1:26" ht="15.75" customHeight="1">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161" operator="containsText" text="No">
      <formula>NOT(ISERROR(SEARCH(("No"),(I1))))</formula>
    </cfRule>
  </conditionalFormatting>
  <conditionalFormatting sqref="I22 I32 I42:I46 I48:I51 I55:I57">
    <cfRule type="containsText" dxfId="207" priority="162" operator="containsText" text="No">
      <formula>NOT(ISERROR(SEARCH(("No"),(I22))))</formula>
    </cfRule>
  </conditionalFormatting>
  <conditionalFormatting sqref="I75">
    <cfRule type="containsText" dxfId="206" priority="163" operator="containsText" text="No">
      <formula>NOT(ISERROR(SEARCH(("No"),(I75))))</formula>
    </cfRule>
  </conditionalFormatting>
  <conditionalFormatting sqref="I100:I104">
    <cfRule type="containsText" dxfId="205" priority="164" operator="containsText" text="No">
      <formula>NOT(ISERROR(SEARCH(("No"),(I100))))</formula>
    </cfRule>
  </conditionalFormatting>
  <conditionalFormatting sqref="I60:I61">
    <cfRule type="containsText" dxfId="204" priority="165" operator="containsText" text="No">
      <formula>NOT(ISERROR(SEARCH(("No"),(I60))))</formula>
    </cfRule>
  </conditionalFormatting>
  <conditionalFormatting sqref="I50:I51">
    <cfRule type="containsText" dxfId="203" priority="166" operator="containsText" text="No">
      <formula>NOT(ISERROR(SEARCH(("No"),(I50))))</formula>
    </cfRule>
  </conditionalFormatting>
  <conditionalFormatting sqref="I40:I41">
    <cfRule type="containsText" dxfId="202" priority="167" operator="containsText" text="No">
      <formula>NOT(ISERROR(SEARCH(("No"),(I40))))</formula>
    </cfRule>
  </conditionalFormatting>
  <conditionalFormatting sqref="I30:I36">
    <cfRule type="containsText" dxfId="201" priority="168" operator="containsText" text="No">
      <formula>NOT(ISERROR(SEARCH(("No"),(I30))))</formula>
    </cfRule>
  </conditionalFormatting>
  <conditionalFormatting sqref="I18:I22">
    <cfRule type="containsText" dxfId="200" priority="169" operator="containsText" text="No">
      <formula>NOT(ISERROR(SEARCH(("No"),(I18))))</formula>
    </cfRule>
  </conditionalFormatting>
  <conditionalFormatting sqref="I8:I11 I18">
    <cfRule type="containsText" dxfId="199" priority="170" operator="containsText" text="No">
      <formula>NOT(ISERROR(SEARCH(("No"),(I8))))</formula>
    </cfRule>
  </conditionalFormatting>
  <conditionalFormatting sqref="I23:I36">
    <cfRule type="containsText" dxfId="198" priority="171" operator="containsText" text="No">
      <formula>NOT(ISERROR(SEARCH(("No"),(I23))))</formula>
    </cfRule>
  </conditionalFormatting>
  <conditionalFormatting sqref="I25:I29">
    <cfRule type="containsText" dxfId="197" priority="172" operator="containsText" text="No">
      <formula>NOT(ISERROR(SEARCH(("No"),(I25))))</formula>
    </cfRule>
  </conditionalFormatting>
  <conditionalFormatting sqref="I55:I57">
    <cfRule type="containsText" dxfId="196" priority="173" operator="containsText" text="No">
      <formula>NOT(ISERROR(SEARCH(("No"),(I55))))</formula>
    </cfRule>
  </conditionalFormatting>
  <conditionalFormatting sqref="I55:I57">
    <cfRule type="containsText" dxfId="195" priority="174" operator="containsText" text="No">
      <formula>NOT(ISERROR(SEARCH(("No"),(I55))))</formula>
    </cfRule>
  </conditionalFormatting>
  <conditionalFormatting sqref="I101:I110">
    <cfRule type="containsText" dxfId="194" priority="175" operator="containsText" text="No">
      <formula>NOT(ISERROR(SEARCH(("No"),(I101))))</formula>
    </cfRule>
  </conditionalFormatting>
  <conditionalFormatting sqref="I105:I112">
    <cfRule type="containsText" dxfId="193" priority="176" operator="containsText" text="No">
      <formula>NOT(ISERROR(SEARCH(("No"),(I105))))</formula>
    </cfRule>
  </conditionalFormatting>
  <conditionalFormatting sqref="I340">
    <cfRule type="containsText" dxfId="192" priority="177" operator="containsText" text="No">
      <formula>NOT(ISERROR(SEARCH(("No"),(I340))))</formula>
    </cfRule>
  </conditionalFormatting>
  <conditionalFormatting sqref="I350">
    <cfRule type="containsText" dxfId="191" priority="178" operator="containsText" text="No">
      <formula>NOT(ISERROR(SEARCH(("No"),(I350))))</formula>
    </cfRule>
  </conditionalFormatting>
  <conditionalFormatting sqref="I360">
    <cfRule type="containsText" dxfId="190" priority="179" operator="containsText" text="No">
      <formula>NOT(ISERROR(SEARCH(("No"),(I360))))</formula>
    </cfRule>
  </conditionalFormatting>
  <conditionalFormatting sqref="I370">
    <cfRule type="containsText" dxfId="189" priority="180" operator="containsText" text="No">
      <formula>NOT(ISERROR(SEARCH(("No"),(I370))))</formula>
    </cfRule>
  </conditionalFormatting>
  <conditionalFormatting sqref="I380">
    <cfRule type="containsText" dxfId="188" priority="181" operator="containsText" text="No">
      <formula>NOT(ISERROR(SEARCH(("No"),(I380))))</formula>
    </cfRule>
  </conditionalFormatting>
  <conditionalFormatting sqref="I390">
    <cfRule type="containsText" dxfId="187" priority="182" operator="containsText" text="No">
      <formula>NOT(ISERROR(SEARCH(("No"),(I390))))</formula>
    </cfRule>
  </conditionalFormatting>
  <conditionalFormatting sqref="I400 I409 I412">
    <cfRule type="containsText" dxfId="186" priority="183" operator="containsText" text="No">
      <formula>NOT(ISERROR(SEARCH(("No"),(I400))))</formula>
    </cfRule>
  </conditionalFormatting>
  <conditionalFormatting sqref="I337">
    <cfRule type="containsText" dxfId="185" priority="184" operator="containsText" text="No">
      <formula>NOT(ISERROR(SEARCH(("No"),(I337))))</formula>
    </cfRule>
  </conditionalFormatting>
  <conditionalFormatting sqref="I338:I339">
    <cfRule type="containsText" dxfId="184" priority="185" operator="containsText" text="No">
      <formula>NOT(ISERROR(SEARCH(("No"),(I338))))</formula>
    </cfRule>
  </conditionalFormatting>
  <conditionalFormatting sqref="I348:I349">
    <cfRule type="containsText" dxfId="183" priority="186" operator="containsText" text="No">
      <formula>NOT(ISERROR(SEARCH(("No"),(I348))))</formula>
    </cfRule>
  </conditionalFormatting>
  <conditionalFormatting sqref="I347">
    <cfRule type="containsText" dxfId="182" priority="187" operator="containsText" text="No">
      <formula>NOT(ISERROR(SEARCH(("No"),(I347))))</formula>
    </cfRule>
  </conditionalFormatting>
  <conditionalFormatting sqref="I358:I359">
    <cfRule type="containsText" dxfId="181" priority="188" operator="containsText" text="No">
      <formula>NOT(ISERROR(SEARCH(("No"),(I358))))</formula>
    </cfRule>
  </conditionalFormatting>
  <conditionalFormatting sqref="I357">
    <cfRule type="containsText" dxfId="180" priority="189" operator="containsText" text="No">
      <formula>NOT(ISERROR(SEARCH(("No"),(I357))))</formula>
    </cfRule>
  </conditionalFormatting>
  <conditionalFormatting sqref="I368">
    <cfRule type="containsText" dxfId="179" priority="190" operator="containsText" text="No">
      <formula>NOT(ISERROR(SEARCH(("No"),(I368))))</formula>
    </cfRule>
  </conditionalFormatting>
  <conditionalFormatting sqref="I367">
    <cfRule type="containsText" dxfId="178" priority="191" operator="containsText" text="No">
      <formula>NOT(ISERROR(SEARCH(("No"),(I367))))</formula>
    </cfRule>
  </conditionalFormatting>
  <conditionalFormatting sqref="I369">
    <cfRule type="containsText" dxfId="177" priority="192" operator="containsText" text="No">
      <formula>NOT(ISERROR(SEARCH(("No"),(I369))))</formula>
    </cfRule>
  </conditionalFormatting>
  <conditionalFormatting sqref="I388:I389">
    <cfRule type="containsText" dxfId="176" priority="193" operator="containsText" text="No">
      <formula>NOT(ISERROR(SEARCH(("No"),(I388))))</formula>
    </cfRule>
  </conditionalFormatting>
  <conditionalFormatting sqref="I387">
    <cfRule type="containsText" dxfId="175" priority="194" operator="containsText" text="No">
      <formula>NOT(ISERROR(SEARCH(("No"),(I387))))</formula>
    </cfRule>
  </conditionalFormatting>
  <conditionalFormatting sqref="I383">
    <cfRule type="containsText" dxfId="174" priority="195" operator="containsText" text="No">
      <formula>NOT(ISERROR(SEARCH(("No"),(I383))))</formula>
    </cfRule>
  </conditionalFormatting>
  <conditionalFormatting sqref="I385">
    <cfRule type="containsText" dxfId="173" priority="196" operator="containsText" text="No">
      <formula>NOT(ISERROR(SEARCH(("No"),(I385))))</formula>
    </cfRule>
  </conditionalFormatting>
  <conditionalFormatting sqref="I398:I399 I405:I406 I409 I412 I414:I415 I417">
    <cfRule type="containsText" dxfId="172" priority="197" operator="containsText" text="No">
      <formula>NOT(ISERROR(SEARCH(("No"),(I398))))</formula>
    </cfRule>
  </conditionalFormatting>
  <conditionalFormatting sqref="I397">
    <cfRule type="containsText" dxfId="171" priority="198" operator="containsText" text="No">
      <formula>NOT(ISERROR(SEARCH(("No"),(I397))))</formula>
    </cfRule>
  </conditionalFormatting>
  <conditionalFormatting sqref="I567">
    <cfRule type="containsText" dxfId="170" priority="199" operator="containsText" text="No">
      <formula>NOT(ISERROR(SEARCH(("No"),(I567))))</formula>
    </cfRule>
  </conditionalFormatting>
  <conditionalFormatting sqref="I309:I310">
    <cfRule type="containsText" dxfId="169" priority="160" operator="containsText" text="No">
      <formula>NOT(ISERROR(SEARCH(("No"),(I309))))</formula>
    </cfRule>
  </conditionalFormatting>
  <conditionalFormatting sqref="I312:I319">
    <cfRule type="containsText" dxfId="168" priority="159" operator="containsText" text="No">
      <formula>NOT(ISERROR(SEARCH(("No"),(I312))))</formula>
    </cfRule>
  </conditionalFormatting>
  <conditionalFormatting sqref="I401:I404">
    <cfRule type="containsText" dxfId="167" priority="157" operator="containsText" text="No">
      <formula>NOT(ISERROR(SEARCH(("No"),(I401))))</formula>
    </cfRule>
  </conditionalFormatting>
  <conditionalFormatting sqref="I401:I404">
    <cfRule type="containsText" dxfId="166" priority="158" operator="containsText" text="No">
      <formula>NOT(ISERROR(SEARCH(("No"),(I401))))</formula>
    </cfRule>
  </conditionalFormatting>
  <conditionalFormatting sqref="I408">
    <cfRule type="containsText" dxfId="165" priority="155" operator="containsText" text="No">
      <formula>NOT(ISERROR(SEARCH(("No"),(I408))))</formula>
    </cfRule>
  </conditionalFormatting>
  <conditionalFormatting sqref="I408">
    <cfRule type="containsText" dxfId="164" priority="156" operator="containsText" text="No">
      <formula>NOT(ISERROR(SEARCH(("No"),(I408))))</formula>
    </cfRule>
  </conditionalFormatting>
  <conditionalFormatting sqref="I410:I411">
    <cfRule type="containsText" dxfId="163" priority="153" operator="containsText" text="No">
      <formula>NOT(ISERROR(SEARCH(("No"),(I410))))</formula>
    </cfRule>
  </conditionalFormatting>
  <conditionalFormatting sqref="I410:I411">
    <cfRule type="containsText" dxfId="162" priority="154" operator="containsText" text="No">
      <formula>NOT(ISERROR(SEARCH(("No"),(I410))))</formula>
    </cfRule>
  </conditionalFormatting>
  <conditionalFormatting sqref="I413">
    <cfRule type="containsText" dxfId="161" priority="151" operator="containsText" text="No">
      <formula>NOT(ISERROR(SEARCH(("No"),(I413))))</formula>
    </cfRule>
  </conditionalFormatting>
  <conditionalFormatting sqref="I413">
    <cfRule type="containsText" dxfId="160" priority="152" operator="containsText" text="No">
      <formula>NOT(ISERROR(SEARCH(("No"),(I413))))</formula>
    </cfRule>
  </conditionalFormatting>
  <conditionalFormatting sqref="I416">
    <cfRule type="containsText" dxfId="159" priority="149" operator="containsText" text="No">
      <formula>NOT(ISERROR(SEARCH(("No"),(I416))))</formula>
    </cfRule>
  </conditionalFormatting>
  <conditionalFormatting sqref="I416">
    <cfRule type="containsText" dxfId="158" priority="150" operator="containsText" text="No">
      <formula>NOT(ISERROR(SEARCH(("No"),(I416))))</formula>
    </cfRule>
  </conditionalFormatting>
  <conditionalFormatting sqref="I418:I422">
    <cfRule type="containsText" dxfId="157" priority="147" operator="containsText" text="No">
      <formula>NOT(ISERROR(SEARCH(("No"),(I418))))</formula>
    </cfRule>
  </conditionalFormatting>
  <conditionalFormatting sqref="I418:I422">
    <cfRule type="containsText" dxfId="156" priority="148" operator="containsText" text="No">
      <formula>NOT(ISERROR(SEARCH(("No"),(I418))))</formula>
    </cfRule>
  </conditionalFormatting>
  <conditionalFormatting sqref="I62:I74">
    <cfRule type="containsText" dxfId="155" priority="143" operator="containsText" text="No">
      <formula>NOT(ISERROR(SEARCH(("No"),(I62))))</formula>
    </cfRule>
  </conditionalFormatting>
  <conditionalFormatting sqref="I62:I74">
    <cfRule type="containsText" dxfId="154" priority="144" operator="containsText" text="No">
      <formula>NOT(ISERROR(SEARCH(("No"),(I62))))</formula>
    </cfRule>
  </conditionalFormatting>
  <conditionalFormatting sqref="I62:I74">
    <cfRule type="containsText" dxfId="153" priority="145" operator="containsText" text="No">
      <formula>NOT(ISERROR(SEARCH(("No"),(I62))))</formula>
    </cfRule>
  </conditionalFormatting>
  <conditionalFormatting sqref="I62:I74">
    <cfRule type="containsText" dxfId="152" priority="146" operator="containsText" text="No">
      <formula>NOT(ISERROR(SEARCH(("No"),(I62))))</formula>
    </cfRule>
  </conditionalFormatting>
  <conditionalFormatting sqref="I76">
    <cfRule type="containsText" dxfId="151" priority="141" operator="containsText" text="No">
      <formula>NOT(ISERROR(SEARCH(("No"),(I76))))</formula>
    </cfRule>
  </conditionalFormatting>
  <conditionalFormatting sqref="I76">
    <cfRule type="containsText" dxfId="150" priority="142" operator="containsText" text="No">
      <formula>NOT(ISERROR(SEARCH(("No"),(I76))))</formula>
    </cfRule>
  </conditionalFormatting>
  <conditionalFormatting sqref="I2:I7">
    <cfRule type="containsText" dxfId="149" priority="140" operator="containsText" text="No">
      <formula>NOT(ISERROR(SEARCH(("No"),(I2))))</formula>
    </cfRule>
  </conditionalFormatting>
  <conditionalFormatting sqref="I12:I17">
    <cfRule type="containsText" dxfId="148" priority="139" operator="containsText" text="No">
      <formula>NOT(ISERROR(SEARCH(("No"),(I12))))</formula>
    </cfRule>
  </conditionalFormatting>
  <conditionalFormatting sqref="I37">
    <cfRule type="containsText" dxfId="147" priority="137" operator="containsText" text="No">
      <formula>NOT(ISERROR(SEARCH(("No"),(I37))))</formula>
    </cfRule>
  </conditionalFormatting>
  <conditionalFormatting sqref="I37">
    <cfRule type="containsText" dxfId="146" priority="138" operator="containsText" text="No">
      <formula>NOT(ISERROR(SEARCH(("No"),(I37))))</formula>
    </cfRule>
  </conditionalFormatting>
  <conditionalFormatting sqref="I47">
    <cfRule type="containsText" dxfId="145" priority="133" operator="containsText" text="No">
      <formula>NOT(ISERROR(SEARCH(("No"),(I47))))</formula>
    </cfRule>
  </conditionalFormatting>
  <conditionalFormatting sqref="I47">
    <cfRule type="containsText" dxfId="144" priority="134" operator="containsText" text="No">
      <formula>NOT(ISERROR(SEARCH(("No"),(I47))))</formula>
    </cfRule>
  </conditionalFormatting>
  <conditionalFormatting sqref="I47">
    <cfRule type="containsText" dxfId="143" priority="135" operator="containsText" text="No">
      <formula>NOT(ISERROR(SEARCH(("No"),(I47))))</formula>
    </cfRule>
  </conditionalFormatting>
  <conditionalFormatting sqref="I47">
    <cfRule type="containsText" dxfId="142" priority="136" operator="containsText" text="No">
      <formula>NOT(ISERROR(SEARCH(("No"),(I47))))</formula>
    </cfRule>
  </conditionalFormatting>
  <conditionalFormatting sqref="I52:I54">
    <cfRule type="containsText" dxfId="141" priority="129" operator="containsText" text="No">
      <formula>NOT(ISERROR(SEARCH(("No"),(I52))))</formula>
    </cfRule>
  </conditionalFormatting>
  <conditionalFormatting sqref="I52:I54">
    <cfRule type="containsText" dxfId="140" priority="130" operator="containsText" text="No">
      <formula>NOT(ISERROR(SEARCH(("No"),(I52))))</formula>
    </cfRule>
  </conditionalFormatting>
  <conditionalFormatting sqref="I52:I54">
    <cfRule type="containsText" dxfId="139" priority="131" operator="containsText" text="No">
      <formula>NOT(ISERROR(SEARCH(("No"),(I52))))</formula>
    </cfRule>
  </conditionalFormatting>
  <conditionalFormatting sqref="I52:I54">
    <cfRule type="containsText" dxfId="138" priority="13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C15FF-C9EA-49BF-A6BD-1FD73D635E0A}">
  <dimension ref="A1:G816"/>
  <sheetViews>
    <sheetView topLeftCell="A622" zoomScale="85" zoomScaleNormal="85" workbookViewId="0">
      <selection activeCell="B640" sqref="B640"/>
    </sheetView>
  </sheetViews>
  <sheetFormatPr defaultRowHeight="14.25"/>
  <cols>
    <col min="1" max="1" width="97" customWidth="1"/>
    <col min="7" max="7" width="154.625" customWidth="1"/>
  </cols>
  <sheetData>
    <row r="1" spans="1:5">
      <c r="A1" s="342" t="s">
        <v>1883</v>
      </c>
      <c r="B1" s="342" t="s">
        <v>2186</v>
      </c>
      <c r="D1" t="str">
        <f>LEFT(A1,254)</f>
        <v>Brazil Energy Policy Simulator</v>
      </c>
      <c r="E1" t="str">
        <f>LEFT(B1,254)</f>
        <v>Simulador de Políticas de Emissões do Brasil</v>
      </c>
    </row>
    <row r="2" spans="1:5">
      <c r="A2" s="342" t="s">
        <v>1884</v>
      </c>
      <c r="B2" s="342" t="s">
        <v>2187</v>
      </c>
      <c r="D2" t="str">
        <f t="shared" ref="D2:D65" si="0">LEFT(A2,254)</f>
        <v>The free and open-source Energy Policy Simulator allows you to build scenarios to transform the energy system. See impacts on greenhouse gas emissions, financial costs and savings, electricity generation, new vehicle and industrial technologies, and more</v>
      </c>
      <c r="E2" t="str">
        <f t="shared" ref="E2:E65" si="1">LEFT(B2,254)</f>
        <v>O EPS Brasil, simulador livre e de código aberto, permite que você crie e avalie diferentes cenários. Confira os impactos em emissões de gases de efeito estufa, custos e economias, geração de eletricidade, novas tecnologias veiculares e industriais e mui</v>
      </c>
    </row>
    <row r="3" spans="1:5">
      <c r="A3" s="342" t="s">
        <v>1885</v>
      </c>
      <c r="B3" s="342" t="s">
        <v>2188</v>
      </c>
      <c r="D3" t="str">
        <f t="shared" si="0"/>
        <v>Rio de Janeiro at night</v>
      </c>
      <c r="E3" t="str">
        <f t="shared" si="1"/>
        <v>Rio de Janeiro à noite</v>
      </c>
    </row>
    <row r="4" spans="1:5">
      <c r="A4" s="342" t="s">
        <v>1886</v>
      </c>
      <c r="B4" s="342" t="s">
        <v>2189</v>
      </c>
      <c r="D4" t="str">
        <f t="shared" si="0"/>
        <v>Brazil</v>
      </c>
      <c r="E4" t="str">
        <f t="shared" si="1"/>
        <v>Brasil</v>
      </c>
    </row>
    <row r="5" spans="1:5">
      <c r="A5" s="342" t="s">
        <v>1887</v>
      </c>
      <c r="B5" s="342" t="s">
        <v>2190</v>
      </c>
      <c r="D5" t="str">
        <f t="shared" si="0"/>
        <v>Energy Policy Solutions</v>
      </c>
      <c r="E5" t="str">
        <f t="shared" si="1"/>
        <v>Soluções para Políticas de Energia</v>
      </c>
    </row>
    <row r="6" spans="1:5">
      <c r="A6" s="342" t="s">
        <v>1888</v>
      </c>
      <c r="B6" s="342" t="s">
        <v>2191</v>
      </c>
      <c r="D6" t="str">
        <f t="shared" si="0"/>
        <v>Change region</v>
      </c>
      <c r="E6" t="str">
        <f t="shared" si="1"/>
        <v>Mudar a região</v>
      </c>
    </row>
    <row r="7" spans="1:5">
      <c r="A7" s="342" t="s">
        <v>1889</v>
      </c>
      <c r="B7" s="342" t="s">
        <v>2192</v>
      </c>
      <c r="D7" t="str">
        <f t="shared" si="0"/>
        <v>Learn more</v>
      </c>
      <c r="E7" t="str">
        <f t="shared" si="1"/>
        <v>Saiba mais</v>
      </c>
    </row>
    <row r="8" spans="1:5">
      <c r="A8" s="342" t="s">
        <v>1890</v>
      </c>
      <c r="B8" s="342" t="s">
        <v>2193</v>
      </c>
      <c r="D8" t="str">
        <f t="shared" si="0"/>
        <v>Sign in</v>
      </c>
      <c r="E8" t="str">
        <f t="shared" si="1"/>
        <v>Entrar</v>
      </c>
    </row>
    <row r="9" spans="1:5">
      <c r="A9" s="342" t="s">
        <v>1891</v>
      </c>
      <c r="B9" s="342" t="s">
        <v>2194</v>
      </c>
      <c r="D9" t="str">
        <f t="shared" si="0"/>
        <v>What Are the Best Policies to Solve Climate Change?</v>
      </c>
      <c r="E9" t="str">
        <f t="shared" si="1"/>
        <v>Quais são as melhores políticas para combater a mudança do clima?</v>
      </c>
    </row>
    <row r="10" spans="1:5">
      <c r="A10" s="342" t="s">
        <v>1892</v>
      </c>
      <c r="B10" s="342" t="s">
        <v>2195</v>
      </c>
      <c r="D10" t="str">
        <f t="shared" si="0"/>
        <v>Designing energy policy correctly is tough work. Well-designed energy policies reduce pollution, cut consumer costs, and minimize dependence on foreign energy supplies. Done wrong, they can do the reverse, and increase pollution, lock in dirty technologi</v>
      </c>
      <c r="E10" t="str">
        <f t="shared" si="1"/>
        <v>Desenhar políticas de energia corretamente é uma tarefa árdua. Políticas de energia bem planejadas reduzem a poluição e os custos para o consumidor e diminuem a dependência do fornecimento de energia importada. Se feitas de forma equivocada, as políticas</v>
      </c>
    </row>
    <row r="11" spans="1:5">
      <c r="A11" s="342" t="s">
        <v>1893</v>
      </c>
      <c r="B11" s="342" t="s">
        <v>2196</v>
      </c>
      <c r="D11" t="str">
        <f t="shared" si="0"/>
        <v xml:space="preserve">Which energy policies can lower greenhouse gas emissions in Brazil, and what will it cost? Discover the effects of various energy policies, build your favorite policy package, and share it with friends using the Energy Policy Simulator. Try it using the </v>
      </c>
      <c r="E11" t="str">
        <f t="shared" si="1"/>
        <v>Quais políticas de energia podem reduzir as emissões de gases de efeito estufa no Brasil e quanto custarão? Descubra os efeitos de diversas políticas de energia, construa seu pacote de políticas favorito e compartilhe com amigos usando o EPS Brasil. Tent</v>
      </c>
    </row>
    <row r="12" spans="1:5">
      <c r="A12" s="342" t="s">
        <v>1894</v>
      </c>
      <c r="B12" s="342" t="s">
        <v>2197</v>
      </c>
      <c r="D12" t="str">
        <f t="shared" si="0"/>
        <v>Enter Simulator</v>
      </c>
      <c r="E12" t="str">
        <f t="shared" si="1"/>
        <v>Entrar no Simulator</v>
      </c>
    </row>
    <row r="13" spans="1:5">
      <c r="A13" s="342" t="s">
        <v>1895</v>
      </c>
      <c r="B13" s="342" t="s">
        <v>1895</v>
      </c>
      <c r="D13" t="str">
        <f t="shared" si="0"/>
        <v>Energy Innovation</v>
      </c>
      <c r="E13" t="str">
        <f t="shared" si="1"/>
        <v>Energy Innovation</v>
      </c>
    </row>
    <row r="14" spans="1:5">
      <c r="A14" s="342" t="s">
        <v>1896</v>
      </c>
      <c r="B14" s="342" t="s">
        <v>2198</v>
      </c>
      <c r="D14" t="str">
        <f t="shared" si="0"/>
        <v>WRI Brazil</v>
      </c>
      <c r="E14" t="str">
        <f t="shared" si="1"/>
        <v>WRI Brasil</v>
      </c>
    </row>
    <row r="15" spans="1:5">
      <c r="A15" s="342" t="s">
        <v>1897</v>
      </c>
      <c r="B15" s="342" t="s">
        <v>2199</v>
      </c>
      <c r="D15" t="str">
        <f t="shared" si="0"/>
        <v>Center for Energy and Environmental Economics</v>
      </c>
      <c r="E15" t="str">
        <f t="shared" si="1"/>
        <v>Centro de Economia Energética e Ambiental</v>
      </c>
    </row>
    <row r="16" spans="1:5">
      <c r="A16" s="342" t="s">
        <v>1898</v>
      </c>
      <c r="B16" s="342" t="s">
        <v>2200</v>
      </c>
      <c r="D16" t="str">
        <f t="shared" si="0"/>
        <v>© 2015–21 Energy Innovation. All rights reserved.</v>
      </c>
      <c r="E16" t="str">
        <f t="shared" si="1"/>
        <v>© 2015–21 Energy Innovation. Todos os direitos reservados.</v>
      </c>
    </row>
    <row r="17" spans="1:5">
      <c r="A17" s="342" t="s">
        <v>1899</v>
      </c>
      <c r="B17" s="342" t="s">
        <v>2201</v>
      </c>
      <c r="D17" t="str">
        <f t="shared" si="0"/>
        <v>EPS logo</v>
      </c>
      <c r="E17" t="str">
        <f t="shared" si="1"/>
        <v xml:space="preserve">Logo EPS </v>
      </c>
    </row>
    <row r="18" spans="1:5">
      <c r="A18" s="342" t="s">
        <v>1900</v>
      </c>
      <c r="B18" s="342" t="s">
        <v>2202</v>
      </c>
      <c r="D18" t="str">
        <f t="shared" si="0"/>
        <v>Unsupported Browser or Device</v>
      </c>
      <c r="E18" t="str">
        <f t="shared" si="1"/>
        <v>Dispositivo ou navegador não comportado pelo sistema</v>
      </c>
    </row>
    <row r="19" spans="1:5">
      <c r="A19" s="342" t="s">
        <v>1901</v>
      </c>
      <c r="B19" s="342" t="s">
        <v>2203</v>
      </c>
      <c r="D19" t="str">
        <f t="shared" si="0"/>
        <v>The Energy Policy Simulator only runs on desktop, laptop, and tablet computers, not phones. Also, it is not compatible with Internet Explorer. Please use one of the following, supported configurations:</v>
      </c>
      <c r="E19" t="str">
        <f t="shared" si="1"/>
        <v>O EPS opera apenas em computadores desktop, laptops e tablets, não em celulares. Também não é compatível com o Internet Explorer. Por favor, utilize uma das configurações a seguir, comportadas pelo sistema:</v>
      </c>
    </row>
    <row r="20" spans="1:5">
      <c r="A20" s="342" t="s">
        <v>1902</v>
      </c>
      <c r="B20" s="342" t="s">
        <v>1902</v>
      </c>
      <c r="D20" t="str">
        <f t="shared" si="0"/>
        <v>Windows</v>
      </c>
      <c r="E20" t="str">
        <f t="shared" si="1"/>
        <v>Windows</v>
      </c>
    </row>
    <row r="21" spans="1:5">
      <c r="A21" s="342" t="s">
        <v>1903</v>
      </c>
      <c r="B21" s="342" t="s">
        <v>1903</v>
      </c>
      <c r="D21" t="str">
        <f t="shared" si="0"/>
        <v>Chrome</v>
      </c>
      <c r="E21" t="str">
        <f t="shared" si="1"/>
        <v>Chrome</v>
      </c>
    </row>
    <row r="22" spans="1:5">
      <c r="A22" s="342" t="s">
        <v>1904</v>
      </c>
      <c r="B22" s="342" t="s">
        <v>1904</v>
      </c>
      <c r="D22" t="str">
        <f t="shared" si="0"/>
        <v>Firefox</v>
      </c>
      <c r="E22" t="str">
        <f t="shared" si="1"/>
        <v>Firefox</v>
      </c>
    </row>
    <row r="23" spans="1:5">
      <c r="A23" s="342" t="s">
        <v>1905</v>
      </c>
      <c r="B23" s="342" t="s">
        <v>2204</v>
      </c>
      <c r="D23" t="str">
        <f t="shared" si="0"/>
        <v>and</v>
      </c>
      <c r="E23" t="str">
        <f t="shared" si="1"/>
        <v>e</v>
      </c>
    </row>
    <row r="24" spans="1:5">
      <c r="A24" s="342" t="s">
        <v>1906</v>
      </c>
      <c r="B24" s="342" t="s">
        <v>1906</v>
      </c>
      <c r="D24" t="str">
        <f t="shared" si="0"/>
        <v>Microsoft Edge</v>
      </c>
      <c r="E24" t="str">
        <f t="shared" si="1"/>
        <v>Microsoft Edge</v>
      </c>
    </row>
    <row r="25" spans="1:5">
      <c r="A25" s="342" t="s">
        <v>1907</v>
      </c>
      <c r="B25" s="342" t="s">
        <v>1907</v>
      </c>
      <c r="D25" t="str">
        <f t="shared" si="0"/>
        <v>macOS</v>
      </c>
      <c r="E25" t="str">
        <f t="shared" si="1"/>
        <v>macOS</v>
      </c>
    </row>
    <row r="26" spans="1:5">
      <c r="A26" s="342" t="s">
        <v>1908</v>
      </c>
      <c r="B26" s="342" t="s">
        <v>1908</v>
      </c>
      <c r="D26" t="str">
        <f t="shared" si="0"/>
        <v>Safari</v>
      </c>
      <c r="E26" t="str">
        <f t="shared" si="1"/>
        <v>Safari</v>
      </c>
    </row>
    <row r="27" spans="1:5">
      <c r="A27" s="342" t="s">
        <v>1909</v>
      </c>
      <c r="B27" s="342" t="s">
        <v>2205</v>
      </c>
      <c r="D27" t="str">
        <f t="shared" si="0"/>
        <v>iOS tablet</v>
      </c>
      <c r="E27" t="str">
        <f t="shared" si="1"/>
        <v>Tablet iOS</v>
      </c>
    </row>
    <row r="28" spans="1:5">
      <c r="A28" s="342" t="s">
        <v>1910</v>
      </c>
      <c r="B28" s="342" t="s">
        <v>2206</v>
      </c>
      <c r="D28" t="str">
        <f t="shared" si="0"/>
        <v>Android tablet</v>
      </c>
      <c r="E28" t="str">
        <f t="shared" si="1"/>
        <v>Tablet Android</v>
      </c>
    </row>
    <row r="29" spans="1:5">
      <c r="A29" s="342" t="s">
        <v>1911</v>
      </c>
      <c r="B29" s="342" t="s">
        <v>2207</v>
      </c>
      <c r="D29" t="str">
        <f t="shared" si="0"/>
        <v>iOS or Android phone</v>
      </c>
      <c r="E29" t="str">
        <f t="shared" si="1"/>
        <v>Celular iOS ou Android</v>
      </c>
    </row>
    <row r="30" spans="1:5">
      <c r="A30" s="342" t="s">
        <v>1912</v>
      </c>
      <c r="B30" s="342" t="s">
        <v>2208</v>
      </c>
      <c r="D30" t="str">
        <f t="shared" si="0"/>
        <v>not currently supported; please use a tablet or desktop browser</v>
      </c>
      <c r="E30" t="str">
        <f t="shared" si="1"/>
        <v>atualmente não lido pelo sistema; por favor utilize um tablet ou um navegador em um computador desktop</v>
      </c>
    </row>
    <row r="31" spans="1:5">
      <c r="A31" s="342" t="s">
        <v>1913</v>
      </c>
      <c r="B31" s="342" t="s">
        <v>2209</v>
      </c>
      <c r="D31" t="str">
        <f t="shared" si="0"/>
        <v>Energy Policy Simulator Resources</v>
      </c>
      <c r="E31" t="str">
        <f t="shared" si="1"/>
        <v>Recursos do EPS</v>
      </c>
    </row>
    <row r="32" spans="1:5">
      <c r="A32" s="342" t="s">
        <v>1914</v>
      </c>
      <c r="B32" s="342" t="s">
        <v>2210</v>
      </c>
      <c r="D32" t="str">
        <f t="shared" si="0"/>
        <v>North America</v>
      </c>
      <c r="E32" t="str">
        <f t="shared" si="1"/>
        <v>América do Norte</v>
      </c>
    </row>
    <row r="33" spans="1:5">
      <c r="A33" s="342" t="s">
        <v>1915</v>
      </c>
      <c r="B33" s="342" t="s">
        <v>2211</v>
      </c>
      <c r="D33" t="str">
        <f t="shared" si="0"/>
        <v>Latin America</v>
      </c>
      <c r="E33" t="str">
        <f t="shared" si="1"/>
        <v>América Latina</v>
      </c>
    </row>
    <row r="34" spans="1:5">
      <c r="A34" s="342" t="s">
        <v>1916</v>
      </c>
      <c r="B34" s="342" t="s">
        <v>2212</v>
      </c>
      <c r="D34" t="str">
        <f t="shared" si="0"/>
        <v>Asia</v>
      </c>
      <c r="E34" t="str">
        <f t="shared" si="1"/>
        <v>Ásia</v>
      </c>
    </row>
    <row r="35" spans="1:5">
      <c r="A35" s="342" t="s">
        <v>1917</v>
      </c>
      <c r="B35" s="342" t="s">
        <v>2213</v>
      </c>
      <c r="D35" t="str">
        <f t="shared" si="0"/>
        <v>Europe</v>
      </c>
      <c r="E35" t="str">
        <f t="shared" si="1"/>
        <v>Europa</v>
      </c>
    </row>
    <row r="36" spans="1:5">
      <c r="A36" s="342" t="s">
        <v>1918</v>
      </c>
      <c r="B36" s="342" t="s">
        <v>2214</v>
      </c>
      <c r="D36" t="str">
        <f t="shared" si="0"/>
        <v>European Union</v>
      </c>
      <c r="E36" t="str">
        <f t="shared" si="1"/>
        <v>União Europeia</v>
      </c>
    </row>
    <row r="37" spans="1:5">
      <c r="A37" s="342" t="s">
        <v>1919</v>
      </c>
      <c r="B37" s="342" t="s">
        <v>2215</v>
      </c>
      <c r="D37" t="str">
        <f t="shared" si="0"/>
        <v>Middle East</v>
      </c>
      <c r="E37" t="str">
        <f t="shared" si="1"/>
        <v>Oriente Médio</v>
      </c>
    </row>
    <row r="38" spans="1:5">
      <c r="A38" s="342" t="s">
        <v>1920</v>
      </c>
      <c r="B38" s="342" t="s">
        <v>2216</v>
      </c>
      <c r="D38" t="str">
        <f t="shared" si="0"/>
        <v>Canada</v>
      </c>
      <c r="E38" t="str">
        <f t="shared" si="1"/>
        <v>Canadá</v>
      </c>
    </row>
    <row r="39" spans="1:5">
      <c r="A39" s="342" t="s">
        <v>1921</v>
      </c>
      <c r="B39" s="342" t="s">
        <v>1921</v>
      </c>
      <c r="D39" t="str">
        <f t="shared" si="0"/>
        <v>Alberta</v>
      </c>
      <c r="E39" t="str">
        <f t="shared" si="1"/>
        <v>Alberta</v>
      </c>
    </row>
    <row r="40" spans="1:5">
      <c r="A40" s="342" t="s">
        <v>1922</v>
      </c>
      <c r="B40" s="342" t="s">
        <v>1922</v>
      </c>
      <c r="D40" t="str">
        <f t="shared" si="0"/>
        <v>China</v>
      </c>
      <c r="E40" t="str">
        <f t="shared" si="1"/>
        <v>China</v>
      </c>
    </row>
    <row r="41" spans="1:5">
      <c r="A41" s="342" t="s">
        <v>1923</v>
      </c>
      <c r="B41" s="342" t="s">
        <v>1923</v>
      </c>
      <c r="D41" t="str">
        <f t="shared" si="0"/>
        <v>Hong Kong</v>
      </c>
      <c r="E41" t="str">
        <f t="shared" si="1"/>
        <v>Hong Kong</v>
      </c>
    </row>
    <row r="42" spans="1:5">
      <c r="A42" s="342" t="s">
        <v>1924</v>
      </c>
      <c r="B42" s="342" t="s">
        <v>1924</v>
      </c>
      <c r="D42" t="str">
        <f t="shared" si="0"/>
        <v>Zhejiang</v>
      </c>
      <c r="E42" t="str">
        <f t="shared" si="1"/>
        <v>Zhejiang</v>
      </c>
    </row>
    <row r="43" spans="1:5">
      <c r="A43" s="342" t="s">
        <v>1925</v>
      </c>
      <c r="B43" s="342" t="s">
        <v>2217</v>
      </c>
      <c r="D43" t="str">
        <f t="shared" si="0"/>
        <v>Indonesia</v>
      </c>
      <c r="E43" t="str">
        <f t="shared" si="1"/>
        <v>Indonésia</v>
      </c>
    </row>
    <row r="44" spans="1:5">
      <c r="A44" s="342" t="s">
        <v>1926</v>
      </c>
      <c r="B44" s="342" t="s">
        <v>2218</v>
      </c>
      <c r="D44" t="str">
        <f t="shared" si="0"/>
        <v>India</v>
      </c>
      <c r="E44" t="str">
        <f t="shared" si="1"/>
        <v>Índia</v>
      </c>
    </row>
    <row r="45" spans="1:5">
      <c r="A45" s="342" t="s">
        <v>1927</v>
      </c>
      <c r="B45" s="342" t="s">
        <v>2219</v>
      </c>
      <c r="D45" t="str">
        <f t="shared" si="0"/>
        <v>Mexico</v>
      </c>
      <c r="E45" t="str">
        <f t="shared" si="1"/>
        <v>México</v>
      </c>
    </row>
    <row r="46" spans="1:5">
      <c r="A46" s="342" t="s">
        <v>1928</v>
      </c>
      <c r="B46" s="342" t="s">
        <v>2220</v>
      </c>
      <c r="D46" t="str">
        <f t="shared" si="0"/>
        <v>Poland</v>
      </c>
      <c r="E46" t="str">
        <f t="shared" si="1"/>
        <v>Polônia</v>
      </c>
    </row>
    <row r="47" spans="1:5">
      <c r="A47" s="342" t="s">
        <v>1929</v>
      </c>
      <c r="B47" s="342" t="s">
        <v>2221</v>
      </c>
      <c r="D47" t="str">
        <f t="shared" si="0"/>
        <v>Saudi Arabia</v>
      </c>
      <c r="E47" t="str">
        <f t="shared" si="1"/>
        <v>Arábia Saudita</v>
      </c>
    </row>
    <row r="48" spans="1:5">
      <c r="A48" s="342" t="s">
        <v>1930</v>
      </c>
      <c r="B48" s="342" t="s">
        <v>2222</v>
      </c>
      <c r="D48" t="str">
        <f t="shared" si="0"/>
        <v>United States</v>
      </c>
      <c r="E48" t="str">
        <f t="shared" si="1"/>
        <v>Estados Unidos</v>
      </c>
    </row>
    <row r="49" spans="1:5">
      <c r="A49" s="342" t="s">
        <v>1931</v>
      </c>
      <c r="B49" s="342" t="s">
        <v>1931</v>
      </c>
      <c r="D49" t="str">
        <f t="shared" si="0"/>
        <v>Alabama</v>
      </c>
      <c r="E49" t="str">
        <f t="shared" si="1"/>
        <v>Alabama</v>
      </c>
    </row>
    <row r="50" spans="1:5">
      <c r="A50" s="342" t="s">
        <v>1932</v>
      </c>
      <c r="B50" s="342" t="s">
        <v>1932</v>
      </c>
      <c r="D50" t="str">
        <f t="shared" si="0"/>
        <v>Arizona</v>
      </c>
      <c r="E50" t="str">
        <f t="shared" si="1"/>
        <v>Arizona</v>
      </c>
    </row>
    <row r="51" spans="1:5">
      <c r="A51" s="342" t="s">
        <v>1933</v>
      </c>
      <c r="B51" s="342" t="s">
        <v>1933</v>
      </c>
      <c r="D51" t="str">
        <f t="shared" si="0"/>
        <v>Arkansas</v>
      </c>
      <c r="E51" t="str">
        <f t="shared" si="1"/>
        <v>Arkansas</v>
      </c>
    </row>
    <row r="52" spans="1:5">
      <c r="A52" s="342" t="s">
        <v>1934</v>
      </c>
      <c r="B52" s="342" t="s">
        <v>2223</v>
      </c>
      <c r="D52" t="str">
        <f t="shared" si="0"/>
        <v>California</v>
      </c>
      <c r="E52" t="str">
        <f t="shared" si="1"/>
        <v>Califórnia</v>
      </c>
    </row>
    <row r="53" spans="1:5">
      <c r="A53" s="342" t="s">
        <v>1935</v>
      </c>
      <c r="B53" s="342" t="s">
        <v>1935</v>
      </c>
      <c r="D53" t="str">
        <f t="shared" si="0"/>
        <v>Colorado</v>
      </c>
      <c r="E53" t="str">
        <f t="shared" si="1"/>
        <v>Colorado</v>
      </c>
    </row>
    <row r="54" spans="1:5">
      <c r="A54" s="342" t="s">
        <v>1936</v>
      </c>
      <c r="B54" s="342" t="s">
        <v>1936</v>
      </c>
      <c r="D54" t="str">
        <f t="shared" si="0"/>
        <v>Connecticut</v>
      </c>
      <c r="E54" t="str">
        <f t="shared" si="1"/>
        <v>Connecticut</v>
      </c>
    </row>
    <row r="55" spans="1:5">
      <c r="A55" s="342" t="s">
        <v>1937</v>
      </c>
      <c r="B55" s="342" t="s">
        <v>1937</v>
      </c>
      <c r="D55" t="str">
        <f t="shared" si="0"/>
        <v>Delaware</v>
      </c>
      <c r="E55" t="str">
        <f t="shared" si="1"/>
        <v>Delaware</v>
      </c>
    </row>
    <row r="56" spans="1:5">
      <c r="A56" s="342" t="s">
        <v>1938</v>
      </c>
      <c r="B56" s="342" t="s">
        <v>2224</v>
      </c>
      <c r="D56" t="str">
        <f t="shared" si="0"/>
        <v>Florida</v>
      </c>
      <c r="E56" t="str">
        <f t="shared" si="1"/>
        <v>Flórida</v>
      </c>
    </row>
    <row r="57" spans="1:5">
      <c r="A57" s="342" t="s">
        <v>1939</v>
      </c>
      <c r="B57" s="342" t="s">
        <v>2225</v>
      </c>
      <c r="D57" t="str">
        <f t="shared" si="0"/>
        <v>Georgia</v>
      </c>
      <c r="E57" t="str">
        <f t="shared" si="1"/>
        <v>Geórgia</v>
      </c>
    </row>
    <row r="58" spans="1:5">
      <c r="A58" s="342" t="s">
        <v>1940</v>
      </c>
      <c r="B58" s="342" t="s">
        <v>1940</v>
      </c>
      <c r="D58" t="str">
        <f t="shared" si="0"/>
        <v>Idaho</v>
      </c>
      <c r="E58" t="str">
        <f t="shared" si="1"/>
        <v>Idaho</v>
      </c>
    </row>
    <row r="59" spans="1:5">
      <c r="A59" s="342" t="s">
        <v>1941</v>
      </c>
      <c r="B59" s="342" t="s">
        <v>1941</v>
      </c>
      <c r="D59" t="str">
        <f t="shared" si="0"/>
        <v>Illinois</v>
      </c>
      <c r="E59" t="str">
        <f t="shared" si="1"/>
        <v>Illinois</v>
      </c>
    </row>
    <row r="60" spans="1:5">
      <c r="A60" s="342" t="s">
        <v>1942</v>
      </c>
      <c r="B60" s="342" t="s">
        <v>1942</v>
      </c>
      <c r="D60" t="str">
        <f t="shared" si="0"/>
        <v>Indiana</v>
      </c>
      <c r="E60" t="str">
        <f t="shared" si="1"/>
        <v>Indiana</v>
      </c>
    </row>
    <row r="61" spans="1:5">
      <c r="A61" s="342" t="s">
        <v>1943</v>
      </c>
      <c r="B61" s="342" t="s">
        <v>1943</v>
      </c>
      <c r="D61" t="str">
        <f t="shared" si="0"/>
        <v>Iowa</v>
      </c>
      <c r="E61" t="str">
        <f t="shared" si="1"/>
        <v>Iowa</v>
      </c>
    </row>
    <row r="62" spans="1:5">
      <c r="A62" s="342" t="s">
        <v>1944</v>
      </c>
      <c r="B62" s="342" t="s">
        <v>1944</v>
      </c>
      <c r="D62" t="str">
        <f t="shared" si="0"/>
        <v>Kansas</v>
      </c>
      <c r="E62" t="str">
        <f t="shared" si="1"/>
        <v>Kansas</v>
      </c>
    </row>
    <row r="63" spans="1:5">
      <c r="A63" s="342" t="s">
        <v>1945</v>
      </c>
      <c r="B63" s="342" t="s">
        <v>1945</v>
      </c>
      <c r="D63" t="str">
        <f t="shared" si="0"/>
        <v>Kentucky</v>
      </c>
      <c r="E63" t="str">
        <f t="shared" si="1"/>
        <v>Kentucky</v>
      </c>
    </row>
    <row r="64" spans="1:5">
      <c r="A64" s="342" t="s">
        <v>1946</v>
      </c>
      <c r="B64" s="342" t="s">
        <v>2226</v>
      </c>
      <c r="D64" t="str">
        <f t="shared" si="0"/>
        <v>Louisiana</v>
      </c>
      <c r="E64" t="str">
        <f t="shared" si="1"/>
        <v>Luisiana</v>
      </c>
    </row>
    <row r="65" spans="1:5">
      <c r="A65" s="342" t="s">
        <v>1947</v>
      </c>
      <c r="B65" s="342" t="s">
        <v>1947</v>
      </c>
      <c r="D65" t="str">
        <f t="shared" si="0"/>
        <v>Maine</v>
      </c>
      <c r="E65" t="str">
        <f t="shared" si="1"/>
        <v>Maine</v>
      </c>
    </row>
    <row r="66" spans="1:5">
      <c r="A66" s="342" t="s">
        <v>1948</v>
      </c>
      <c r="B66" s="342" t="s">
        <v>1948</v>
      </c>
      <c r="D66" t="str">
        <f t="shared" ref="D66:D129" si="2">LEFT(A66,254)</f>
        <v>Maryland</v>
      </c>
      <c r="E66" t="str">
        <f t="shared" ref="E66:E129" si="3">LEFT(B66,254)</f>
        <v>Maryland</v>
      </c>
    </row>
    <row r="67" spans="1:5">
      <c r="A67" s="342" t="s">
        <v>1949</v>
      </c>
      <c r="B67" s="342" t="s">
        <v>1949</v>
      </c>
      <c r="D67" t="str">
        <f t="shared" si="2"/>
        <v>Massachusetts</v>
      </c>
      <c r="E67" t="str">
        <f t="shared" si="3"/>
        <v>Massachusetts</v>
      </c>
    </row>
    <row r="68" spans="1:5">
      <c r="A68" s="342" t="s">
        <v>1950</v>
      </c>
      <c r="B68" s="342" t="s">
        <v>1950</v>
      </c>
      <c r="D68" t="str">
        <f t="shared" si="2"/>
        <v>Michigan</v>
      </c>
      <c r="E68" t="str">
        <f t="shared" si="3"/>
        <v>Michigan</v>
      </c>
    </row>
    <row r="69" spans="1:5">
      <c r="A69" s="342" t="s">
        <v>1951</v>
      </c>
      <c r="B69" s="342" t="s">
        <v>1951</v>
      </c>
      <c r="D69" t="str">
        <f t="shared" si="2"/>
        <v>Minnesota</v>
      </c>
      <c r="E69" t="str">
        <f t="shared" si="3"/>
        <v>Minnesota</v>
      </c>
    </row>
    <row r="70" spans="1:5">
      <c r="A70" s="342" t="s">
        <v>1952</v>
      </c>
      <c r="B70" s="342" t="s">
        <v>2227</v>
      </c>
      <c r="D70" t="str">
        <f t="shared" si="2"/>
        <v>Mississippi</v>
      </c>
      <c r="E70" t="str">
        <f t="shared" si="3"/>
        <v>Mississipi</v>
      </c>
    </row>
    <row r="71" spans="1:5">
      <c r="A71" s="342" t="s">
        <v>1953</v>
      </c>
      <c r="B71" s="342" t="s">
        <v>1953</v>
      </c>
      <c r="D71" t="str">
        <f t="shared" si="2"/>
        <v>Missouri</v>
      </c>
      <c r="E71" t="str">
        <f t="shared" si="3"/>
        <v>Missouri</v>
      </c>
    </row>
    <row r="72" spans="1:5">
      <c r="A72" s="342" t="s">
        <v>1954</v>
      </c>
      <c r="B72" s="342" t="s">
        <v>1954</v>
      </c>
      <c r="D72" t="str">
        <f t="shared" si="2"/>
        <v>Montana</v>
      </c>
      <c r="E72" t="str">
        <f t="shared" si="3"/>
        <v>Montana</v>
      </c>
    </row>
    <row r="73" spans="1:5">
      <c r="A73" s="342" t="s">
        <v>1955</v>
      </c>
      <c r="B73" s="342" t="s">
        <v>1955</v>
      </c>
      <c r="D73" t="str">
        <f t="shared" si="2"/>
        <v>Nebraska</v>
      </c>
      <c r="E73" t="str">
        <f t="shared" si="3"/>
        <v>Nebraska</v>
      </c>
    </row>
    <row r="74" spans="1:5">
      <c r="A74" s="342" t="s">
        <v>1956</v>
      </c>
      <c r="B74" s="342" t="s">
        <v>1956</v>
      </c>
      <c r="D74" t="str">
        <f t="shared" si="2"/>
        <v>Nevada</v>
      </c>
      <c r="E74" t="str">
        <f t="shared" si="3"/>
        <v>Nevada</v>
      </c>
    </row>
    <row r="75" spans="1:5">
      <c r="A75" s="342" t="s">
        <v>1957</v>
      </c>
      <c r="B75" s="342" t="s">
        <v>2228</v>
      </c>
      <c r="D75" t="str">
        <f t="shared" si="2"/>
        <v>New Hampshire</v>
      </c>
      <c r="E75" t="str">
        <f t="shared" si="3"/>
        <v>Nova Hampshire</v>
      </c>
    </row>
    <row r="76" spans="1:5">
      <c r="A76" s="342" t="s">
        <v>1958</v>
      </c>
      <c r="B76" s="342" t="s">
        <v>2229</v>
      </c>
      <c r="D76" t="str">
        <f t="shared" si="2"/>
        <v>New Jersey</v>
      </c>
      <c r="E76" t="str">
        <f t="shared" si="3"/>
        <v>Nova Jersey</v>
      </c>
    </row>
    <row r="77" spans="1:5">
      <c r="A77" s="342" t="s">
        <v>1959</v>
      </c>
      <c r="B77" s="342" t="s">
        <v>2230</v>
      </c>
      <c r="D77" t="str">
        <f t="shared" si="2"/>
        <v>New Mexico</v>
      </c>
      <c r="E77" t="str">
        <f t="shared" si="3"/>
        <v>Novo México</v>
      </c>
    </row>
    <row r="78" spans="1:5">
      <c r="A78" s="342" t="s">
        <v>1960</v>
      </c>
      <c r="B78" s="342" t="s">
        <v>2231</v>
      </c>
      <c r="D78" t="str">
        <f t="shared" si="2"/>
        <v>New York</v>
      </c>
      <c r="E78" t="str">
        <f t="shared" si="3"/>
        <v>Nova York</v>
      </c>
    </row>
    <row r="79" spans="1:5">
      <c r="A79" s="342" t="s">
        <v>1961</v>
      </c>
      <c r="B79" s="342" t="s">
        <v>2232</v>
      </c>
      <c r="D79" t="str">
        <f t="shared" si="2"/>
        <v>North Carolina</v>
      </c>
      <c r="E79" t="str">
        <f t="shared" si="3"/>
        <v>Carolina do Norte</v>
      </c>
    </row>
    <row r="80" spans="1:5">
      <c r="A80" s="342" t="s">
        <v>1962</v>
      </c>
      <c r="B80" s="342" t="s">
        <v>2233</v>
      </c>
      <c r="D80" t="str">
        <f t="shared" si="2"/>
        <v>North Dakota</v>
      </c>
      <c r="E80" t="str">
        <f t="shared" si="3"/>
        <v>Dakota do Norte</v>
      </c>
    </row>
    <row r="81" spans="1:5">
      <c r="A81" s="342" t="s">
        <v>1963</v>
      </c>
      <c r="B81" s="342" t="s">
        <v>1963</v>
      </c>
      <c r="D81" t="str">
        <f t="shared" si="2"/>
        <v>Ohio</v>
      </c>
      <c r="E81" t="str">
        <f t="shared" si="3"/>
        <v>Ohio</v>
      </c>
    </row>
    <row r="82" spans="1:5">
      <c r="A82" s="342" t="s">
        <v>1964</v>
      </c>
      <c r="B82" s="342" t="s">
        <v>1964</v>
      </c>
      <c r="D82" t="str">
        <f t="shared" si="2"/>
        <v>Oklahoma</v>
      </c>
      <c r="E82" t="str">
        <f t="shared" si="3"/>
        <v>Oklahoma</v>
      </c>
    </row>
    <row r="83" spans="1:5">
      <c r="A83" s="342" t="s">
        <v>1965</v>
      </c>
      <c r="B83" s="342" t="s">
        <v>1965</v>
      </c>
      <c r="D83" t="str">
        <f t="shared" si="2"/>
        <v>Oregon</v>
      </c>
      <c r="E83" t="str">
        <f t="shared" si="3"/>
        <v>Oregon</v>
      </c>
    </row>
    <row r="84" spans="1:5">
      <c r="A84" s="342" t="s">
        <v>1966</v>
      </c>
      <c r="B84" s="342" t="s">
        <v>2234</v>
      </c>
      <c r="D84" t="str">
        <f t="shared" si="2"/>
        <v>Pennsylvania</v>
      </c>
      <c r="E84" t="str">
        <f t="shared" si="3"/>
        <v>Pensilvânia</v>
      </c>
    </row>
    <row r="85" spans="1:5">
      <c r="A85" s="342" t="s">
        <v>1967</v>
      </c>
      <c r="B85" s="342" t="s">
        <v>1967</v>
      </c>
      <c r="D85" t="str">
        <f t="shared" si="2"/>
        <v>Rhode Island</v>
      </c>
      <c r="E85" t="str">
        <f t="shared" si="3"/>
        <v>Rhode Island</v>
      </c>
    </row>
    <row r="86" spans="1:5">
      <c r="A86" s="342" t="s">
        <v>1968</v>
      </c>
      <c r="B86" s="342" t="s">
        <v>2235</v>
      </c>
      <c r="D86" t="str">
        <f t="shared" si="2"/>
        <v>South Carolina</v>
      </c>
      <c r="E86" t="str">
        <f t="shared" si="3"/>
        <v>Carolina do Sul</v>
      </c>
    </row>
    <row r="87" spans="1:5">
      <c r="A87" s="342" t="s">
        <v>1969</v>
      </c>
      <c r="B87" s="342" t="s">
        <v>2236</v>
      </c>
      <c r="D87" t="str">
        <f t="shared" si="2"/>
        <v>South Dakota</v>
      </c>
      <c r="E87" t="str">
        <f t="shared" si="3"/>
        <v>Dakota do Sul</v>
      </c>
    </row>
    <row r="88" spans="1:5">
      <c r="A88" s="342" t="s">
        <v>1970</v>
      </c>
      <c r="B88" s="342" t="s">
        <v>1970</v>
      </c>
      <c r="D88" t="str">
        <f t="shared" si="2"/>
        <v>Tennessee</v>
      </c>
      <c r="E88" t="str">
        <f t="shared" si="3"/>
        <v>Tennessee</v>
      </c>
    </row>
    <row r="89" spans="1:5">
      <c r="A89" s="342" t="s">
        <v>1971</v>
      </c>
      <c r="B89" s="342" t="s">
        <v>1971</v>
      </c>
      <c r="D89" t="str">
        <f t="shared" si="2"/>
        <v>Texas</v>
      </c>
      <c r="E89" t="str">
        <f t="shared" si="3"/>
        <v>Texas</v>
      </c>
    </row>
    <row r="90" spans="1:5">
      <c r="A90" s="342" t="s">
        <v>1972</v>
      </c>
      <c r="B90" s="342" t="s">
        <v>1972</v>
      </c>
      <c r="D90" t="str">
        <f t="shared" si="2"/>
        <v>Utah</v>
      </c>
      <c r="E90" t="str">
        <f t="shared" si="3"/>
        <v>Utah</v>
      </c>
    </row>
    <row r="91" spans="1:5">
      <c r="A91" s="342" t="s">
        <v>1973</v>
      </c>
      <c r="B91" s="342" t="s">
        <v>1973</v>
      </c>
      <c r="D91" t="str">
        <f t="shared" si="2"/>
        <v>Vermont</v>
      </c>
      <c r="E91" t="str">
        <f t="shared" si="3"/>
        <v>Vermont</v>
      </c>
    </row>
    <row r="92" spans="1:5">
      <c r="A92" s="342" t="s">
        <v>1974</v>
      </c>
      <c r="B92" s="342" t="s">
        <v>2237</v>
      </c>
      <c r="D92" t="str">
        <f t="shared" si="2"/>
        <v>Virginia</v>
      </c>
      <c r="E92" t="str">
        <f t="shared" si="3"/>
        <v>Virgínia</v>
      </c>
    </row>
    <row r="93" spans="1:5">
      <c r="A93" s="342" t="s">
        <v>1975</v>
      </c>
      <c r="B93" s="342" t="s">
        <v>1975</v>
      </c>
      <c r="D93" t="str">
        <f t="shared" si="2"/>
        <v>Washington</v>
      </c>
      <c r="E93" t="str">
        <f t="shared" si="3"/>
        <v>Washington</v>
      </c>
    </row>
    <row r="94" spans="1:5">
      <c r="A94" s="342" t="s">
        <v>1976</v>
      </c>
      <c r="B94" s="342" t="s">
        <v>2238</v>
      </c>
      <c r="D94" t="str">
        <f t="shared" si="2"/>
        <v>West Virginia</v>
      </c>
      <c r="E94" t="str">
        <f t="shared" si="3"/>
        <v>Virgínia do Oeste</v>
      </c>
    </row>
    <row r="95" spans="1:5">
      <c r="A95" s="342" t="s">
        <v>1977</v>
      </c>
      <c r="B95" s="342" t="s">
        <v>1977</v>
      </c>
      <c r="D95" t="str">
        <f t="shared" si="2"/>
        <v>Wisconsin</v>
      </c>
      <c r="E95" t="str">
        <f t="shared" si="3"/>
        <v>Wisconsin</v>
      </c>
    </row>
    <row r="96" spans="1:5">
      <c r="A96" s="342" t="s">
        <v>1978</v>
      </c>
      <c r="B96" s="342" t="s">
        <v>1978</v>
      </c>
      <c r="D96" t="str">
        <f t="shared" si="2"/>
        <v>Wyoming</v>
      </c>
      <c r="E96" t="str">
        <f t="shared" si="3"/>
        <v>Wyoming</v>
      </c>
    </row>
    <row r="97" spans="1:5">
      <c r="A97" s="342" t="s">
        <v>1979</v>
      </c>
      <c r="B97" s="342" t="s">
        <v>2239</v>
      </c>
      <c r="D97" t="str">
        <f t="shared" si="2"/>
        <v>Pause over each button to see what it does.</v>
      </c>
      <c r="E97" t="str">
        <f t="shared" si="3"/>
        <v>Pare o cursor sobre cada botão para saber o que ele faz.</v>
      </c>
    </row>
    <row r="98" spans="1:5">
      <c r="A98" s="342" t="s">
        <v>1980</v>
      </c>
      <c r="B98" s="342" t="s">
        <v>2240</v>
      </c>
      <c r="D98" t="str">
        <f t="shared" si="2"/>
        <v>Select reference scenarios and policy scenarios you have saved.</v>
      </c>
      <c r="E98" t="str">
        <f t="shared" si="3"/>
        <v>Selecione os cenários de referência e cenários de políticas que você salvou.</v>
      </c>
    </row>
    <row r="99" spans="1:5">
      <c r="A99" s="342" t="s">
        <v>1981</v>
      </c>
      <c r="B99" s="342" t="s">
        <v>2241</v>
      </c>
      <c r="D99" t="str">
        <f t="shared" si="2"/>
        <v>Drill down into policy levers for each sector.</v>
      </c>
      <c r="E99" t="str">
        <f t="shared" si="3"/>
        <v>Navegue por alavancas políticas em cada setor.</v>
      </c>
    </row>
    <row r="100" spans="1:5">
      <c r="A100" s="342" t="s">
        <v>1982</v>
      </c>
      <c r="B100" s="342" t="s">
        <v>2242</v>
      </c>
      <c r="D100" t="str">
        <f t="shared" si="2"/>
        <v>Select graphs that show the effect of your policies.</v>
      </c>
      <c r="E100" t="str">
        <f t="shared" si="3"/>
        <v>Selecione gráficos que mostram o efeito de suas políticas.</v>
      </c>
    </row>
    <row r="101" spans="1:5">
      <c r="A101" s="342" t="s">
        <v>2928</v>
      </c>
      <c r="B101" s="342" t="s">
        <v>2243</v>
      </c>
      <c r="D101" t="str">
        <f t="shared" si="2"/>
        <v>"{title}" is a built-in scenario that cannot be deleted.</v>
      </c>
      <c r="E101" t="str">
        <f t="shared" si="3"/>
        <v>“{title}” é um cenário construído que não pode ser deletado.</v>
      </c>
    </row>
    <row r="102" spans="1:5">
      <c r="A102" s="342" t="s">
        <v>2929</v>
      </c>
      <c r="B102" s="342" t="s">
        <v>2244</v>
      </c>
      <c r="D102" t="str">
        <f t="shared" si="2"/>
        <v>"{title}" is a built-in scenario that cannot be renamed.</v>
      </c>
      <c r="E102" t="str">
        <f t="shared" si="3"/>
        <v>“{title}” é um cenário construído que não pode ser renomeado.</v>
      </c>
    </row>
    <row r="103" spans="1:5">
      <c r="A103" s="342" t="s">
        <v>746</v>
      </c>
      <c r="B103" s="342" t="s">
        <v>2245</v>
      </c>
      <c r="D103" t="str">
        <f t="shared" si="2"/>
        <v>$/metric ton CO2e</v>
      </c>
      <c r="E103" t="str">
        <f t="shared" si="3"/>
        <v>US$/tonelada métrica de CO2</v>
      </c>
    </row>
    <row r="104" spans="1:5">
      <c r="A104" s="342" t="s">
        <v>1985</v>
      </c>
      <c r="B104" s="342" t="s">
        <v>1985</v>
      </c>
      <c r="D104" t="str">
        <f t="shared" si="2"/>
        <v>%</v>
      </c>
      <c r="E104" t="str">
        <f t="shared" si="3"/>
        <v>%</v>
      </c>
    </row>
    <row r="105" spans="1:5">
      <c r="A105" s="342" t="s">
        <v>298</v>
      </c>
      <c r="B105" s="342" t="s">
        <v>2246</v>
      </c>
      <c r="D105" t="str">
        <f t="shared" si="2"/>
        <v>% annual growth</v>
      </c>
      <c r="E105" t="str">
        <f t="shared" si="3"/>
        <v>% crescimento anual</v>
      </c>
    </row>
    <row r="106" spans="1:5">
      <c r="A106" s="342" t="s">
        <v>720</v>
      </c>
      <c r="B106" s="342" t="s">
        <v>2247</v>
      </c>
      <c r="D106" t="str">
        <f t="shared" si="2"/>
        <v>% change</v>
      </c>
      <c r="E106" t="str">
        <f t="shared" si="3"/>
        <v>% variação</v>
      </c>
    </row>
    <row r="107" spans="1:5">
      <c r="A107" s="342" t="s">
        <v>271</v>
      </c>
      <c r="B107" s="342" t="s">
        <v>2248</v>
      </c>
      <c r="D107" t="str">
        <f t="shared" si="2"/>
        <v>% change in exports</v>
      </c>
      <c r="E107" t="str">
        <f t="shared" si="3"/>
        <v>% variação em exportações</v>
      </c>
    </row>
    <row r="108" spans="1:5">
      <c r="A108" s="342" t="s">
        <v>278</v>
      </c>
      <c r="B108" s="342" t="s">
        <v>2249</v>
      </c>
      <c r="D108" t="str">
        <f t="shared" si="2"/>
        <v>% change in imports</v>
      </c>
      <c r="E108" t="str">
        <f t="shared" si="3"/>
        <v>% variação em importações</v>
      </c>
    </row>
    <row r="109" spans="1:5">
      <c r="A109" s="342" t="s">
        <v>438</v>
      </c>
      <c r="B109" s="342" t="s">
        <v>2250</v>
      </c>
      <c r="D109" t="str">
        <f t="shared" si="2"/>
        <v>% demand reduction</v>
      </c>
      <c r="E109" t="str">
        <f t="shared" si="3"/>
        <v>% redução da demanda</v>
      </c>
    </row>
    <row r="110" spans="1:5">
      <c r="A110" s="342" t="s">
        <v>1875</v>
      </c>
      <c r="B110" s="342" t="s">
        <v>2251</v>
      </c>
      <c r="D110" t="str">
        <f t="shared" si="2"/>
        <v>% increase in km/gal</v>
      </c>
      <c r="E110" t="str">
        <f t="shared" si="3"/>
        <v>% aumento em km/gal</v>
      </c>
    </row>
    <row r="111" spans="1:5">
      <c r="A111" s="342" t="s">
        <v>522</v>
      </c>
      <c r="B111" s="342" t="s">
        <v>2252</v>
      </c>
      <c r="D111" t="str">
        <f t="shared" si="2"/>
        <v>% non-CHP heat converted</v>
      </c>
      <c r="E111" t="str">
        <f t="shared" si="3"/>
        <v>% de calor não-CHP convertido</v>
      </c>
    </row>
    <row r="112" spans="1:5">
      <c r="A112" s="342" t="s">
        <v>601</v>
      </c>
      <c r="B112" s="342" t="s">
        <v>2253</v>
      </c>
      <c r="D112" t="str">
        <f t="shared" si="2"/>
        <v>% of BAU price</v>
      </c>
      <c r="E112" t="str">
        <f t="shared" si="3"/>
        <v>% do preço no cenário BAU</v>
      </c>
    </row>
    <row r="113" spans="1:7">
      <c r="A113" s="342" t="s">
        <v>544</v>
      </c>
      <c r="B113" s="342" t="s">
        <v>2254</v>
      </c>
      <c r="D113" t="str">
        <f t="shared" si="2"/>
        <v>% of CO2 captured</v>
      </c>
      <c r="E113" t="str">
        <f t="shared" si="3"/>
        <v>% de CO2 capturado</v>
      </c>
    </row>
    <row r="114" spans="1:7">
      <c r="A114" s="342" t="s">
        <v>264</v>
      </c>
      <c r="B114" s="342" t="s">
        <v>2255</v>
      </c>
      <c r="D114" t="str">
        <f t="shared" si="2"/>
        <v>% of electricity generation</v>
      </c>
      <c r="E114" t="str">
        <f t="shared" si="3"/>
        <v>% de geração de eletricidade</v>
      </c>
    </row>
    <row r="115" spans="1:7">
      <c r="A115" s="342" t="s">
        <v>214</v>
      </c>
      <c r="B115" s="342" t="s">
        <v>2256</v>
      </c>
      <c r="D115" t="str">
        <f t="shared" si="2"/>
        <v>% of existing buildings</v>
      </c>
      <c r="E115" t="str">
        <f t="shared" si="3"/>
        <v>% de construções existentes</v>
      </c>
    </row>
    <row r="116" spans="1:7">
      <c r="A116" s="342" t="s">
        <v>399</v>
      </c>
      <c r="B116" s="342" t="s">
        <v>2257</v>
      </c>
      <c r="D116" t="str">
        <f t="shared" si="2"/>
        <v>% of fuel shifted</v>
      </c>
      <c r="E116" t="str">
        <f t="shared" si="3"/>
        <v>% de combustível substituído</v>
      </c>
    </row>
    <row r="117" spans="1:7">
      <c r="A117" s="342" t="s">
        <v>529</v>
      </c>
      <c r="B117" s="342" t="s">
        <v>2258</v>
      </c>
      <c r="D117" t="str">
        <f t="shared" si="2"/>
        <v>% of fuel use</v>
      </c>
      <c r="E117" t="str">
        <f t="shared" si="3"/>
        <v>% de uso de combustível</v>
      </c>
    </row>
    <row r="118" spans="1:7">
      <c r="A118" s="342" t="s">
        <v>536</v>
      </c>
      <c r="B118" s="342" t="s">
        <v>2259</v>
      </c>
      <c r="D118" t="str">
        <f t="shared" si="2"/>
        <v>% of hydrogen production</v>
      </c>
      <c r="E118" t="str">
        <f t="shared" si="3"/>
        <v>% de produção de hidrogênio</v>
      </c>
    </row>
    <row r="119" spans="1:7">
      <c r="A119" s="342" t="s">
        <v>286</v>
      </c>
      <c r="B119" s="342" t="s">
        <v>2260</v>
      </c>
      <c r="D119" t="str">
        <f t="shared" si="2"/>
        <v>% of potential achieved</v>
      </c>
      <c r="E119" t="str">
        <f t="shared" si="3"/>
        <v>% de potencial atingido</v>
      </c>
    </row>
    <row r="120" spans="1:7">
      <c r="A120" s="342" t="s">
        <v>596</v>
      </c>
      <c r="B120" s="342" t="s">
        <v>2261</v>
      </c>
      <c r="D120" t="str">
        <f t="shared" si="2"/>
        <v>% of price deregulated</v>
      </c>
      <c r="E120" t="str">
        <f t="shared" si="3"/>
        <v>% de preços desregulamentados</v>
      </c>
    </row>
    <row r="121" spans="1:7">
      <c r="A121" s="342" t="s">
        <v>514</v>
      </c>
      <c r="B121" s="342" t="s">
        <v>2262</v>
      </c>
      <c r="D121" t="str">
        <f t="shared" si="2"/>
        <v>% reduction in animal products</v>
      </c>
      <c r="E121" t="str">
        <f t="shared" si="3"/>
        <v>% redução de produtos de origem animal</v>
      </c>
      <c r="G121" s="343"/>
    </row>
    <row r="122" spans="1:7">
      <c r="A122" s="342" t="s">
        <v>610</v>
      </c>
      <c r="B122" s="342" t="s">
        <v>2263</v>
      </c>
      <c r="D122" t="str">
        <f t="shared" si="2"/>
        <v>% reduction in cost</v>
      </c>
      <c r="E122" t="str">
        <f t="shared" si="3"/>
        <v>% redução de custos</v>
      </c>
      <c r="G122" s="342"/>
    </row>
    <row r="123" spans="1:7">
      <c r="A123" s="342" t="s">
        <v>456</v>
      </c>
      <c r="B123" s="342" t="s">
        <v>2264</v>
      </c>
      <c r="D123" t="str">
        <f t="shared" si="2"/>
        <v>% reduction in exports</v>
      </c>
      <c r="E123" t="str">
        <f t="shared" si="3"/>
        <v>% redução de exportações</v>
      </c>
    </row>
    <row r="124" spans="1:7">
      <c r="A124" s="342" t="s">
        <v>669</v>
      </c>
      <c r="B124" s="342" t="s">
        <v>2265</v>
      </c>
      <c r="D124" t="str">
        <f t="shared" si="2"/>
        <v>% reduction in fuel use</v>
      </c>
      <c r="E124" t="str">
        <f t="shared" si="3"/>
        <v>% redução de uso de combustível</v>
      </c>
    </row>
    <row r="125" spans="1:7">
      <c r="A125" s="342" t="s">
        <v>1986</v>
      </c>
      <c r="B125" s="342" t="s">
        <v>2266</v>
      </c>
      <c r="D125" t="str">
        <f t="shared" si="2"/>
        <v>(unsaved changes)</v>
      </c>
      <c r="E125" t="str">
        <f t="shared" si="3"/>
        <v>(alterações não salvas)</v>
      </c>
    </row>
    <row r="126" spans="1:7">
      <c r="A126" s="342" t="s">
        <v>1987</v>
      </c>
      <c r="B126" s="342" t="s">
        <v>2267</v>
      </c>
      <c r="D126" t="str">
        <f t="shared" si="2"/>
        <v>**Description:** Each year, the specified percentage of the selected building type(s) that existed at the start of the model run will be retrofit with more efficient heating, cooling, and envelope components. // **Guidance for setting values: **</v>
      </c>
      <c r="E126" t="str">
        <f t="shared" si="3"/>
        <v>** Descrição:** A cada ano, a porcentagem especificada de edificações selecionadas que existiam no início da modelagem será atualizada com sistemas mais eficientes de aquecimento, refrigeração e componentes de envelopagem. // **Orientações para estabelec</v>
      </c>
    </row>
    <row r="127" spans="1:7">
      <c r="A127" s="342" t="s">
        <v>1988</v>
      </c>
      <c r="B127" s="342" t="s">
        <v>2268</v>
      </c>
      <c r="D127" t="str">
        <f t="shared" si="2"/>
        <v>**Description:** This control setting adjusts the GDP impact of the recession caused by SARS-CoV-2 (COVID-19).  It is set in terms of the GDP growth rate for 2020, relative to 2019 (with negative values indicating GDP shrinkage).  Recession impacts exten</v>
      </c>
      <c r="E127" t="str">
        <f t="shared" si="3"/>
        <v>** Descrição:** Esta configuração ajusta o impacto no PIB da recessão econômica causada pelo SARS-CoV-2 (Covid-19). Está configurada em termos da taxa de crescimento do PIB para 2020 em relação a 2019 (com os valores negativos indicando retração econômic</v>
      </c>
    </row>
    <row r="128" spans="1:7">
      <c r="A128" s="342" t="s">
        <v>1989</v>
      </c>
      <c r="B128" s="342" t="s">
        <v>2269</v>
      </c>
      <c r="D128" t="str">
        <f t="shared" si="2"/>
        <v>**Description:** This policy avoids the release of CO2 from forests by reducing timber harvesting. // **Guidance for setting values: **</v>
      </c>
      <c r="E128" t="str">
        <f t="shared" si="3"/>
        <v>**Descrição:** Esta política evita a liberação de CO2 das florestas ao reduzir a extração de madeira. // **Orientações para estabelecer valores:**</v>
      </c>
    </row>
    <row r="129" spans="1:5">
      <c r="A129" s="342" t="s">
        <v>1990</v>
      </c>
      <c r="B129" s="342" t="s">
        <v>2270</v>
      </c>
      <c r="D129" t="str">
        <f t="shared" si="2"/>
        <v>**Description:** This policy causes a percentage of merchant hydrogen (i.e. hydrogen produced for sale, not hydrogen produced and consumed on-site within a facility) to be produced via electrolysis rather than via other production pathways. // **Guidance</v>
      </c>
      <c r="E129" t="str">
        <f t="shared" si="3"/>
        <v>**Descrição:** Esta política faz com que uma porcentagem do hidrogênio de mercado (isto é, o hidrogênio produzido para venda, não o hidrogênio produzido e consumido in loco, dentro de uma instalação) seja produzida por eletrólise em vez de outras vias. /</v>
      </c>
    </row>
    <row r="130" spans="1:5">
      <c r="A130" s="342" t="s">
        <v>1991</v>
      </c>
      <c r="B130" s="342" t="s">
        <v>2271</v>
      </c>
      <c r="D130" t="str">
        <f t="shared" ref="D130:D193" si="4">LEFT(A130,254)</f>
        <v xml:space="preserve">**Description:** This policy causes a percentage of the district heat that would be generated by dedicated heat plants to instead be generated via CHP plants.  In this model, this causes them to consume no additional fuel, since it is assumed CHP plants </v>
      </c>
      <c r="E130" t="str">
        <f t="shared" ref="E130:E193" si="5">LEFT(B130,254)</f>
        <v>** Descrição: ** Esta política faz com que uma porcentagem do aquecimento distrital que seria gerado por usinas de aquecimento dedicadas seja, em vez disso, gerado por usinas CHP. Esse modelo faz com que não consumam nenhum combustível adicional, uma vez</v>
      </c>
    </row>
    <row r="131" spans="1:5">
      <c r="A131" s="342" t="s">
        <v>1992</v>
      </c>
      <c r="B131" s="342" t="s">
        <v>2272</v>
      </c>
      <c r="D131" t="str">
        <f t="shared" si="4"/>
        <v>**Description:** This policy causes a percentage of the district heat to be generated by burning hydrogen instead of the fuels used in the BAU case. // **Guidance for setting values: **</v>
      </c>
      <c r="E131" t="str">
        <f t="shared" si="5"/>
        <v>**Descrição:** Esta política faz com que uma porcentagem do aquecimento distrital seja gerado pela queima de hidrogênio em vez dos combustíveis usados no cenário tendencial (BAU). // **Orientações para estabelecer valores:**</v>
      </c>
    </row>
    <row r="132" spans="1:5">
      <c r="A132" s="342" t="s">
        <v>1993</v>
      </c>
      <c r="B132" s="342" t="s">
        <v>2273</v>
      </c>
      <c r="D132" t="str">
        <f t="shared" si="4"/>
        <v>**Description:** This policy causes direct air capture (DAC) technology to be used to remove carbon dioxide from the atmosphere. The modeled technology is based on hydroxide sorbents, as this is the most mature DAC technology. Alternatives (such as amine</v>
      </c>
      <c r="E132" t="str">
        <f t="shared" si="5"/>
        <v>**Descrição:** Esta política faz com que a tecnologia de captura direta de ar (CDA) seja usada para remover o dióxido de carbono da atmosfera. A tecnologia modelada é baseada em adsorventes hidróxidos, por ser a tecnologia CDA mais madura. As alternativa</v>
      </c>
    </row>
    <row r="133" spans="1:5">
      <c r="A133" s="342" t="s">
        <v>1994</v>
      </c>
      <c r="B133" s="342" t="s">
        <v>2274</v>
      </c>
      <c r="D133" t="str">
        <f t="shared" si="4"/>
        <v>**Description:** This policy causes grid-scale electricity storage from chemical batteries to increase above the amount predicted in the BAU Scenario. // **Guidance for setting values: **Brazil has a good storage capacity by hydroelectric dams with multi</v>
      </c>
      <c r="E133" t="str">
        <f t="shared" si="5"/>
        <v>**Descrição:** Esta política faz com que o armazenamento de eletricidade em baterias cresça anualmente conforme a porcentagem especificada, acima da quantidade prevista no cenário BAU. //  **Orientações para estabelecer valores:** O Brasil possui boa cap</v>
      </c>
    </row>
    <row r="134" spans="1:5">
      <c r="A134" s="342" t="s">
        <v>1995</v>
      </c>
      <c r="B134" s="342" t="s">
        <v>2275</v>
      </c>
      <c r="D134" t="str">
        <f t="shared" si="4"/>
        <v xml:space="preserve">**Description:** This policy causes non-animal products to be substituted for animal products, which might be achieved by changes in consumer preferences or by changes in costs of agricultural products (such as by redirecting subsidies currently paid to </v>
      </c>
      <c r="E134" t="str">
        <f t="shared" si="5"/>
        <v>**Descrição:** Esta política faz com que produtos animais sejam substituídos por produtos de origem não animal, o que pode ser obtido por meio de mudanças nas preferências dos consumidores ou nos custos de produtos da agricultura (como redirecionar os su</v>
      </c>
    </row>
    <row r="135" spans="1:5">
      <c r="A135" s="342" t="s">
        <v>1996</v>
      </c>
      <c r="B135" s="342" t="s">
        <v>2276</v>
      </c>
      <c r="D135" t="str">
        <f t="shared" si="4"/>
        <v>**Description:** This policy causes the capital cost of the selected type(s) of equipment to decline by the set percentage over the course of the model run.  The R&amp;D progress caused by this policy is additional to any R&amp;D necessary to comply with other p</v>
      </c>
      <c r="E135" t="str">
        <f t="shared" si="5"/>
        <v>**Descrição:** Esta política faz com que o custo de capital dos componentes selecionados diminua na porcentagem definida no modelo. O progresso em P&amp;D causado por esta política é adicional a qualquer P&amp;D necessário para cumprir outras políticas, como pad</v>
      </c>
    </row>
    <row r="136" spans="1:5">
      <c r="A136" s="342" t="s">
        <v>1997</v>
      </c>
      <c r="B136" s="342" t="s">
        <v>2277</v>
      </c>
      <c r="D136" t="str">
        <f t="shared" si="4"/>
        <v>**Description:** This policy causes the capital cost of the selected type(s) of equipment to decline by the set percentage over the course of the model run.  The R&amp;D progress caused by this policy is additional to any R&amp;D necessary to comply with other p</v>
      </c>
      <c r="E136" t="str">
        <f t="shared" si="5"/>
        <v>**Descrição:** Esta política faz com que o custo de capital dos equipamentos selecionados diminua na porcentagem definida no modelo. O progresso em P&amp;D causado por esta política é adicional a qualquer P&amp;D necessário para cumprir outras políticas, como pa</v>
      </c>
    </row>
    <row r="137" spans="1:5">
      <c r="A137" s="342" t="s">
        <v>1998</v>
      </c>
      <c r="B137" s="342" t="s">
        <v>2278</v>
      </c>
      <c r="D137" t="str">
        <f t="shared" si="4"/>
        <v>**Description:** This policy causes the capital cost of the selected type(s) of equipment to decline by the set percentage over the course of the model run.  The R&amp;D progress caused by this policy is additional to any R&amp;D necessary to comply with other p</v>
      </c>
      <c r="E137" t="str">
        <f t="shared" si="5"/>
        <v>**Descrição:** Esta política faz com que o custo de capital dos equipamentos selecionados diminua na porcentagem definida no modelo. O progresso em P&amp;D causado por essa política é adicional a qualquer P&amp;D necessário para cumprir outras políticas, como pa</v>
      </c>
    </row>
    <row r="138" spans="1:5">
      <c r="A138" s="342" t="s">
        <v>1999</v>
      </c>
      <c r="B138" s="342" t="s">
        <v>2279</v>
      </c>
      <c r="D138" t="str">
        <f t="shared" si="4"/>
        <v>**Description:** This policy causes the capital cost of the selected type(s) of equipment to decline by the set percentage over the course of the model run.  The R&amp;D progress caused by this policy is additional to any R&amp;D necessary to comply with other p</v>
      </c>
      <c r="E138" t="str">
        <f t="shared" si="5"/>
        <v>**Descrição:** Esta política faz com que o custo de capital dos tipos de equipamentos selecionados diminua na porcentagem definida no modelo. O progresso em P&amp;D causado por esta política é adicional a qualquer P&amp;D necessário para cumprir outras políticas</v>
      </c>
    </row>
    <row r="139" spans="1:5">
      <c r="A139" s="342" t="s">
        <v>2000</v>
      </c>
      <c r="B139" s="342" t="s">
        <v>2280</v>
      </c>
      <c r="D139" t="str">
        <f t="shared" si="4"/>
        <v>**Description:** This policy causes the capital cost of the selected type(s) of equipment to decline by the set percentage over the course of the model run.  The R&amp;D progress caused by this policy is additional to any R&amp;D necessary to comply with other p</v>
      </c>
      <c r="E139" t="str">
        <f t="shared" si="5"/>
        <v>**Descrição:** Esta política faz com que o custo de capital dos tipos de equipamentos selecionados diminua na porcentagem definida no modelo. O progresso em P&amp;D causado por esta política é adicional a qualquer P&amp;D necessário para cumprir outras políticas</v>
      </c>
    </row>
    <row r="140" spans="1:5">
      <c r="A140" s="342" t="s">
        <v>2001</v>
      </c>
      <c r="B140" s="342" t="s">
        <v>2281</v>
      </c>
      <c r="D140" t="str">
        <f t="shared" si="4"/>
        <v>**Description:** This policy causes the fuel use of the selected type(s) of equipment to decline by the set percentage over the course of the model run.  The R&amp;D progress caused by this policy is additional to any R&amp;D necessary to comply with other polic</v>
      </c>
      <c r="E140" t="str">
        <f t="shared" si="5"/>
        <v>**Descrição:** Esta política faz com que o uso de combustível dos tipos de equipamentos selecionados diminua na porcentagem definida no modelo. O progresso em P&amp;D causado por esta política é adicional a qualquer P&amp;D necessário para cumprir outras polític</v>
      </c>
    </row>
    <row r="141" spans="1:5">
      <c r="A141" s="342" t="s">
        <v>2002</v>
      </c>
      <c r="B141" s="342" t="s">
        <v>2282</v>
      </c>
      <c r="D141" t="str">
        <f t="shared" si="4"/>
        <v>**Description:** This policy causes the fuel use of the selected type(s) of equipment to decline by the set percentage over the course of the model run.  The R&amp;D progress caused by this policy is additional to any R&amp;D necessary to comply with other polic</v>
      </c>
      <c r="E141" t="str">
        <f t="shared" si="5"/>
        <v>**Descrição:** Esta política faz com que o uso de combustível dos tipos de equipamentos selecionados diminua na porcentagem definida no modelo. O progresso em P&amp;D causado por esta política é adicional a qualquer P&amp;D necessário para cumprir outras polític</v>
      </c>
    </row>
    <row r="142" spans="1:5">
      <c r="A142" s="342" t="s">
        <v>2003</v>
      </c>
      <c r="B142" s="342" t="s">
        <v>2283</v>
      </c>
      <c r="D142" t="str">
        <f t="shared" si="4"/>
        <v>**Description:** This policy causes the fuel use of the selected type(s) of equipment to decline by the set percentage over the course of the model run.  The R&amp;D progress caused by this policy is additional to any R&amp;D necessary to comply with other polic</v>
      </c>
      <c r="E142" t="str">
        <f t="shared" si="5"/>
        <v>**Descrição:** Esta política faz com que o uso de combustível dos tipos de equipamentos selecionados diminua na porcentagem definida no modelo. O progresso em P&amp;D causado por esta política é adicional a qualquer P&amp;D necessário para cumprir outras polític</v>
      </c>
    </row>
    <row r="143" spans="1:5">
      <c r="A143" s="342" t="s">
        <v>2004</v>
      </c>
      <c r="B143" s="342" t="s">
        <v>2284</v>
      </c>
      <c r="D143" t="str">
        <f t="shared" si="4"/>
        <v>**Description:** This policy causes the fuel use of the selected type(s) of equipment to decline by the set percentage over the course of the model run.  The R&amp;D progress caused by this policy is additional to any R&amp;D necessary to comply with other polic</v>
      </c>
      <c r="E143" t="str">
        <f t="shared" si="5"/>
        <v>**Descrição:** Esta política faz com que o uso de combustível dos tipos de equipamentos selecionados diminua na porcentagem definida no modelo. O progresso em P&amp;D causado por esta política é adicional a qualquer P&amp;D necessário para cumprir outras polític</v>
      </c>
    </row>
    <row r="144" spans="1:5">
      <c r="A144" s="342" t="s">
        <v>2005</v>
      </c>
      <c r="B144" s="342" t="s">
        <v>2285</v>
      </c>
      <c r="D144" t="str">
        <f t="shared" si="4"/>
        <v>**Description:** This policy causes the fuel use of the selected type(s) of equipment to decline by the set percentage over the course of the model run.  The R&amp;D progress caused by this policy is additional to any R&amp;D necessary to comply with other polic</v>
      </c>
      <c r="E144" t="str">
        <f t="shared" si="5"/>
        <v>**Descrição:** Esta política faz com que o uso de combustível dos tipos de equipamentos selecionados diminua na porcentagem definida no modelo. O progresso em P&amp;D causado por esta política é adicional a qualquer P&amp;D necessário para cumprir outras polític</v>
      </c>
    </row>
    <row r="145" spans="1:5">
      <c r="A145" s="342" t="s">
        <v>2006</v>
      </c>
      <c r="B145" s="342" t="s">
        <v>2286</v>
      </c>
      <c r="D145" t="str">
        <f t="shared" si="4"/>
        <v>**Description:** This policy causes the specified quantity of otherwise non-retiring capacity of the selected type(s) to be retired each year. // **Guidance for setting values: **//**Hard Coal : ** The MOP study shows scenario predicts 53.6 GW of coal to</v>
      </c>
      <c r="E145" t="str">
        <f t="shared" si="5"/>
        <v>**Descrição:** Esta política faz com que a quantidade especificada de capacidade de geração de energia em usinas térmicas a carvão (que em outros cenários não seria descontinuada) seja interrompida a cada ano. // **Orientações para estabelecer valores:**</v>
      </c>
    </row>
    <row r="146" spans="1:5">
      <c r="A146" s="342" t="s">
        <v>2007</v>
      </c>
      <c r="B146" s="342" t="s">
        <v>2287</v>
      </c>
      <c r="D146" t="str">
        <f t="shared" si="4"/>
        <v>**Description:** This policy increases CO2 sequestration by forests through improved forest management practices.  // **Guidance for setting values: **</v>
      </c>
      <c r="E146" t="str">
        <f t="shared" si="5"/>
        <v>**Descrição:** Esta política aumenta o sequestro de CO2 pelas florestas por meio de melhores práticas de manejo florestal. // **Orientações para estabelecer valores:**</v>
      </c>
    </row>
    <row r="147" spans="1:5">
      <c r="A147" s="342" t="s">
        <v>2008</v>
      </c>
      <c r="B147" s="342" t="s">
        <v>2288</v>
      </c>
      <c r="D147" t="str">
        <f t="shared" si="4"/>
        <v>**Description:** This policy increases or decreases the amount of electricity exported from the United States to Canada and Mexico.  It does not cause the construction or removal of transmission lines linking these countries. // **Guidance for setting va</v>
      </c>
      <c r="E147" t="str">
        <f t="shared" si="5"/>
        <v>**Descrição:** Esta política aumenta ou diminui a quantidade de eletricidade exportada pelos Estados Unidos para o Canadá e o México. Não leva nem à construção nem à remoção de linhas de transmissão que unem esses países. // **Orientações para estabelece</v>
      </c>
    </row>
    <row r="148" spans="1:5">
      <c r="A148" s="342" t="s">
        <v>2009</v>
      </c>
      <c r="B148" s="342" t="s">
        <v>2289</v>
      </c>
      <c r="D148" t="str">
        <f t="shared" si="4"/>
        <v>**Description:** This policy increases or decreases the amount of electricity imported to the United States from Canada and Mexico.  It does not cause the construction or removal of transmission lines linking these countries. // **Guidance for setting va</v>
      </c>
      <c r="E148" t="str">
        <f t="shared" si="5"/>
        <v>**Descrição:** Esta política aumenta ou diminui a quantidade de eletricidade importada pelos Estados Unidos do Canadá e do México. Não leva nem à construção nem à remoção de linhas de transmissão que unem esses países. // **Orientações para estabelecer v</v>
      </c>
    </row>
    <row r="149" spans="1:5">
      <c r="A149" s="342" t="s">
        <v>2010</v>
      </c>
      <c r="B149" s="342" t="s">
        <v>2290</v>
      </c>
      <c r="D149" t="str">
        <f t="shared" si="4"/>
        <v>**Description:** This policy increases the sequestration of CO2 by planting forests.  Planted forests are assumed to be managed with best practices and are not used for timber harvesting. // **Guidance for setting values: ** If this policy is fully imple</v>
      </c>
      <c r="E149" t="str">
        <f t="shared" si="5"/>
        <v xml:space="preserve">**Descrição:** Esta política aumenta o sequestro de CO2 por meio do plantio de florestas. Presume-se que as florestas plantadas sejam manejadas com as melhores práticas e que não sejam usadas para a extração de madeira. // **Orientações para estabelecer </v>
      </c>
    </row>
    <row r="150" spans="1:5">
      <c r="A150" s="342" t="s">
        <v>2011</v>
      </c>
      <c r="B150" s="342" t="s">
        <v>2291</v>
      </c>
      <c r="D150" t="str">
        <f t="shared" si="4"/>
        <v>**Description:** This policy increases the tax rate for the selected fuel type(s).  It is expressed as a percentage of the BAU Scenario price, which includes sales and excise taxes. // **Guidance for setting values: **//**Electricity : ** In 2013, the na</v>
      </c>
      <c r="E150" t="str">
        <f t="shared" si="5"/>
        <v>**Descrição:** Esta política aumenta o imposto sobre os combustíveis selecionados. Trata-se de uma porcentagem do preço conforme o cenário BAU, o que inclui impostos sobre vendas e consumo. // **Orientações para estabelecer valores:** // **Eletricidade:*</v>
      </c>
    </row>
    <row r="151" spans="1:5">
      <c r="A151" s="342" t="s">
        <v>2012</v>
      </c>
      <c r="B151" s="342" t="s">
        <v>2292</v>
      </c>
      <c r="D151" t="str">
        <f t="shared" si="4"/>
        <v>**Description:** This policy prevents new capacity of the selected type(s) from being built or deployed.//</v>
      </c>
      <c r="E151" t="str">
        <f t="shared" si="5"/>
        <v>**Descrição:** Esta política evita que nova capacidade de geração de energia das fontes selecionadas seja construída ou implementada. //</v>
      </c>
    </row>
    <row r="152" spans="1:5">
      <c r="A152" s="342" t="s">
        <v>2013</v>
      </c>
      <c r="B152" s="342" t="s">
        <v>2293</v>
      </c>
      <c r="D152" t="str">
        <f t="shared" si="4"/>
        <v>**Description:** This policy prevents the carbon tax from being levied on process emissions (non-energy greenhouse gas emissions from industrial and agricultural operations).</v>
      </c>
      <c r="E152" t="str">
        <f t="shared" si="5"/>
        <v>**Descrição:** Esta política evita que o imposto sobre o carbono incida sobre as emissões de processo (emissões de gases de efeito estufa não relacionadas à energia originadas por operações industriais e agrícolas).</v>
      </c>
    </row>
    <row r="153" spans="1:5">
      <c r="A153" s="342" t="s">
        <v>2014</v>
      </c>
      <c r="B153" s="342" t="s">
        <v>2294</v>
      </c>
      <c r="D153" t="str">
        <f t="shared" si="4"/>
        <v xml:space="preserve">**Description:** This policy reduces emissions of high-GWP, fluorinated gases (F-gases) by recovering F-gases from equipment at the end of its service life and destroying or recycling those F-gases. // **Guidance for setting values: ** If this policy is </v>
      </c>
      <c r="E153" t="str">
        <f t="shared" si="5"/>
        <v>**Descrição:** Esta política reduz as emissões de gases fluorados (gases F) com alto potencial de aquecimento global, recuperando-os dos equipamentos no final de sua vida útil e destruindo ou reciclando esses gases. // **Orientações para estabelecer valo</v>
      </c>
    </row>
    <row r="154" spans="1:5">
      <c r="A154" s="342" t="s">
        <v>2015</v>
      </c>
      <c r="B154" s="342" t="s">
        <v>2295</v>
      </c>
      <c r="D154" t="str">
        <f t="shared" si="4"/>
        <v>**Description:** This policy reduces emissions of high-GWP, fluorinated gases (F-gases) from the industry sector by destroying F-gases created as byproducts during the creation of desired products. // **Guidance for setting values: ** If this policy is f</v>
      </c>
      <c r="E154" t="str">
        <f t="shared" si="5"/>
        <v>**Descrição:** Esta política reduz as emissões de gases fluorados (gases F) com alto potencial de aquecimento global do setor industrial destruindo os gases F gerados como coprodutos durante a criação de outros produtos. //  **Orientações para estabelece</v>
      </c>
    </row>
    <row r="155" spans="1:5">
      <c r="A155" s="342" t="s">
        <v>2016</v>
      </c>
      <c r="B155" s="342" t="s">
        <v>2296</v>
      </c>
      <c r="D155" t="str">
        <f t="shared" si="4"/>
        <v>**Description:** This policy reduces emissions of high-GWP, fluorinated gases (F-gases) from the industry sector by reducing leakage and losses through improved inspections, maintenance, and retrofitting of equipment. // **Guidance for setting values: **</v>
      </c>
      <c r="E155" t="str">
        <f t="shared" si="5"/>
        <v>**Descrição:** Esta política reduz as emissões de gases fluorados (gases F) com alto potencial de aquecimento global do setor industrial reduzindo os vazamentos e perdas por meio de melhores processos de inspeção, manutenção e atualização de equipamentos</v>
      </c>
    </row>
    <row r="156" spans="1:5">
      <c r="A156" s="342" t="s">
        <v>2017</v>
      </c>
      <c r="B156" s="342" t="s">
        <v>2297</v>
      </c>
      <c r="D156" t="str">
        <f t="shared" si="4"/>
        <v>**Description:** This policy reduces emissions of high-GWP, fluorinated gases (F-gases) from the industry sector by substituting less-harmful chemicals. // **Guidance for setting values: ** If this policy is fully implemented, F-gas emissions in 2050 are</v>
      </c>
      <c r="E156" t="str">
        <f t="shared" si="5"/>
        <v>**Descrição:** Esta política reduz as emissões de gases fluorados (gases F) com alto potencial de aquecimento global do setor industrial por meio de substituição por produtos químicos menos prejudiciais. //  **Orientações para estabelecer valores:** Se e</v>
      </c>
    </row>
    <row r="157" spans="1:5">
      <c r="A157" s="342" t="s">
        <v>2018</v>
      </c>
      <c r="B157" s="342" t="s">
        <v>2298</v>
      </c>
      <c r="D157" t="str">
        <f t="shared" si="4"/>
        <v>**Description:** This policy reduces fuel consumption in the industry sector by improving the way components are put together and the way material or energy flows between them. // **Guidance for setting values: **</v>
      </c>
      <c r="E157" t="str">
        <f t="shared" si="5"/>
        <v>**Descrição:** Esta política reduz o consumo de combustível no setor industrial melhorando a maneira como os componentes são dispostos e a forma como os materiais ou a energia fluem entre eles. // **Orientações para estabelecer valores:**</v>
      </c>
    </row>
    <row r="158" spans="1:5">
      <c r="A158" s="342" t="s">
        <v>2019</v>
      </c>
      <c r="B158" s="342" t="s">
        <v>2299</v>
      </c>
      <c r="D158" t="str">
        <f t="shared" si="4"/>
        <v xml:space="preserve">**Description:** This policy reduces greenhouse gas emissions from agriculture through cropland management practices, such as improved crop rotations, reduced soil tillage, and improvements in fertilizer composition and application.  Measures particular </v>
      </c>
      <c r="E158" t="str">
        <f t="shared" si="5"/>
        <v>**Descrição:** Esta política reduz as emissões de gases de efeito estufa da agricultura por meio de melhores práticas, como rotações de culturas, redução do preparo do solo e melhoras na composição e aplicação dos fertilizantes. Medidas específicas relat</v>
      </c>
    </row>
    <row r="159" spans="1:5">
      <c r="A159" s="342" t="s">
        <v>2020</v>
      </c>
      <c r="B159" s="342" t="s">
        <v>2300</v>
      </c>
      <c r="D159" t="str">
        <f t="shared" si="4"/>
        <v>**Description:** This policy reduces greenhouse gas emissions from agriculture through livestock-related measures, such as feed supplements or drugs to prevent enteric methane formation. // **Guidance for setting values: ** If this policy is fully implem</v>
      </c>
      <c r="E159" t="str">
        <f t="shared" si="5"/>
        <v>**Descrição:** Esta política reduz as emissões de gases de efeito estufa da agricultura por meio de medidas relacionadas à pecuária, como a adoção de suplementos alimentares ou de medicamentos para prevenir a formação de metano entérico. // **Orientações</v>
      </c>
    </row>
    <row r="160" spans="1:5">
      <c r="A160" s="342" t="s">
        <v>1879</v>
      </c>
      <c r="B160" s="342" t="s">
        <v>2301</v>
      </c>
      <c r="D160" t="str">
        <f t="shared" si="4"/>
        <v>**Description:** This policy reduces greenhouse gas emissions from the selected industry by switching the fuels used by facilities to electricity and/or hydrogen. Only fuel consumed for energy, not fuel used as a chemical feedstock, is affected by this p</v>
      </c>
      <c r="E160" t="str">
        <f t="shared" si="5"/>
        <v>**Descrição:** Esta política reduz as emissões de gases de efeito estufa dos setores industriais selecionados substituindo os combustíveis utilizados nas instalações por eletricidade e/ou hidrogênio. Apenas o combustível utilizado para fins energéticos é</v>
      </c>
    </row>
    <row r="161" spans="1:5">
      <c r="A161" s="342" t="s">
        <v>2021</v>
      </c>
      <c r="B161" s="342" t="s">
        <v>2302</v>
      </c>
      <c r="D161" t="str">
        <f t="shared" si="4"/>
        <v>**Description:** This policy reduces methane emissions from the selected industry by increasing the burning of methane that is currently being released into the atmosphere (i.e. flaring instead of venting/leaking).//**Guidance for setting values: **//**N</v>
      </c>
      <c r="E161" t="str">
        <f t="shared" si="5"/>
        <v>**Descrição:** Esta política reduz as emissões de metano dos setores industriais selecionados aumentando a queima do metano que atualmente é liberado na atmosfera (ou seja, por meio da queima em vez de ventilação/vazamento). // **Orientações para estabel</v>
      </c>
    </row>
    <row r="162" spans="1:5">
      <c r="A162" s="342" t="s">
        <v>2022</v>
      </c>
      <c r="B162" s="342" t="s">
        <v>2303</v>
      </c>
      <c r="D162" t="str">
        <f t="shared" si="4"/>
        <v>**Description:** This policy reduces methane emissions from the selected industry by increasing the capture of methane that is currently being released into the atmosphere (for example, stopping leaks from wellheads, pipes, coal mines, landfills, etc.)./</v>
      </c>
      <c r="E162" t="str">
        <f t="shared" si="5"/>
        <v>**Descrição:** Esta política reduz as emissões de metano dos setores industriais selecionados aumentando a captura do metano que atualmente é liberado na atmosfera (por exemplo, interrompendo vazamentos de cabeças de poço, tubos, minas de carvão, aterros</v>
      </c>
    </row>
    <row r="163" spans="1:5">
      <c r="A163" s="342" t="s">
        <v>2023</v>
      </c>
      <c r="B163" s="342" t="s">
        <v>2304</v>
      </c>
      <c r="D163" t="str">
        <f t="shared" si="4"/>
        <v>**Description:** This policy reduces production of the selected fuel type(s) for export. This lever may represent a reduction in fuel demand by actors outside the modeled region (i.e., not caused by domestic policy) or a conscious policy within the model</v>
      </c>
      <c r="E163" t="str">
        <f t="shared" si="5"/>
        <v>**Descrição:** Esta política reduz a produção dos combustíveis selecionados para exportação. A política pode representar uma redução na demanda de combustível por atores de fora da região modelada (ou seja, não causada pela política doméstica) ou uma pol</v>
      </c>
    </row>
    <row r="164" spans="1:5">
      <c r="A164" s="342" t="s">
        <v>2024</v>
      </c>
      <c r="B164" s="342" t="s">
        <v>2305</v>
      </c>
      <c r="D164" t="str">
        <f t="shared" si="4"/>
        <v>**Description:** This policy reduces the subsidies paid for the production of the selected energy source(s) in the BAU case. // **Guidance for setting values: **</v>
      </c>
      <c r="E164" t="str">
        <f t="shared" si="5"/>
        <v>**Descrição:** Esta política reduz os subsídios pagos para a produção de energia a partir das fontes selecionadas no cenário BAU. // **Orientações para estabelecer valores:**</v>
      </c>
    </row>
    <row r="165" spans="1:5">
      <c r="A165" s="342" t="s">
        <v>2025</v>
      </c>
      <c r="B165" s="342" t="s">
        <v>2306</v>
      </c>
      <c r="D165" t="str">
        <f t="shared" si="4"/>
        <v>**Description:** This policy represents a modest rebate paid to customers who purchase energy-efficient building equipment of the selected type(s).  Typical rebate amounts represented by this policy are $50-100 for a clothes washer and $25-50 for a dishw</v>
      </c>
      <c r="E165" t="str">
        <f t="shared" si="5"/>
        <v>**Descrição:** Esta política representa um desconto oferecido aos consumidores que adquirem eletrodomésticos mais eficientes em termos de consumo de energia selecionados. Os valores-padrão de desconto representados por esta política são de US$ 50-100 par</v>
      </c>
    </row>
    <row r="166" spans="1:5">
      <c r="A166" s="342" t="s">
        <v>2026</v>
      </c>
      <c r="B166" s="342" t="s">
        <v>2307</v>
      </c>
      <c r="D166" t="str">
        <f t="shared" si="4"/>
        <v>**Description:** This policy represents regulations that cause more demand response (DR) capacity to be added to the electric grid.  Demand response provides flexibility that allows for the integration of more wind and solar PV, if the electricity system</v>
      </c>
      <c r="E166" t="str">
        <f t="shared" si="5"/>
        <v>**Descrição:** Esta política representa regulações que podem levar ao aumento da capacidade de resposta à demanda na rede elétrica. Responder à demanda oferece a flexibilidade que permite a integração de fontes renováveis, como energia eólica e solar fot</v>
      </c>
    </row>
    <row r="167" spans="1:5">
      <c r="A167" s="342" t="s">
        <v>2027</v>
      </c>
      <c r="B167" s="342" t="s">
        <v>2308</v>
      </c>
      <c r="D167" t="str">
        <f t="shared" si="4"/>
        <v xml:space="preserve">**Description:** This policy restores degraded forest, increasing the rate of carbon sequestration of the forest.//**Guidance for setting values: ** If this policy is fully implemented, this policy can restore 40.5 million acres, which represents 76% of </v>
      </c>
      <c r="E167" t="str">
        <f t="shared" si="5"/>
        <v>**Descrição:** Esta política restaura florestas degradadas, aumentando o índice de sequestro de carbono da floresta. // **Orientações para estabelecer valores:** Se esta política for implementada em sua totalidade, pode restaurar 40,5 milhões de acres, o</v>
      </c>
    </row>
    <row r="168" spans="1:5">
      <c r="A168" s="342" t="s">
        <v>2028</v>
      </c>
      <c r="B168" s="342" t="s">
        <v>2309</v>
      </c>
      <c r="D168" t="str">
        <f t="shared" si="4"/>
        <v xml:space="preserve">**Description:** This policy specifies an increase in the fraction of electricity generation that must come from qualifying carbon-free sources (wind, solar, biomass, nuclear, hydro, and geothermal) in 2050.  This policy has no effect until the user-set </v>
      </c>
      <c r="E168" t="str">
        <f t="shared" si="5"/>
        <v>**Descrição:** Esta política especifica um aumento na fração de geração de eletricidade que deve vir de fontes livres de carbono (eólica, solar, biomassa, nuclear, hidrelétrica e geotermal) em 2050. Esta política não tem efeito até que o valor definido p</v>
      </c>
    </row>
    <row r="169" spans="1:5">
      <c r="A169" s="342" t="s">
        <v>2029</v>
      </c>
      <c r="B169" s="342" t="s">
        <v>2310</v>
      </c>
      <c r="D169" t="str">
        <f t="shared" si="4"/>
        <v>**Description:**0</v>
      </c>
      <c r="E169" t="str">
        <f t="shared" si="5"/>
        <v>**Descrição:**0</v>
      </c>
    </row>
    <row r="170" spans="1:5">
      <c r="A170" s="342" t="s">
        <v>2030</v>
      </c>
      <c r="B170" s="342" t="s">
        <v>2311</v>
      </c>
      <c r="D170" t="str">
        <f t="shared" si="4"/>
        <v>**Description:**0**Guidance for setting values: **</v>
      </c>
      <c r="E170" t="str">
        <f t="shared" si="5"/>
        <v>**Descrição:**0**Orientações para estabelecer valores: **</v>
      </c>
    </row>
    <row r="171" spans="1:5">
      <c r="A171" s="342" t="s">
        <v>2031</v>
      </c>
      <c r="B171" s="342" t="s">
        <v>2312</v>
      </c>
      <c r="D171" t="str">
        <f t="shared" si="4"/>
        <v>**Description:**This is one of several control settings that help determine how government accounts for policy-driven changes in its cash flow (such as increased or decreased tax revenues or subsidy payments). **Regular Spending** means government will i</v>
      </c>
      <c r="E171" t="str">
        <f t="shared" si="5"/>
        <v>**Descrição:** Esta é uma das várias configurações que ajudam a determinar como o governo contabiliza as mudanças impulsionadas por políticas em seu fluxo de caixa (como aumento ou diminuição das receitas fiscais ou pagamentos de subsídios). **Gastos Reg</v>
      </c>
    </row>
    <row r="172" spans="1:5">
      <c r="A172" s="342" t="s">
        <v>2032</v>
      </c>
      <c r="B172" s="342" t="s">
        <v>2313</v>
      </c>
      <c r="D172" t="str">
        <f t="shared" si="4"/>
        <v>**Description:**This policy applies a price on fuels used in the selected sector(s) based on their greenhouse gas emissions.  It also increases the base cost of capital equipment (e.g., vehicles, power plants, building components) according to their embe</v>
      </c>
      <c r="E172" t="str">
        <f t="shared" si="5"/>
        <v>**Descrição:** Esta política aplica um imposto sobre os combustíveis usados nos setores selecionados com base em suas emissões de gases de efeito estufa. Também aumenta o custo-base de capital (ou seja, veículos, usinas, componentes de construção) de aco</v>
      </c>
    </row>
    <row r="173" spans="1:5">
      <c r="A173" s="342" t="s">
        <v>2033</v>
      </c>
      <c r="B173" s="342" t="s">
        <v>2314</v>
      </c>
      <c r="D173" t="str">
        <f t="shared" si="4"/>
        <v>**Description:**This policy prevents the release of CO2 that accompanies deforestation. //**Guidance for setting values: ** This policy should be set as a one-time value, for the year in which the avoided deforestation is achieved. Using the Customize Im</v>
      </c>
      <c r="E173" t="str">
        <f t="shared" si="5"/>
        <v>**Descrição:** No Brasil, uma média de 24.073 km² de biomas foram desmatados anualmente entre 2010 e 2016. Essa, portanto, é a área cujo desmatamento pode ser evitado por ano. Em outras palavras, o desmatamento pode manter os níveis observados no período</v>
      </c>
    </row>
    <row r="174" spans="1:5">
      <c r="A174" s="342" t="s">
        <v>2034</v>
      </c>
      <c r="B174" s="342" t="s">
        <v>2315</v>
      </c>
      <c r="D174" t="str">
        <f t="shared" si="4"/>
        <v>**Description:**This policy specifies the fraction of CO2 emissions from power plants that is captured and stored, above the amount predicted in the business-as-usual scenario. // **Guidance for setting values: **//**Electricity Sector : ** In the Brazil</v>
      </c>
      <c r="E174" t="str">
        <f t="shared" si="5"/>
        <v>**Descrição:** Esta política especifica a fração das emissões de CO2 de usinas termelétricas que é capturada e armazenada, adicional à quantidade prevista no cenário BAU. // **Orientações para estabelecer valores:** // **Setor de Eletricidade:** No simul</v>
      </c>
    </row>
    <row r="175" spans="1:5">
      <c r="A175" s="342" t="s">
        <v>1540</v>
      </c>
      <c r="B175" s="342" t="s">
        <v>2316</v>
      </c>
      <c r="D175" t="str">
        <f t="shared" si="4"/>
        <v>2018 dollars / ton CO2e abated, Annual average abatement potential (MtCO2e)</v>
      </c>
      <c r="E175" t="str">
        <f t="shared" si="5"/>
        <v>Dólar em 2018 / toneladas de CO2e abatidas, Média anual de potencial de abatimento (MtCO2e)</v>
      </c>
    </row>
    <row r="176" spans="1:5">
      <c r="A176" s="342" t="s">
        <v>1518</v>
      </c>
      <c r="B176" s="342" t="s">
        <v>2317</v>
      </c>
      <c r="D176" t="str">
        <f t="shared" si="4"/>
        <v>2019 USD / barrel</v>
      </c>
      <c r="E176" t="str">
        <f t="shared" si="5"/>
        <v>US$ 2019 / barril</v>
      </c>
    </row>
    <row r="177" spans="1:5">
      <c r="A177" s="342" t="s">
        <v>1512</v>
      </c>
      <c r="B177" s="342" t="s">
        <v>2318</v>
      </c>
      <c r="D177" t="str">
        <f t="shared" si="4"/>
        <v>2019 USD / employee-year</v>
      </c>
      <c r="E177" t="str">
        <f t="shared" si="5"/>
        <v>US$ 2019 / funcionário-ano</v>
      </c>
    </row>
    <row r="178" spans="1:5">
      <c r="A178" s="342" t="s">
        <v>1519</v>
      </c>
      <c r="B178" s="342" t="s">
        <v>2319</v>
      </c>
      <c r="D178" t="str">
        <f t="shared" si="4"/>
        <v>2019 USD / kg</v>
      </c>
      <c r="E178" t="str">
        <f t="shared" si="5"/>
        <v>US$ 2019 / kg</v>
      </c>
    </row>
    <row r="179" spans="1:5">
      <c r="A179" s="342" t="s">
        <v>1520</v>
      </c>
      <c r="B179" s="342" t="s">
        <v>2320</v>
      </c>
      <c r="D179" t="str">
        <f t="shared" si="4"/>
        <v>2019 USD / kilowatt-hour (kWh)</v>
      </c>
      <c r="E179" t="str">
        <f t="shared" si="5"/>
        <v>US$ 2019 / quilowatt-hora (kWh)</v>
      </c>
    </row>
    <row r="180" spans="1:5">
      <c r="A180" s="342" t="s">
        <v>1513</v>
      </c>
      <c r="B180" s="342" t="s">
        <v>2321</v>
      </c>
      <c r="D180" t="str">
        <f t="shared" si="4"/>
        <v>2019 USD / megawatt-hour (MWh)</v>
      </c>
      <c r="E180" t="str">
        <f t="shared" si="5"/>
        <v>US$ 2019 / megawatt-hora (MWh)</v>
      </c>
    </row>
    <row r="181" spans="1:5">
      <c r="A181" s="342" t="s">
        <v>1516</v>
      </c>
      <c r="B181" s="342" t="s">
        <v>2322</v>
      </c>
      <c r="D181" t="str">
        <f t="shared" si="4"/>
        <v>2019 USD / thousand cubic feet</v>
      </c>
      <c r="E181" t="str">
        <f t="shared" si="5"/>
        <v>US$ 2019 / mil pés cúbicos</v>
      </c>
    </row>
    <row r="182" spans="1:5">
      <c r="A182" s="342" t="s">
        <v>744</v>
      </c>
      <c r="B182" s="342" t="s">
        <v>2323</v>
      </c>
      <c r="D182" t="str">
        <f t="shared" si="4"/>
        <v>2019 dollars / liters</v>
      </c>
      <c r="E182" t="str">
        <f t="shared" si="5"/>
        <v>Dólar em 2019 / litros</v>
      </c>
    </row>
    <row r="183" spans="1:5">
      <c r="A183" s="342" t="s">
        <v>743</v>
      </c>
      <c r="B183" s="342" t="s">
        <v>2324</v>
      </c>
      <c r="D183" t="str">
        <f t="shared" si="4"/>
        <v>2019 dollars / metric ton</v>
      </c>
      <c r="E183" t="str">
        <f t="shared" si="5"/>
        <v>Dólar em 2019 / tonelada métrica</v>
      </c>
    </row>
    <row r="184" spans="1:5">
      <c r="A184" s="342" t="s">
        <v>1538</v>
      </c>
      <c r="B184" s="342" t="s">
        <v>2325</v>
      </c>
      <c r="D184" t="str">
        <f t="shared" si="4"/>
        <v>2025 NDC (FNC)</v>
      </c>
      <c r="E184" t="str">
        <f t="shared" si="5"/>
        <v>Meta da NDC em 2025 (QCN)</v>
      </c>
    </row>
    <row r="185" spans="1:5">
      <c r="A185" s="342" t="s">
        <v>1525</v>
      </c>
      <c r="B185" s="342" t="s">
        <v>2326</v>
      </c>
      <c r="D185" t="str">
        <f t="shared" si="4"/>
        <v>2025 NDC (TNC)</v>
      </c>
      <c r="E185" t="str">
        <f t="shared" si="5"/>
        <v>Meta da NDC em 2025 (TCN)</v>
      </c>
    </row>
    <row r="186" spans="1:5">
      <c r="A186" s="342" t="s">
        <v>1539</v>
      </c>
      <c r="B186" s="342" t="s">
        <v>2327</v>
      </c>
      <c r="D186" t="str">
        <f t="shared" si="4"/>
        <v>2030 NDC (FNC)</v>
      </c>
      <c r="E186" t="str">
        <f t="shared" si="5"/>
        <v>Meta da NDC em 2030 (QCN)</v>
      </c>
    </row>
    <row r="187" spans="1:5">
      <c r="A187" s="342" t="s">
        <v>1527</v>
      </c>
      <c r="B187" s="342" t="s">
        <v>2328</v>
      </c>
      <c r="D187" t="str">
        <f t="shared" si="4"/>
        <v>2030 NDC (TNC)</v>
      </c>
      <c r="E187" t="str">
        <f t="shared" si="5"/>
        <v>Meta da NDC em 2030 (TCN)</v>
      </c>
    </row>
    <row r="188" spans="1:5">
      <c r="A188" s="342" t="s">
        <v>2035</v>
      </c>
      <c r="B188" s="342" t="s">
        <v>2329</v>
      </c>
      <c r="D188" t="str">
        <f t="shared" si="4"/>
        <v>Abatement</v>
      </c>
      <c r="E188" t="str">
        <f t="shared" si="5"/>
        <v>Abatimento</v>
      </c>
    </row>
    <row r="189" spans="1:5">
      <c r="A189" s="342" t="s">
        <v>2036</v>
      </c>
      <c r="B189" s="342" t="s">
        <v>2330</v>
      </c>
      <c r="D189" t="str">
        <f t="shared" si="4"/>
        <v>About Energy Policy Solutions</v>
      </c>
      <c r="E189" t="str">
        <f t="shared" si="5"/>
        <v>Sobre Soluções para Políticas de Energia</v>
      </c>
    </row>
    <row r="190" spans="1:5">
      <c r="A190" s="342" t="s">
        <v>1526</v>
      </c>
      <c r="B190" s="342" t="s">
        <v>2331</v>
      </c>
      <c r="D190" t="str">
        <f t="shared" si="4"/>
        <v>According to emissions verified in 2005 at Third National Communication (TNC).</v>
      </c>
      <c r="E190" t="str">
        <f t="shared" si="5"/>
        <v>De acordo com as emissões de 2005 verificadas na Terceira Comunicação Nacional (TCN).</v>
      </c>
    </row>
    <row r="191" spans="1:5">
      <c r="A191" s="342" t="s">
        <v>1543</v>
      </c>
      <c r="B191" s="342" t="s">
        <v>2332</v>
      </c>
      <c r="D191" t="str">
        <f t="shared" si="4"/>
        <v>According to verified 2005 emissions in the Fourth National Communication (FNC).</v>
      </c>
      <c r="E191" t="str">
        <f t="shared" si="5"/>
        <v>De acordo com as emissões de 2005 verificadas na Quarta Comunicação Nacional (QCN).</v>
      </c>
    </row>
    <row r="192" spans="1:5">
      <c r="A192" s="342" t="s">
        <v>472</v>
      </c>
      <c r="B192" s="342" t="s">
        <v>2333</v>
      </c>
      <c r="D192" t="str">
        <f t="shared" si="4"/>
        <v>Afforestation and Reforestation</v>
      </c>
      <c r="E192" t="str">
        <f t="shared" si="5"/>
        <v>Florestamento e reflorestamento</v>
      </c>
    </row>
    <row r="193" spans="1:5">
      <c r="A193" s="342" t="s">
        <v>471</v>
      </c>
      <c r="B193" s="342" t="s">
        <v>2334</v>
      </c>
      <c r="D193" t="str">
        <f t="shared" si="4"/>
        <v>Agriculture, Land Use, and Forestry</v>
      </c>
      <c r="E193" t="str">
        <f t="shared" si="5"/>
        <v>Agricultura, Florestas e Outros Usos da Terra</v>
      </c>
    </row>
    <row r="194" spans="1:5">
      <c r="A194" s="342" t="s">
        <v>2037</v>
      </c>
      <c r="B194" s="342" t="s">
        <v>2335</v>
      </c>
      <c r="D194" t="str">
        <f t="shared" ref="D194:D257" si="6">LEFT(A194,254)</f>
        <v>Are you sure you want to delete "{title}"?</v>
      </c>
      <c r="E194" t="str">
        <f t="shared" ref="E194:E257" si="7">LEFT(B194,254)</f>
        <v>Você tem certeza que deseja deletar “{title}”?</v>
      </c>
    </row>
    <row r="195" spans="1:5">
      <c r="A195" s="342" t="s">
        <v>2038</v>
      </c>
      <c r="B195" s="342" t="s">
        <v>2336</v>
      </c>
      <c r="D195" t="str">
        <f t="shared" si="6"/>
        <v>Are you sure you want to replace "{scenarioName}" with this scenario?</v>
      </c>
      <c r="E195" t="str">
        <f t="shared" si="7"/>
        <v>Você tem certeza que deseja substituir “{scenarioName}” por este cenário?</v>
      </c>
    </row>
    <row r="196" spans="1:5">
      <c r="A196" s="342" t="s">
        <v>2039</v>
      </c>
      <c r="B196" s="342" t="s">
        <v>2337</v>
      </c>
      <c r="D196" t="str">
        <f t="shared" si="6"/>
        <v>Are you sure you want to revert all policies in "{title}" to their last saved values?</v>
      </c>
      <c r="E196" t="str">
        <f t="shared" si="7"/>
        <v>Você tem certeza que deseja reverter todas as políticas em “{title}” para os últimos valores salvos?</v>
      </c>
    </row>
    <row r="197" spans="1:5">
      <c r="A197" s="342" t="s">
        <v>2040</v>
      </c>
      <c r="B197" s="342" t="s">
        <v>2338</v>
      </c>
      <c r="D197" t="str">
        <f t="shared" si="6"/>
        <v>Are you sure?</v>
      </c>
      <c r="E197" t="str">
        <f t="shared" si="7"/>
        <v>Você tem certeza?</v>
      </c>
    </row>
    <row r="198" spans="1:5">
      <c r="A198" s="342" t="s">
        <v>478</v>
      </c>
      <c r="B198" s="342" t="s">
        <v>2339</v>
      </c>
      <c r="D198" t="str">
        <f t="shared" si="6"/>
        <v>Avoid Deforestation</v>
      </c>
      <c r="E198" t="str">
        <f t="shared" si="7"/>
        <v>Desmatamento Evitado</v>
      </c>
    </row>
    <row r="199" spans="1:5">
      <c r="A199" s="342" t="s">
        <v>906</v>
      </c>
      <c r="B199" s="342" t="s">
        <v>2340</v>
      </c>
      <c r="D199" t="str">
        <f t="shared" si="6"/>
        <v>Avoided Asthma Attacks</v>
      </c>
      <c r="E199" t="str">
        <f t="shared" si="7"/>
        <v>Crises de Asma Evitadas</v>
      </c>
    </row>
    <row r="200" spans="1:5">
      <c r="A200" s="342" t="s">
        <v>1505</v>
      </c>
      <c r="B200" s="342" t="s">
        <v>2341</v>
      </c>
      <c r="D200" t="str">
        <f t="shared" si="6"/>
        <v>Avoided Deaths Wedge Diagram</v>
      </c>
      <c r="E200" t="str">
        <f t="shared" si="7"/>
        <v>Diagrama de Mortes Evitadas</v>
      </c>
    </row>
    <row r="201" spans="1:5">
      <c r="A201" s="342" t="s">
        <v>910</v>
      </c>
      <c r="B201" s="342" t="s">
        <v>2342</v>
      </c>
      <c r="D201" t="str">
        <f t="shared" si="6"/>
        <v>Avoided Hospital Admissions</v>
      </c>
      <c r="E201" t="str">
        <f t="shared" si="7"/>
        <v>Internações Hospitalares Evitadas</v>
      </c>
    </row>
    <row r="202" spans="1:5">
      <c r="A202" s="342" t="s">
        <v>902</v>
      </c>
      <c r="B202" s="342" t="s">
        <v>2343</v>
      </c>
      <c r="D202" t="str">
        <f t="shared" si="6"/>
        <v>Avoided Lost Workdays</v>
      </c>
      <c r="E202" t="str">
        <f t="shared" si="7"/>
        <v>Dias de Trabalho Perdidos Evitados</v>
      </c>
    </row>
    <row r="203" spans="1:5">
      <c r="A203" s="342" t="s">
        <v>914</v>
      </c>
      <c r="B203" s="342" t="s">
        <v>2344</v>
      </c>
      <c r="D203" t="str">
        <f t="shared" si="6"/>
        <v>Avoided Minor Restricted Activity Days</v>
      </c>
      <c r="E203" t="str">
        <f t="shared" si="7"/>
        <v>Dias de Restrição de Atividades Evitados</v>
      </c>
    </row>
    <row r="204" spans="1:5">
      <c r="A204" s="342" t="s">
        <v>908</v>
      </c>
      <c r="B204" s="342" t="s">
        <v>2345</v>
      </c>
      <c r="D204" t="str">
        <f t="shared" si="6"/>
        <v>Avoided Nonfatal Heart Attacks</v>
      </c>
      <c r="E204" t="str">
        <f t="shared" si="7"/>
        <v>Ataques Cardíacos Não Fatais Evitados</v>
      </c>
    </row>
    <row r="205" spans="1:5">
      <c r="A205" s="342" t="s">
        <v>899</v>
      </c>
      <c r="B205" s="342" t="s">
        <v>2346</v>
      </c>
      <c r="D205" t="str">
        <f t="shared" si="6"/>
        <v>Avoided Premature Deaths</v>
      </c>
      <c r="E205" t="str">
        <f t="shared" si="7"/>
        <v>Mortes Prematuras Evitadas</v>
      </c>
    </row>
    <row r="206" spans="1:5">
      <c r="A206" s="342" t="s">
        <v>912</v>
      </c>
      <c r="B206" s="342" t="s">
        <v>2347</v>
      </c>
      <c r="D206" t="str">
        <f t="shared" si="6"/>
        <v>Avoided Respiratory ER Visits</v>
      </c>
      <c r="E206" t="str">
        <f t="shared" si="7"/>
        <v>Idas ao Pronto-Socorro por Motivos Respiratórios Evitadas</v>
      </c>
    </row>
    <row r="207" spans="1:5">
      <c r="A207" s="342" t="s">
        <v>904</v>
      </c>
      <c r="B207" s="342" t="s">
        <v>2348</v>
      </c>
      <c r="D207" t="str">
        <f t="shared" si="6"/>
        <v>Avoided Respiratory Symptoms and Bronchitis</v>
      </c>
      <c r="E207" t="str">
        <f t="shared" si="7"/>
        <v>Bronquites e Sintomas Respiratórios Evitados</v>
      </c>
    </row>
    <row r="208" spans="1:5">
      <c r="A208" s="342" t="s">
        <v>224</v>
      </c>
      <c r="B208" s="342" t="s">
        <v>2349</v>
      </c>
      <c r="D208" t="str">
        <f t="shared" si="6"/>
        <v>Ban New Power Plants</v>
      </c>
      <c r="E208" t="str">
        <f t="shared" si="7"/>
        <v>Banimento de Novas Usinas de Energia</v>
      </c>
    </row>
    <row r="209" spans="1:5">
      <c r="A209" s="342" t="s">
        <v>1134</v>
      </c>
      <c r="B209" s="342" t="s">
        <v>2350</v>
      </c>
      <c r="D209" t="str">
        <f t="shared" si="6"/>
        <v>Batteries</v>
      </c>
      <c r="E209" t="str">
        <f t="shared" si="7"/>
        <v>Baterias</v>
      </c>
    </row>
    <row r="210" spans="1:5">
      <c r="A210" s="342" t="s">
        <v>970</v>
      </c>
      <c r="B210" s="342" t="s">
        <v>2351</v>
      </c>
      <c r="D210" t="str">
        <f t="shared" si="6"/>
        <v>Battery Electric Vehicle, Gasoline Engine Vehicle</v>
      </c>
      <c r="E210" t="str">
        <f t="shared" si="7"/>
        <v>Veículo Elétrico a Bateria, Veículo de Combustão Interna a Gasolina</v>
      </c>
    </row>
    <row r="211" spans="1:5">
      <c r="A211" s="342" t="s">
        <v>580</v>
      </c>
      <c r="B211" s="342" t="s">
        <v>2352</v>
      </c>
      <c r="D211" t="str">
        <f t="shared" si="6"/>
        <v>Biofuel Diesel</v>
      </c>
      <c r="E211" t="str">
        <f t="shared" si="7"/>
        <v>Biodiesel</v>
      </c>
    </row>
    <row r="212" spans="1:5">
      <c r="A212" s="342" t="s">
        <v>578</v>
      </c>
      <c r="B212" s="342" t="s">
        <v>2353</v>
      </c>
      <c r="D212" t="str">
        <f t="shared" si="6"/>
        <v>Biofuel Gasoline</v>
      </c>
      <c r="E212" t="str">
        <f t="shared" si="7"/>
        <v>Gasolina com adição de etanol anidro</v>
      </c>
    </row>
    <row r="213" spans="1:5">
      <c r="A213" s="342" t="s">
        <v>244</v>
      </c>
      <c r="B213" s="342" t="s">
        <v>2354</v>
      </c>
      <c r="D213" t="str">
        <f t="shared" si="6"/>
        <v>Biomass</v>
      </c>
      <c r="E213" t="str">
        <f t="shared" si="7"/>
        <v>Biomassa</v>
      </c>
    </row>
    <row r="214" spans="1:5">
      <c r="A214" s="342" t="s">
        <v>1494</v>
      </c>
      <c r="B214" s="342" t="s">
        <v>2355</v>
      </c>
      <c r="D214" t="str">
        <f t="shared" si="6"/>
        <v>Biomass Biofuels &amp; MSW (net), Refined Petroleum Fuels, Crude Oil, Natural Gas, Hard Coal and Lignite</v>
      </c>
      <c r="E214" t="str">
        <f t="shared" si="7"/>
        <v>Combustíveis de Biomassa &amp; Resíduos sólidos urbanos (rede), Derivados de Petróleo, Petróleo Bruto, Gás Natural, Carvão Metalúrgico e Linhito</v>
      </c>
    </row>
    <row r="215" spans="1:5">
      <c r="A215" s="342" t="s">
        <v>1062</v>
      </c>
      <c r="B215" s="342" t="s">
        <v>2356</v>
      </c>
      <c r="D215" t="str">
        <f t="shared" si="6"/>
        <v>Biomass Consumption</v>
      </c>
      <c r="E215" t="str">
        <f t="shared" si="7"/>
        <v>Consumo de Biomassa</v>
      </c>
    </row>
    <row r="216" spans="1:5">
      <c r="A216" s="342" t="s">
        <v>407</v>
      </c>
      <c r="B216" s="342" t="s">
        <v>2357</v>
      </c>
      <c r="D216" t="str">
        <f t="shared" si="6"/>
        <v>Biomass Use</v>
      </c>
      <c r="E216" t="str">
        <f t="shared" si="7"/>
        <v>Uso de Biomassa</v>
      </c>
    </row>
    <row r="217" spans="1:5">
      <c r="A217" s="342" t="s">
        <v>892</v>
      </c>
      <c r="B217" s="342" t="s">
        <v>2358</v>
      </c>
      <c r="D217" t="str">
        <f t="shared" si="6"/>
        <v>Biomass and Biofuel Supplier Cash Flow Components</v>
      </c>
      <c r="E217" t="str">
        <f t="shared" si="7"/>
        <v>Componentes do Fluxo de Caixa do Fornecedor de Biomassa e Biocombustível</v>
      </c>
    </row>
    <row r="218" spans="1:5">
      <c r="A218" s="342" t="s">
        <v>791</v>
      </c>
      <c r="B218" s="342" t="s">
        <v>2359</v>
      </c>
      <c r="D218" t="str">
        <f t="shared" si="6"/>
        <v>Buildings</v>
      </c>
      <c r="E218" t="str">
        <f t="shared" si="7"/>
        <v>Edificações</v>
      </c>
    </row>
    <row r="219" spans="1:5">
      <c r="A219" s="342" t="s">
        <v>616</v>
      </c>
      <c r="B219" s="342" t="s">
        <v>2359</v>
      </c>
      <c r="D219" t="str">
        <f t="shared" si="6"/>
        <v>Buildings: Appliances</v>
      </c>
      <c r="E219" t="str">
        <f t="shared" si="7"/>
        <v>Edificações</v>
      </c>
    </row>
    <row r="220" spans="1:5">
      <c r="A220" s="342" t="s">
        <v>613</v>
      </c>
      <c r="B220" s="342" t="s">
        <v>2360</v>
      </c>
      <c r="D220" t="str">
        <f t="shared" si="6"/>
        <v>Buildings: Cooling and Ventilation</v>
      </c>
      <c r="E220" t="str">
        <f t="shared" si="7"/>
        <v>Edificações: Eletrodomésticos</v>
      </c>
    </row>
    <row r="221" spans="1:5">
      <c r="A221" s="342" t="s">
        <v>1029</v>
      </c>
      <c r="B221" s="342" t="s">
        <v>2361</v>
      </c>
      <c r="D221" t="str">
        <f t="shared" si="6"/>
        <v>Buildings: Energy Use</v>
      </c>
      <c r="E221" t="str">
        <f t="shared" si="7"/>
        <v xml:space="preserve">Edificações: uso de combustíveis por equipamentos </v>
      </c>
    </row>
    <row r="222" spans="1:5">
      <c r="A222" s="342" t="s">
        <v>614</v>
      </c>
      <c r="B222" s="342" t="s">
        <v>2362</v>
      </c>
      <c r="D222" t="str">
        <f t="shared" si="6"/>
        <v>Buildings: Envelope</v>
      </c>
      <c r="E222" t="str">
        <f t="shared" si="7"/>
        <v>Edificações: Uso de Energia</v>
      </c>
    </row>
    <row r="223" spans="1:5">
      <c r="A223" s="342" t="s">
        <v>607</v>
      </c>
      <c r="B223" s="342" t="s">
        <v>2363</v>
      </c>
      <c r="D223" t="str">
        <f t="shared" si="6"/>
        <v>Buildings: Heating</v>
      </c>
      <c r="E223" t="str">
        <f t="shared" si="7"/>
        <v>Edificações: Envoltório</v>
      </c>
    </row>
    <row r="224" spans="1:5">
      <c r="A224" s="342" t="s">
        <v>615</v>
      </c>
      <c r="B224" s="342" t="s">
        <v>2364</v>
      </c>
      <c r="D224" t="str">
        <f t="shared" si="6"/>
        <v>Buildings: Lighting</v>
      </c>
      <c r="E224" t="str">
        <f t="shared" si="7"/>
        <v>Edificações: Aquecimento</v>
      </c>
    </row>
    <row r="225" spans="1:5">
      <c r="A225" s="342" t="s">
        <v>617</v>
      </c>
      <c r="B225" s="342" t="s">
        <v>2365</v>
      </c>
      <c r="D225" t="str">
        <f t="shared" si="6"/>
        <v>Buildings: Other Components</v>
      </c>
      <c r="E225" t="str">
        <f t="shared" si="7"/>
        <v>Edificações: Iluminação</v>
      </c>
    </row>
    <row r="226" spans="1:5">
      <c r="A226" s="342" t="s">
        <v>1280</v>
      </c>
      <c r="B226" s="342" t="s">
        <v>1280</v>
      </c>
      <c r="D226" t="str">
        <f t="shared" si="6"/>
        <v>Business as Usual</v>
      </c>
      <c r="E226" t="str">
        <f t="shared" si="7"/>
        <v>Business as Usual</v>
      </c>
    </row>
    <row r="227" spans="1:5">
      <c r="A227" s="342" t="s">
        <v>1030</v>
      </c>
      <c r="B227" s="342" t="s">
        <v>2366</v>
      </c>
      <c r="D227" t="str">
        <f t="shared" si="6"/>
        <v>By Building Component</v>
      </c>
      <c r="E227" t="str">
        <f t="shared" si="7"/>
        <v>Cenário Business as Usual (BAU)</v>
      </c>
    </row>
    <row r="228" spans="1:5">
      <c r="A228" s="342" t="s">
        <v>1034</v>
      </c>
      <c r="B228" s="342" t="s">
        <v>2367</v>
      </c>
      <c r="D228" t="str">
        <f t="shared" si="6"/>
        <v>By Building Type</v>
      </c>
      <c r="E228" t="str">
        <f t="shared" si="7"/>
        <v>Por Componente de Edificação</v>
      </c>
    </row>
    <row r="229" spans="1:5">
      <c r="A229" s="342" t="s">
        <v>1036</v>
      </c>
      <c r="B229" s="342" t="s">
        <v>2368</v>
      </c>
      <c r="D229" t="str">
        <f t="shared" si="6"/>
        <v>By Energy Source</v>
      </c>
      <c r="E229" t="str">
        <f t="shared" si="7"/>
        <v>Por Tipo de Edificação</v>
      </c>
    </row>
    <row r="230" spans="1:5">
      <c r="A230" s="342" t="s">
        <v>1012</v>
      </c>
      <c r="B230" s="342" t="s">
        <v>2369</v>
      </c>
      <c r="D230" t="str">
        <f t="shared" si="6"/>
        <v>By Fuel (Excluding Feedstocks)</v>
      </c>
      <c r="E230" t="str">
        <f t="shared" si="7"/>
        <v>Por Fonte de Energia</v>
      </c>
    </row>
    <row r="231" spans="1:5">
      <c r="A231" s="342" t="s">
        <v>1006</v>
      </c>
      <c r="B231" s="342" t="s">
        <v>2370</v>
      </c>
      <c r="D231" t="str">
        <f t="shared" si="6"/>
        <v>By Fuel (Including Feedstocks)</v>
      </c>
      <c r="E231" t="str">
        <f t="shared" si="7"/>
        <v>Por Combustível (Excluindo Matérias-Primas)</v>
      </c>
    </row>
    <row r="232" spans="1:5">
      <c r="A232" s="342" t="s">
        <v>821</v>
      </c>
      <c r="B232" s="342" t="s">
        <v>2371</v>
      </c>
      <c r="D232" t="str">
        <f t="shared" si="6"/>
        <v>By Fuel Type</v>
      </c>
      <c r="E232" t="str">
        <f t="shared" si="7"/>
        <v>Por Combustível (Incluindo Matérias-Primas)</v>
      </c>
    </row>
    <row r="233" spans="1:5">
      <c r="A233" s="342" t="s">
        <v>1010</v>
      </c>
      <c r="B233" s="342" t="s">
        <v>2372</v>
      </c>
      <c r="D233" t="str">
        <f t="shared" si="6"/>
        <v>By Industry (Excluding Feedstocks)</v>
      </c>
      <c r="E233" t="str">
        <f t="shared" si="7"/>
        <v>Por Indústria (Excluindo Matérias-Primas)</v>
      </c>
    </row>
    <row r="234" spans="1:5">
      <c r="A234" s="342" t="s">
        <v>1002</v>
      </c>
      <c r="B234" s="342" t="s">
        <v>2373</v>
      </c>
      <c r="D234" t="str">
        <f t="shared" si="6"/>
        <v>By Industry (Including Feedstocks)</v>
      </c>
      <c r="E234" t="str">
        <f t="shared" si="7"/>
        <v>Por Indústria (Incluindo Matérias-Primas)</v>
      </c>
    </row>
    <row r="235" spans="1:5">
      <c r="A235" s="342" t="s">
        <v>784</v>
      </c>
      <c r="B235" s="342" t="s">
        <v>2374</v>
      </c>
      <c r="D235" t="str">
        <f t="shared" si="6"/>
        <v>By Pollutant</v>
      </c>
      <c r="E235" t="str">
        <f t="shared" si="7"/>
        <v>Por Poluente</v>
      </c>
    </row>
    <row r="236" spans="1:5">
      <c r="A236" s="342" t="s">
        <v>774</v>
      </c>
      <c r="B236" s="342" t="s">
        <v>2375</v>
      </c>
      <c r="D236" t="str">
        <f t="shared" si="6"/>
        <v>By Sector</v>
      </c>
      <c r="E236" t="str">
        <f t="shared" si="7"/>
        <v>Por Setor</v>
      </c>
    </row>
    <row r="237" spans="1:5">
      <c r="A237" s="342" t="s">
        <v>820</v>
      </c>
      <c r="B237" s="342" t="s">
        <v>2376</v>
      </c>
      <c r="D237" t="str">
        <f t="shared" si="6"/>
        <v>By Sector (reallocated energy carriers)</v>
      </c>
      <c r="E237" t="str">
        <f t="shared" si="7"/>
        <v>Por Setor (vetores de energia realocados)</v>
      </c>
    </row>
    <row r="238" spans="1:5">
      <c r="A238" s="342" t="s">
        <v>780</v>
      </c>
      <c r="B238" s="342" t="s">
        <v>2377</v>
      </c>
      <c r="D238" t="str">
        <f t="shared" si="6"/>
        <v>By Source Type</v>
      </c>
      <c r="E238" t="str">
        <f t="shared" si="7"/>
        <v>Por Tipo de Fonte</v>
      </c>
    </row>
    <row r="239" spans="1:5">
      <c r="A239" s="342" t="s">
        <v>1136</v>
      </c>
      <c r="B239" s="342" t="s">
        <v>2378</v>
      </c>
      <c r="D239" t="str">
        <f t="shared" si="6"/>
        <v>CCS Capital Equipment</v>
      </c>
      <c r="E239" t="str">
        <f t="shared" si="7"/>
        <v>Equipamento de Capital da Captura e Armazenamento de Carbono (CAC)</v>
      </c>
    </row>
    <row r="240" spans="1:5">
      <c r="A240" s="342" t="s">
        <v>802</v>
      </c>
      <c r="B240" s="342" t="s">
        <v>802</v>
      </c>
      <c r="D240" t="str">
        <f t="shared" si="6"/>
        <v>CO2</v>
      </c>
      <c r="E240" t="str">
        <f t="shared" si="7"/>
        <v>CO2</v>
      </c>
    </row>
    <row r="241" spans="1:5">
      <c r="A241" s="342" t="s">
        <v>983</v>
      </c>
      <c r="B241" s="342" t="s">
        <v>2379</v>
      </c>
      <c r="D241" t="str">
        <f t="shared" si="6"/>
        <v>CO2 Emissions by Vehicle Type</v>
      </c>
      <c r="E241" t="str">
        <f t="shared" si="7"/>
        <v>Emissões de CO2 por Tipo de Veículo</v>
      </c>
    </row>
    <row r="242" spans="1:5">
      <c r="A242" s="342" t="s">
        <v>679</v>
      </c>
      <c r="B242" s="342" t="s">
        <v>2380</v>
      </c>
      <c r="D242" t="str">
        <f t="shared" si="6"/>
        <v>COVID-19 Recession</v>
      </c>
      <c r="E242" t="str">
        <f t="shared" si="7"/>
        <v>Recessão Econômica em face da Covid-19</v>
      </c>
    </row>
    <row r="243" spans="1:5">
      <c r="A243" s="342" t="s">
        <v>2041</v>
      </c>
      <c r="B243" s="342" t="s">
        <v>2381</v>
      </c>
      <c r="D243" t="str">
        <f t="shared" si="6"/>
        <v>Cancel</v>
      </c>
      <c r="E243" t="str">
        <f t="shared" si="7"/>
        <v>Cancelar</v>
      </c>
    </row>
    <row r="244" spans="1:5">
      <c r="A244" s="342" t="s">
        <v>2042</v>
      </c>
      <c r="B244" s="342" t="s">
        <v>2382</v>
      </c>
      <c r="D244" t="str">
        <f t="shared" si="6"/>
        <v>Cancel Account</v>
      </c>
      <c r="E244" t="str">
        <f t="shared" si="7"/>
        <v>Cancelar Conta</v>
      </c>
    </row>
    <row r="245" spans="1:5">
      <c r="A245" s="342" t="s">
        <v>2043</v>
      </c>
      <c r="B245" s="342" t="s">
        <v>2383</v>
      </c>
      <c r="D245" t="str">
        <f t="shared" si="6"/>
        <v>Cancel my account</v>
      </c>
      <c r="E245" t="str">
        <f t="shared" si="7"/>
        <v>Cancelar minha conta</v>
      </c>
    </row>
    <row r="246" spans="1:5">
      <c r="A246" s="342" t="s">
        <v>925</v>
      </c>
      <c r="B246" s="342" t="s">
        <v>2384</v>
      </c>
      <c r="D246" t="str">
        <f t="shared" si="6"/>
        <v>Capacity</v>
      </c>
      <c r="E246" t="str">
        <f t="shared" si="7"/>
        <v>Capacidade</v>
      </c>
    </row>
    <row r="247" spans="1:5">
      <c r="A247" s="342" t="s">
        <v>605</v>
      </c>
      <c r="B247" s="342" t="s">
        <v>2385</v>
      </c>
      <c r="D247" t="str">
        <f t="shared" si="6"/>
        <v>Capital Cost Reduction</v>
      </c>
      <c r="E247" t="str">
        <f t="shared" si="7"/>
        <v>Redução de Custo de Capital</v>
      </c>
    </row>
    <row r="248" spans="1:5">
      <c r="A248" s="342" t="s">
        <v>539</v>
      </c>
      <c r="B248" s="342" t="s">
        <v>2386</v>
      </c>
      <c r="D248" t="str">
        <f t="shared" si="6"/>
        <v>Carbon Capture and Sequestration</v>
      </c>
      <c r="E248" t="str">
        <f t="shared" si="7"/>
        <v>Captura e Armazenamento de Carbono</v>
      </c>
    </row>
    <row r="249" spans="1:5">
      <c r="A249" s="342" t="s">
        <v>549</v>
      </c>
      <c r="B249" s="342" t="s">
        <v>2387</v>
      </c>
      <c r="D249" t="str">
        <f t="shared" si="6"/>
        <v>Carbon Tax</v>
      </c>
      <c r="E249" t="str">
        <f t="shared" si="7"/>
        <v>Imposto Sobre o Carbono</v>
      </c>
    </row>
    <row r="250" spans="1:5">
      <c r="A250" s="342" t="s">
        <v>562</v>
      </c>
      <c r="B250" s="342" t="s">
        <v>2388</v>
      </c>
      <c r="D250" t="str">
        <f t="shared" si="6"/>
        <v>Carbon Tax Applies to Process Emissions</v>
      </c>
      <c r="E250" t="str">
        <f t="shared" si="7"/>
        <v>Imposto Sobre o Carbono Aplica-se a Emissões de Processo</v>
      </c>
    </row>
    <row r="251" spans="1:5">
      <c r="A251" s="342" t="s">
        <v>589</v>
      </c>
      <c r="B251" s="342" t="s">
        <v>2389</v>
      </c>
      <c r="D251" t="str">
        <f t="shared" si="6"/>
        <v>Carbon Tax Exemptions</v>
      </c>
      <c r="E251" t="str">
        <f t="shared" si="7"/>
        <v>Isenções do Imposto sobre o Carbono</v>
      </c>
    </row>
    <row r="252" spans="1:5">
      <c r="A252" s="342" t="s">
        <v>685</v>
      </c>
      <c r="B252" s="342" t="s">
        <v>2390</v>
      </c>
      <c r="D252" t="str">
        <f t="shared" si="6"/>
        <v>Carbon Tax Revenue</v>
      </c>
      <c r="E252" t="str">
        <f t="shared" si="7"/>
        <v>Receita do Imposto sobre o Carbono</v>
      </c>
    </row>
    <row r="253" spans="1:5">
      <c r="A253" s="342" t="s">
        <v>564</v>
      </c>
      <c r="B253" s="342" t="s">
        <v>2391</v>
      </c>
      <c r="D253" t="str">
        <f t="shared" si="6"/>
        <v>Carbon Tax on Process Emissions</v>
      </c>
      <c r="E253" t="str">
        <f t="shared" si="7"/>
        <v>Imposto Sobre o Carbono para Emissões de Processo</v>
      </c>
    </row>
    <row r="254" spans="1:5">
      <c r="A254" s="342" t="s">
        <v>261</v>
      </c>
      <c r="B254" s="342" t="s">
        <v>2392</v>
      </c>
      <c r="D254" t="str">
        <f t="shared" si="6"/>
        <v>Carbon-free Electricity Standard</v>
      </c>
      <c r="E254" t="str">
        <f t="shared" si="7"/>
        <v>Padrão de Eletricidade Livre de Carbono</v>
      </c>
    </row>
    <row r="255" spans="1:5">
      <c r="A255" s="342" t="s">
        <v>868</v>
      </c>
      <c r="B255" s="342" t="s">
        <v>2393</v>
      </c>
      <c r="D255" t="str">
        <f t="shared" si="6"/>
        <v>Cash Flow Change (by Entity)</v>
      </c>
      <c r="E255" t="str">
        <f t="shared" si="7"/>
        <v>Variação no Fluxo de Caixa (por Entidade)</v>
      </c>
    </row>
    <row r="256" spans="1:5">
      <c r="A256" s="342" t="s">
        <v>1004</v>
      </c>
      <c r="B256" s="342" t="s">
        <v>2394</v>
      </c>
      <c r="D256" t="str">
        <f t="shared" si="6"/>
        <v>Cement and Other Carbonates, Mining, Iron and Steel, Chemicals, Natural Gas and Petroleum Systems, Other Industries</v>
      </c>
      <c r="E256" t="str">
        <f t="shared" si="7"/>
        <v>Cimento e Outros Carbonatos, Mineração, Ferro-gusa e Aço, Químicos, Petróleo e Gás Natural, Outras Indústrias</v>
      </c>
    </row>
    <row r="257" spans="1:5">
      <c r="A257" s="342" t="s">
        <v>267</v>
      </c>
      <c r="B257" s="342" t="s">
        <v>2395</v>
      </c>
      <c r="D257" t="str">
        <f t="shared" si="6"/>
        <v>Change Electricity Exports</v>
      </c>
      <c r="E257" t="str">
        <f t="shared" si="7"/>
        <v>Variação nas Exportações de Eletricidade</v>
      </c>
    </row>
    <row r="258" spans="1:5">
      <c r="A258" s="342" t="s">
        <v>275</v>
      </c>
      <c r="B258" s="342" t="s">
        <v>2396</v>
      </c>
      <c r="D258" t="str">
        <f t="shared" ref="D258:D321" si="8">LEFT(A258,254)</f>
        <v>Change Electricity Imports</v>
      </c>
      <c r="E258" t="str">
        <f t="shared" ref="E258:E321" si="9">LEFT(B258,254)</f>
        <v>Variação nas Importações de Eletricidade</v>
      </c>
    </row>
    <row r="259" spans="1:5">
      <c r="A259" s="342" t="s">
        <v>2044</v>
      </c>
      <c r="B259" s="342" t="s">
        <v>2397</v>
      </c>
      <c r="D259" t="str">
        <f t="shared" si="8"/>
        <v>Change My Password</v>
      </c>
      <c r="E259" t="str">
        <f t="shared" si="9"/>
        <v>Mudar Minha Senha</v>
      </c>
    </row>
    <row r="260" spans="1:5">
      <c r="A260" s="342" t="s">
        <v>1500</v>
      </c>
      <c r="B260" s="342" t="s">
        <v>2398</v>
      </c>
      <c r="D260" t="str">
        <f t="shared" si="8"/>
        <v>Change in CapEx + OpEx (revenue-neutral taxes)</v>
      </c>
      <c r="E260" t="str">
        <f t="shared" si="9"/>
        <v>Variação no Capex + Opex (impostos neutros em relação à receita)</v>
      </c>
    </row>
    <row r="261" spans="1:5">
      <c r="A261" s="342" t="s">
        <v>863</v>
      </c>
      <c r="B261" s="342" t="s">
        <v>2399</v>
      </c>
      <c r="D261" t="str">
        <f t="shared" si="8"/>
        <v>Change in Compensation per Employee</v>
      </c>
      <c r="E261" t="str">
        <f t="shared" si="9"/>
        <v>Variação na Compensação por Funcionário</v>
      </c>
    </row>
    <row r="262" spans="1:5">
      <c r="A262" s="342" t="s">
        <v>834</v>
      </c>
      <c r="B262" s="342" t="s">
        <v>2400</v>
      </c>
      <c r="D262" t="str">
        <f t="shared" si="8"/>
        <v>Change in Corporate Income Taxes, Change in Payroll Taxes, Change in Household Taxes, Change in Budget Deficit, Change in Government Spending</v>
      </c>
      <c r="E262" t="str">
        <f t="shared" si="9"/>
        <v>Variação no Imposto de Renda, Mudança nos Impostos sobre Salários, Mudança nos Impostos Domésticos, Mudança no Déficit Orçamentário, Mudança nos Gastos Governamentais</v>
      </c>
    </row>
    <row r="263" spans="1:5">
      <c r="A263" s="342" t="s">
        <v>878</v>
      </c>
      <c r="B263" s="342" t="s">
        <v>2401</v>
      </c>
      <c r="D263" t="str">
        <f t="shared" si="8"/>
        <v>Change in Domestic Revenue, Change in Export Revenue, Change in Energy Expenditures (inverted), Change in Non-Energy Expenditures (inverted), Total</v>
      </c>
      <c r="E263" t="str">
        <f t="shared" si="9"/>
        <v>Variação na Receita Doméstica, Variação na Receita de Exportação, Variação nas Despesas com Energia (invertida), Variação nas Despesas Não Relacionadas à Energia (invertida), Total</v>
      </c>
    </row>
    <row r="264" spans="1:5">
      <c r="A264" s="342" t="s">
        <v>1085</v>
      </c>
      <c r="B264" s="342" t="s">
        <v>2402</v>
      </c>
      <c r="D264" t="str">
        <f t="shared" si="8"/>
        <v>Change in Embedded CO2 in Exported Fuels</v>
      </c>
      <c r="E264" t="str">
        <f t="shared" si="9"/>
        <v>Variação no CO2 Embutido em Combustíveis Exportados</v>
      </c>
    </row>
    <row r="265" spans="1:5">
      <c r="A265" s="342" t="s">
        <v>860</v>
      </c>
      <c r="B265" s="342" t="s">
        <v>2403</v>
      </c>
      <c r="D265" t="str">
        <f t="shared" si="8"/>
        <v>Change in Employee Compensation</v>
      </c>
      <c r="E265" t="str">
        <f t="shared" si="9"/>
        <v>Variação na Compensação dos Funcionários</v>
      </c>
    </row>
    <row r="266" spans="1:5">
      <c r="A266" s="342" t="s">
        <v>1079</v>
      </c>
      <c r="B266" s="342" t="s">
        <v>2404</v>
      </c>
      <c r="D266" t="str">
        <f t="shared" si="8"/>
        <v>Change in Energy Export Revenue</v>
      </c>
      <c r="E266" t="str">
        <f t="shared" si="9"/>
        <v>Variação na Receita da Exportação de Energia</v>
      </c>
    </row>
    <row r="267" spans="1:5">
      <c r="A267" s="342" t="s">
        <v>1075</v>
      </c>
      <c r="B267" s="342" t="s">
        <v>2405</v>
      </c>
      <c r="D267" t="str">
        <f t="shared" si="8"/>
        <v>Change in Energy Exports</v>
      </c>
      <c r="E267" t="str">
        <f t="shared" si="9"/>
        <v>Variação nas Exportações de Energia</v>
      </c>
    </row>
    <row r="268" spans="1:5">
      <c r="A268" s="342" t="s">
        <v>1097</v>
      </c>
      <c r="B268" s="342" t="s">
        <v>2406</v>
      </c>
      <c r="D268" t="str">
        <f t="shared" si="8"/>
        <v>Change in Energy Import Expenditures</v>
      </c>
      <c r="E268" t="str">
        <f t="shared" si="9"/>
        <v>Variação nas Despesas com Importação de Energia</v>
      </c>
    </row>
    <row r="269" spans="1:5">
      <c r="A269" s="342" t="s">
        <v>1091</v>
      </c>
      <c r="B269" s="342" t="s">
        <v>2407</v>
      </c>
      <c r="D269" t="str">
        <f t="shared" si="8"/>
        <v>Change in Energy Imports</v>
      </c>
      <c r="E269" t="str">
        <f t="shared" si="9"/>
        <v>Variação nas Importações de Energia</v>
      </c>
    </row>
    <row r="270" spans="1:5">
      <c r="A270" s="342" t="s">
        <v>1104</v>
      </c>
      <c r="B270" s="342" t="s">
        <v>2408</v>
      </c>
      <c r="D270" t="str">
        <f t="shared" si="8"/>
        <v>Change in Energy Production</v>
      </c>
      <c r="E270" t="str">
        <f t="shared" si="9"/>
        <v>Variação na Produção de Energia</v>
      </c>
    </row>
    <row r="271" spans="1:5">
      <c r="A271" s="342" t="s">
        <v>853</v>
      </c>
      <c r="B271" s="342" t="s">
        <v>2409</v>
      </c>
      <c r="D271" t="str">
        <f t="shared" si="8"/>
        <v>Change in GDP</v>
      </c>
      <c r="E271" t="str">
        <f t="shared" si="9"/>
        <v>Variação no PIB</v>
      </c>
    </row>
    <row r="272" spans="1:5">
      <c r="A272" s="342" t="s">
        <v>838</v>
      </c>
      <c r="B272" s="342" t="s">
        <v>2410</v>
      </c>
      <c r="D272" t="str">
        <f t="shared" si="8"/>
        <v>Change in Interest Paid on National Debt</v>
      </c>
      <c r="E272" t="str">
        <f t="shared" si="9"/>
        <v>Variação nos Juros Pagos sobre a Dívida Nacional</v>
      </c>
    </row>
    <row r="273" spans="1:5">
      <c r="A273" s="342" t="s">
        <v>841</v>
      </c>
      <c r="B273" s="342" t="s">
        <v>2411</v>
      </c>
      <c r="D273" t="str">
        <f t="shared" si="8"/>
        <v>Change in Jobs</v>
      </c>
      <c r="E273" t="str">
        <f t="shared" si="9"/>
        <v>Variação nos Empregos</v>
      </c>
    </row>
    <row r="274" spans="1:5">
      <c r="A274" s="342" t="s">
        <v>874</v>
      </c>
      <c r="B274" s="342" t="s">
        <v>2412</v>
      </c>
      <c r="D274" t="str">
        <f t="shared" si="8"/>
        <v>Change in Revenue, Change in Energy Expenditures (inverted), Change in Non-Energy Expenditures (inverted), Total</v>
      </c>
      <c r="E274" t="str">
        <f t="shared" si="9"/>
        <v>Variação na Receita, Variação nas Despesas com Energia (invertida), Variação nas Despesas Não Relacionadas à Energia (invertida), Total</v>
      </c>
    </row>
    <row r="275" spans="1:5">
      <c r="A275" s="342" t="s">
        <v>845</v>
      </c>
      <c r="B275" s="342" t="s">
        <v>2413</v>
      </c>
      <c r="D275" t="str">
        <f t="shared" si="8"/>
        <v>Change in Union and Non-Union Jobs</v>
      </c>
      <c r="E275" t="str">
        <f t="shared" si="9"/>
        <v>Variação nos Empregos Sindicalizados e Não Sindicalizados</v>
      </c>
    </row>
    <row r="276" spans="1:5">
      <c r="A276" s="342" t="s">
        <v>2045</v>
      </c>
      <c r="B276" s="342" t="s">
        <v>2414</v>
      </c>
      <c r="D276" t="str">
        <f t="shared" si="8"/>
        <v>Change your password</v>
      </c>
      <c r="E276" t="str">
        <f t="shared" si="9"/>
        <v>Mude sua senha</v>
      </c>
    </row>
    <row r="277" spans="1:5">
      <c r="A277" s="342" t="s">
        <v>2046</v>
      </c>
      <c r="B277" s="342" t="s">
        <v>2415</v>
      </c>
      <c r="D277" t="str">
        <f t="shared" si="8"/>
        <v>Check out my scenario in the {regionName} Energy Policy Simulator:</v>
      </c>
      <c r="E277" t="str">
        <f t="shared" si="9"/>
        <v>Ver meu cenário no Simulador {regionName}:</v>
      </c>
    </row>
    <row r="278" spans="1:5">
      <c r="A278" s="342" t="s">
        <v>888</v>
      </c>
      <c r="B278" s="342" t="s">
        <v>2416</v>
      </c>
      <c r="D278" t="str">
        <f t="shared" si="8"/>
        <v>Coal Supplier Cash Flow Components</v>
      </c>
      <c r="E278" t="str">
        <f t="shared" si="9"/>
        <v>Componentes do Fluxo de Caixa do Fornecedor de Carvão</v>
      </c>
    </row>
    <row r="279" spans="1:5">
      <c r="A279" s="342" t="s">
        <v>403</v>
      </c>
      <c r="B279" s="342" t="s">
        <v>2417</v>
      </c>
      <c r="D279" t="str">
        <f t="shared" si="8"/>
        <v>Coal Use</v>
      </c>
      <c r="E279" t="str">
        <f t="shared" si="9"/>
        <v>Uso de Carvão</v>
      </c>
    </row>
    <row r="280" spans="1:5">
      <c r="A280" s="342" t="s">
        <v>559</v>
      </c>
      <c r="B280" s="342" t="s">
        <v>2418</v>
      </c>
      <c r="D280" t="str">
        <f t="shared" si="8"/>
        <v>Commercial Bldg Sector</v>
      </c>
      <c r="E280" t="str">
        <f t="shared" si="9"/>
        <v>Setor de Edificações Comerciais</v>
      </c>
    </row>
    <row r="281" spans="1:5">
      <c r="A281" s="342" t="s">
        <v>1124</v>
      </c>
      <c r="B281" s="342" t="s">
        <v>2419</v>
      </c>
      <c r="D281" t="str">
        <f t="shared" si="8"/>
        <v>Commercial Buildings Sector, Electricity Sector, Transportation Sector, Industry Sector</v>
      </c>
      <c r="E281" t="str">
        <f t="shared" si="9"/>
        <v>Setor de Edificações Comerciais, Setor de Eletricidade, Setor de Transportes, Setor Industrial</v>
      </c>
    </row>
    <row r="282" spans="1:5">
      <c r="A282" s="342" t="s">
        <v>1121</v>
      </c>
      <c r="B282" s="342" t="s">
        <v>2420</v>
      </c>
      <c r="D282" t="str">
        <f t="shared" si="8"/>
        <v>Commercial Buildings Sector, Residential Buildings Sector, Electricity Sector, Industry Sector, District Heat &amp; Hydrogen Sectors</v>
      </c>
      <c r="E282" t="str">
        <f t="shared" si="9"/>
        <v>Setor de Edificações Comerciais, Setor de Edificações Residenciais, Setor de Eletricidade, Setor Industrial, Setores de Aquecimento Distrital &amp; Hidrogênio</v>
      </c>
    </row>
    <row r="283" spans="1:5">
      <c r="A283" s="342" t="s">
        <v>1116</v>
      </c>
      <c r="B283" s="342" t="s">
        <v>2421</v>
      </c>
      <c r="D283" t="str">
        <f t="shared" si="8"/>
        <v>Commercial Buildings Sector, Residential Buildings Sector, Electricity Sector, Transportation Sector, Industry Sector, District Heat &amp; Hydrogen Sectors</v>
      </c>
      <c r="E283" t="str">
        <f t="shared" si="9"/>
        <v>Setor de Edificações Comerciais, Setor de Edificações Residenciais, Setor de Eletricidade, Setor de Transportes, Setor Industrial, Setores de Aquecimento Distrital &amp; Hidrogênio</v>
      </c>
    </row>
    <row r="284" spans="1:5">
      <c r="A284" s="342" t="s">
        <v>1128</v>
      </c>
      <c r="B284" s="342" t="s">
        <v>2422</v>
      </c>
      <c r="D284" t="str">
        <f t="shared" si="8"/>
        <v>Commercial Buildings Sector, Residential Buildings Sector, Transportation Sector, Industry Sector</v>
      </c>
      <c r="E284" t="str">
        <f t="shared" si="9"/>
        <v>Setor de Edificações Comerciais, Setor de Edificações Residenciais, Setor de Transportes, Setor Industrial</v>
      </c>
    </row>
    <row r="285" spans="1:5">
      <c r="A285" s="342" t="s">
        <v>1108</v>
      </c>
      <c r="B285" s="342" t="s">
        <v>2423</v>
      </c>
      <c r="D285" t="str">
        <f t="shared" si="8"/>
        <v>Commercial Buildings Sector, Residential Buildings Sector, Transportation Sector, Industry Sector, District Heat &amp; Hydrogen Sectors</v>
      </c>
      <c r="E285" t="str">
        <f t="shared" si="9"/>
        <v>Setor de Edificações Comerciais, Setor de Edificações Residenciais, Setor de Transportes, Setor Industrial, Setores de Aquecimento Distrital &amp; Hidrogênio</v>
      </c>
    </row>
    <row r="286" spans="1:5">
      <c r="A286" s="342" t="s">
        <v>1489</v>
      </c>
      <c r="B286" s="342" t="s">
        <v>2424</v>
      </c>
      <c r="D286" t="str">
        <f t="shared" si="8"/>
        <v>Commercial, Residential</v>
      </c>
      <c r="E286" t="str">
        <f t="shared" si="9"/>
        <v>Comercial, Residencial</v>
      </c>
    </row>
    <row r="287" spans="1:5">
      <c r="A287" s="342" t="s">
        <v>2047</v>
      </c>
      <c r="B287" s="342" t="s">
        <v>2425</v>
      </c>
      <c r="D287" t="str">
        <f t="shared" si="8"/>
        <v>Comparisons</v>
      </c>
      <c r="E287" t="str">
        <f t="shared" si="9"/>
        <v>Comparações</v>
      </c>
    </row>
    <row r="288" spans="1:5">
      <c r="A288" s="342" t="s">
        <v>2048</v>
      </c>
      <c r="B288" s="342" t="s">
        <v>2426</v>
      </c>
      <c r="D288" t="str">
        <f t="shared" si="8"/>
        <v>Confirm new password</v>
      </c>
      <c r="E288" t="str">
        <f t="shared" si="9"/>
        <v>Confirmar nova senha</v>
      </c>
    </row>
    <row r="289" spans="1:5">
      <c r="A289" s="342" t="s">
        <v>678</v>
      </c>
      <c r="B289" s="342" t="s">
        <v>2427</v>
      </c>
      <c r="D289" t="str">
        <f t="shared" si="8"/>
        <v>Control Settings</v>
      </c>
      <c r="E289" t="str">
        <f t="shared" si="9"/>
        <v>Configurações de Controle</v>
      </c>
    </row>
    <row r="290" spans="1:5">
      <c r="A290" s="342" t="s">
        <v>2049</v>
      </c>
      <c r="B290" s="342" t="s">
        <v>2428</v>
      </c>
      <c r="D290" t="str">
        <f t="shared" si="8"/>
        <v>Copy to clipboard</v>
      </c>
      <c r="E290" t="str">
        <f t="shared" si="9"/>
        <v>Copiar para o quadro</v>
      </c>
    </row>
    <row r="291" spans="1:5">
      <c r="A291" s="342" t="s">
        <v>698</v>
      </c>
      <c r="B291" s="342" t="s">
        <v>2429</v>
      </c>
      <c r="D291" t="str">
        <f t="shared" si="8"/>
        <v>Corporate Income Taxes</v>
      </c>
      <c r="E291" t="str">
        <f t="shared" si="9"/>
        <v>Imposto de Renda</v>
      </c>
    </row>
    <row r="292" spans="1:5">
      <c r="A292" s="342" t="s">
        <v>2050</v>
      </c>
      <c r="B292" s="342" t="s">
        <v>2430</v>
      </c>
      <c r="D292" t="str">
        <f t="shared" si="8"/>
        <v>Cost/ton</v>
      </c>
      <c r="E292" t="str">
        <f t="shared" si="9"/>
        <v>Custo/tonelada</v>
      </c>
    </row>
    <row r="293" spans="1:5">
      <c r="A293" s="342" t="s">
        <v>492</v>
      </c>
      <c r="B293" s="342" t="s">
        <v>2431</v>
      </c>
      <c r="D293" t="str">
        <f t="shared" si="8"/>
        <v>Cropland and Rice Measures</v>
      </c>
      <c r="E293" t="str">
        <f t="shared" si="9"/>
        <v>Medidas para Manejo do Cultivo de Arroz e Outras Culturas Agrícolas</v>
      </c>
    </row>
    <row r="294" spans="1:5">
      <c r="A294" s="342" t="s">
        <v>538</v>
      </c>
      <c r="B294" s="342" t="s">
        <v>2432</v>
      </c>
      <c r="D294" t="str">
        <f t="shared" si="8"/>
        <v>Cross-Sector</v>
      </c>
      <c r="E294" t="str">
        <f t="shared" si="9"/>
        <v>Transversal</v>
      </c>
    </row>
    <row r="295" spans="1:5">
      <c r="A295" s="342" t="s">
        <v>256</v>
      </c>
      <c r="B295" s="342" t="s">
        <v>2433</v>
      </c>
      <c r="D295" t="str">
        <f t="shared" si="8"/>
        <v>Crude Oil</v>
      </c>
      <c r="E295" t="str">
        <f t="shared" si="9"/>
        <v>Petróleo Bruto</v>
      </c>
    </row>
    <row r="296" spans="1:5">
      <c r="A296" s="342" t="s">
        <v>413</v>
      </c>
      <c r="B296" s="342" t="s">
        <v>2434</v>
      </c>
      <c r="D296" t="str">
        <f t="shared" si="8"/>
        <v>Crude Oil Use</v>
      </c>
      <c r="E296" t="str">
        <f t="shared" si="9"/>
        <v>Uso de Petróleo Bruto</v>
      </c>
    </row>
    <row r="297" spans="1:5">
      <c r="A297" s="342" t="s">
        <v>836</v>
      </c>
      <c r="B297" s="342" t="s">
        <v>2435</v>
      </c>
      <c r="D297" t="str">
        <f t="shared" si="8"/>
        <v>Cumulative Change in National Debt</v>
      </c>
      <c r="E297" t="str">
        <f t="shared" si="9"/>
        <v>Variação Acumulada na Dívida Nacional</v>
      </c>
    </row>
    <row r="298" spans="1:5">
      <c r="A298" s="342" t="s">
        <v>2051</v>
      </c>
      <c r="B298" s="342" t="s">
        <v>2436</v>
      </c>
      <c r="D298" t="str">
        <f t="shared" si="8"/>
        <v>Current password</v>
      </c>
      <c r="E298" t="str">
        <f t="shared" si="9"/>
        <v>Senha atual</v>
      </c>
    </row>
    <row r="299" spans="1:5">
      <c r="A299" s="342" t="s">
        <v>2052</v>
      </c>
      <c r="B299" s="342" t="s">
        <v>2437</v>
      </c>
      <c r="D299" t="str">
        <f t="shared" si="8"/>
        <v>Currently waiting confirmation for:</v>
      </c>
      <c r="E299" t="str">
        <f t="shared" si="9"/>
        <v>Atualmente esperando confirmação para:</v>
      </c>
    </row>
    <row r="300" spans="1:5">
      <c r="A300" s="342" t="s">
        <v>943</v>
      </c>
      <c r="B300" s="342" t="s">
        <v>2438</v>
      </c>
      <c r="D300" t="str">
        <f t="shared" si="8"/>
        <v>Curtailed Electricity from Renewables</v>
      </c>
      <c r="E300" t="str">
        <f t="shared" si="9"/>
        <v>Redução na Geração de Eletricidade de Fontes Renováveis</v>
      </c>
    </row>
    <row r="301" spans="1:5">
      <c r="A301" s="342" t="s">
        <v>2053</v>
      </c>
      <c r="B301" s="342" t="s">
        <v>2439</v>
      </c>
      <c r="D301" t="str">
        <f t="shared" si="8"/>
        <v>Customize implementation schedule</v>
      </c>
      <c r="E301" t="str">
        <f t="shared" si="9"/>
        <v>Personalizar o cronograma de implementação</v>
      </c>
    </row>
    <row r="302" spans="1:5">
      <c r="A302" s="342" t="s">
        <v>692</v>
      </c>
      <c r="B302" s="342" t="s">
        <v>2440</v>
      </c>
      <c r="D302" t="str">
        <f t="shared" si="8"/>
        <v>Deficit Spending</v>
      </c>
      <c r="E302" t="str">
        <f t="shared" si="9"/>
        <v>Gastos Deficitários</v>
      </c>
    </row>
    <row r="303" spans="1:5">
      <c r="A303" s="342" t="s">
        <v>2054</v>
      </c>
      <c r="B303" s="342" t="s">
        <v>2441</v>
      </c>
      <c r="D303" t="str">
        <f t="shared" si="8"/>
        <v>Delete</v>
      </c>
      <c r="E303" t="str">
        <f t="shared" si="9"/>
        <v>Deletar</v>
      </c>
    </row>
    <row r="304" spans="1:5">
      <c r="A304" s="342" t="s">
        <v>2055</v>
      </c>
      <c r="B304" s="342" t="s">
        <v>2442</v>
      </c>
      <c r="D304" t="str">
        <f t="shared" si="8"/>
        <v>Delete the scenario</v>
      </c>
      <c r="E304" t="str">
        <f t="shared" si="9"/>
        <v>Deletar o cenário</v>
      </c>
    </row>
    <row r="305" spans="1:5">
      <c r="A305" s="342" t="s">
        <v>283</v>
      </c>
      <c r="B305" s="342" t="s">
        <v>2443</v>
      </c>
      <c r="D305" t="str">
        <f t="shared" si="8"/>
        <v>Demand Response</v>
      </c>
      <c r="E305" t="str">
        <f t="shared" si="9"/>
        <v>Capacidade de Resposta à Demanda</v>
      </c>
    </row>
    <row r="306" spans="1:5">
      <c r="A306" s="342" t="s">
        <v>659</v>
      </c>
      <c r="B306" s="342" t="s">
        <v>2444</v>
      </c>
      <c r="D306" t="str">
        <f t="shared" si="8"/>
        <v>Direct Air Capture</v>
      </c>
      <c r="E306" t="str">
        <f t="shared" si="9"/>
        <v>Captura Direta do Ar</v>
      </c>
    </row>
    <row r="307" spans="1:5">
      <c r="A307" s="342" t="s">
        <v>1503</v>
      </c>
      <c r="B307" s="342" t="s">
        <v>2445</v>
      </c>
      <c r="D307" t="str">
        <f t="shared" si="8"/>
        <v>Direct Plus Indirect Change in Jobs</v>
      </c>
      <c r="E307" t="str">
        <f t="shared" si="9"/>
        <v>Variação Direta e Indireta nos Empregos</v>
      </c>
    </row>
    <row r="308" spans="1:5">
      <c r="A308" s="342" t="s">
        <v>851</v>
      </c>
      <c r="B308" s="342" t="s">
        <v>2446</v>
      </c>
      <c r="D308" t="str">
        <f t="shared" si="8"/>
        <v>Direct, Indirect, Induced, Total</v>
      </c>
      <c r="E308" t="str">
        <f t="shared" si="9"/>
        <v>Direta, Indireta, Induzida, Total</v>
      </c>
    </row>
    <row r="309" spans="1:5">
      <c r="A309" s="342" t="s">
        <v>865</v>
      </c>
      <c r="B309" s="342" t="s">
        <v>2447</v>
      </c>
      <c r="D309" t="str">
        <f t="shared" si="8"/>
        <v>Direct/Indirect/Induced Change in Compensation</v>
      </c>
      <c r="E309" t="str">
        <f t="shared" si="9"/>
        <v>Variação Direta/Indireta/Induzida em Compensação</v>
      </c>
    </row>
    <row r="310" spans="1:5">
      <c r="A310" s="342" t="s">
        <v>858</v>
      </c>
      <c r="B310" s="342" t="s">
        <v>2448</v>
      </c>
      <c r="D310" t="str">
        <f t="shared" si="8"/>
        <v>Direct/Indirect/Induced Change in GDP</v>
      </c>
      <c r="E310" t="str">
        <f t="shared" si="9"/>
        <v>Variação Direta/Indireta/Induzida no PIB</v>
      </c>
    </row>
    <row r="311" spans="1:5">
      <c r="A311" s="342" t="s">
        <v>849</v>
      </c>
      <c r="B311" s="342" t="s">
        <v>2449</v>
      </c>
      <c r="D311" t="str">
        <f t="shared" si="8"/>
        <v>Direct/Indirect/Induced Change in Jobs</v>
      </c>
      <c r="E311" t="str">
        <f t="shared" si="9"/>
        <v>Variação Direta/Indireta/Induzida nos Empregos</v>
      </c>
    </row>
    <row r="312" spans="1:5">
      <c r="A312" s="342" t="s">
        <v>2056</v>
      </c>
      <c r="B312" s="342" t="s">
        <v>2450</v>
      </c>
      <c r="D312" t="str">
        <f t="shared" si="8"/>
        <v>Discard changes in "{title}"?</v>
      </c>
      <c r="E312" t="str">
        <f t="shared" si="9"/>
        <v>Descartar mudanças em “{title}”?</v>
      </c>
    </row>
    <row r="313" spans="1:5">
      <c r="A313" s="342" t="s">
        <v>793</v>
      </c>
      <c r="B313" s="342" t="s">
        <v>2451</v>
      </c>
      <c r="D313" t="str">
        <f t="shared" si="8"/>
        <v>District Heat &amp; Hydrogen</v>
      </c>
      <c r="E313" t="str">
        <f t="shared" si="9"/>
        <v>Aquecimento Distrital &amp; Hidrogênio</v>
      </c>
    </row>
    <row r="314" spans="1:5">
      <c r="A314" s="342" t="s">
        <v>561</v>
      </c>
      <c r="B314" s="342" t="s">
        <v>2452</v>
      </c>
      <c r="D314" t="str">
        <f t="shared" si="8"/>
        <v>District Heat &amp; Hydrogen Sector</v>
      </c>
      <c r="E314" t="str">
        <f t="shared" si="9"/>
        <v>Setor de Aquecimento Distrital &amp; Hidrogênio</v>
      </c>
    </row>
    <row r="315" spans="1:5">
      <c r="A315" s="342" t="s">
        <v>1047</v>
      </c>
      <c r="B315" s="342" t="s">
        <v>2453</v>
      </c>
      <c r="D315" t="str">
        <f t="shared" si="8"/>
        <v>District Heat &amp; Hydrogen, Agriculture, Buildings, Water &amp; Waste, Transportation, Electricity, Industry</v>
      </c>
      <c r="E315" t="str">
        <f t="shared" si="9"/>
        <v>Aquecimento Distrital &amp; Hidrogênio, Agricultura, Edificações, Água &amp; Resíduos, Transportes, Eletricidade, Indústria</v>
      </c>
    </row>
    <row r="316" spans="1:5">
      <c r="A316" s="342" t="s">
        <v>778</v>
      </c>
      <c r="B316" s="342" t="s">
        <v>2454</v>
      </c>
      <c r="D316" t="str">
        <f t="shared" si="8"/>
        <v>District Heat &amp; Hydrogen, Water &amp; Waste, Agriculture, Buildings, Transportation, Electricity, Industry, Geoengineering, Land Use</v>
      </c>
      <c r="E316" t="str">
        <f t="shared" si="9"/>
        <v>Aquecimento Distrital &amp; Hidrogênio, Água &amp; Resíduos, Agricultura, Edificações, Transportes, Eletricidade, Indústria, Usos da Terra</v>
      </c>
    </row>
    <row r="317" spans="1:5">
      <c r="A317" s="342" t="s">
        <v>935</v>
      </c>
      <c r="B317" s="342" t="s">
        <v>2455</v>
      </c>
      <c r="D317" t="str">
        <f t="shared" si="8"/>
        <v>District Heat &amp; Hydrogen, Water &amp; Waste, Agriculture, Transportation, Industry, Buildings</v>
      </c>
      <c r="E317" t="str">
        <f t="shared" si="9"/>
        <v>Aquecimento Distrital &amp; Hidrogênio, Água &amp; Resíduos, Agricultura, Transportes, Indústria, Edificações</v>
      </c>
    </row>
    <row r="318" spans="1:5">
      <c r="A318" s="342" t="s">
        <v>520</v>
      </c>
      <c r="B318" s="342" t="s">
        <v>2456</v>
      </c>
      <c r="D318" t="str">
        <f t="shared" si="8"/>
        <v>District Heat CHP</v>
      </c>
      <c r="E318" t="str">
        <f t="shared" si="9"/>
        <v>Aquecimento Distrital CHP</v>
      </c>
    </row>
    <row r="319" spans="1:5">
      <c r="A319" s="342" t="s">
        <v>527</v>
      </c>
      <c r="B319" s="342" t="s">
        <v>2457</v>
      </c>
      <c r="D319" t="str">
        <f t="shared" si="8"/>
        <v>District Heat Fuel Switching</v>
      </c>
      <c r="E319" t="str">
        <f t="shared" si="9"/>
        <v>Mudança de Combustível no Aquecimento Distrital</v>
      </c>
    </row>
    <row r="320" spans="1:5">
      <c r="A320" s="342" t="s">
        <v>517</v>
      </c>
      <c r="B320" s="342" t="s">
        <v>2458</v>
      </c>
      <c r="D320" t="str">
        <f t="shared" si="8"/>
        <v>District Heat and Hydrogen</v>
      </c>
      <c r="E320" t="str">
        <f t="shared" si="9"/>
        <v>Aquecimento Distrital e Hidrogênio</v>
      </c>
    </row>
    <row r="321" spans="1:5">
      <c r="A321" s="342" t="s">
        <v>2057</v>
      </c>
      <c r="B321" s="342" t="s">
        <v>2459</v>
      </c>
      <c r="D321" t="str">
        <f t="shared" si="8"/>
        <v>Done</v>
      </c>
      <c r="E321" t="str">
        <f t="shared" si="9"/>
        <v>Feito</v>
      </c>
    </row>
    <row r="322" spans="1:5">
      <c r="A322" s="342" t="s">
        <v>2058</v>
      </c>
      <c r="B322" s="342" t="s">
        <v>2460</v>
      </c>
      <c r="D322" t="str">
        <f t="shared" ref="D322:D385" si="10">LEFT(A322,254)</f>
        <v>Don’t have an account yet? Sign up here.</v>
      </c>
      <c r="E322" t="str">
        <f t="shared" ref="E322:E385" si="11">LEFT(B322,254)</f>
        <v>Ainda não tem uma conta? Cadastre-se aqui.</v>
      </c>
    </row>
    <row r="323" spans="1:5">
      <c r="A323" s="342" t="s">
        <v>2059</v>
      </c>
      <c r="B323" s="342" t="s">
        <v>2461</v>
      </c>
      <c r="D323" t="str">
        <f t="shared" si="10"/>
        <v>Download graph data and policy settings</v>
      </c>
      <c r="E323" t="str">
        <f t="shared" si="11"/>
        <v>Faça o download dos gráficos e das configurações de políticas.</v>
      </c>
    </row>
    <row r="324" spans="1:5">
      <c r="A324" s="342" t="s">
        <v>289</v>
      </c>
      <c r="B324" s="342" t="s">
        <v>2462</v>
      </c>
      <c r="D324" t="str">
        <f t="shared" si="10"/>
        <v>Early Retirement of Power Plants</v>
      </c>
      <c r="E324" t="str">
        <f t="shared" si="11"/>
        <v>Encerramento Antecipado de Termelétricas</v>
      </c>
    </row>
    <row r="325" spans="1:5">
      <c r="A325" s="342" t="s">
        <v>2060</v>
      </c>
      <c r="B325" s="342" t="s">
        <v>2463</v>
      </c>
      <c r="D325" t="str">
        <f t="shared" si="10"/>
        <v>Edit</v>
      </c>
      <c r="E325" t="str">
        <f t="shared" si="11"/>
        <v>Editar</v>
      </c>
    </row>
    <row r="326" spans="1:5">
      <c r="A326" s="342" t="s">
        <v>825</v>
      </c>
      <c r="B326" s="342" t="s">
        <v>2464</v>
      </c>
      <c r="D326" t="str">
        <f t="shared" si="10"/>
        <v>Effects by Policy: CO2e Abatement Cost Curve</v>
      </c>
      <c r="E326" t="str">
        <f t="shared" si="11"/>
        <v>Efeitos por Política: Curva de Custo do Abatimento de CO2e</v>
      </c>
    </row>
    <row r="327" spans="1:5">
      <c r="A327" s="342" t="s">
        <v>823</v>
      </c>
      <c r="B327" s="342" t="s">
        <v>2465</v>
      </c>
      <c r="D327" t="str">
        <f t="shared" si="10"/>
        <v>Effects by Policy: CO2e Wedge Diagrams</v>
      </c>
      <c r="E327" t="str">
        <f t="shared" si="11"/>
        <v>Efeitos por Política: Diagramas de CO2e</v>
      </c>
    </row>
    <row r="328" spans="1:5">
      <c r="A328" s="342" t="s">
        <v>569</v>
      </c>
      <c r="B328" s="342" t="s">
        <v>2466</v>
      </c>
      <c r="D328" t="str">
        <f t="shared" si="10"/>
        <v>Electricity</v>
      </c>
      <c r="E328" t="str">
        <f t="shared" si="11"/>
        <v>Eletricidade</v>
      </c>
    </row>
    <row r="329" spans="1:5">
      <c r="A329" s="342" t="s">
        <v>704</v>
      </c>
      <c r="B329" s="342" t="s">
        <v>2467</v>
      </c>
      <c r="D329" t="str">
        <f t="shared" si="10"/>
        <v>Electricity Capacity Construction Subsidy</v>
      </c>
      <c r="E329" t="str">
        <f t="shared" si="11"/>
        <v>Subsídio para Construção de Capacidade de Eletricidade</v>
      </c>
    </row>
    <row r="330" spans="1:5">
      <c r="A330" s="342" t="s">
        <v>1050</v>
      </c>
      <c r="B330" s="342" t="s">
        <v>2468</v>
      </c>
      <c r="D330" t="str">
        <f t="shared" si="10"/>
        <v>Electricity Consumption</v>
      </c>
      <c r="E330" t="str">
        <f t="shared" si="11"/>
        <v>Consumo de Eletricidade</v>
      </c>
    </row>
    <row r="331" spans="1:5">
      <c r="A331" s="342" t="s">
        <v>933</v>
      </c>
      <c r="B331" s="342" t="s">
        <v>2469</v>
      </c>
      <c r="D331" t="str">
        <f t="shared" si="10"/>
        <v>Electricity Demand by Sector</v>
      </c>
      <c r="E331" t="str">
        <f t="shared" si="11"/>
        <v>Demanda de Eletricidade por Setor</v>
      </c>
    </row>
    <row r="332" spans="1:5">
      <c r="A332" s="342" t="s">
        <v>702</v>
      </c>
      <c r="B332" s="342" t="s">
        <v>2470</v>
      </c>
      <c r="D332" t="str">
        <f t="shared" si="10"/>
        <v>Electricity Generation Subsidy</v>
      </c>
      <c r="E332" t="str">
        <f t="shared" si="11"/>
        <v>Subsídio para Geração de Eletricidade</v>
      </c>
    </row>
    <row r="333" spans="1:5">
      <c r="A333" s="342" t="s">
        <v>916</v>
      </c>
      <c r="B333" s="342" t="s">
        <v>2471</v>
      </c>
      <c r="D333" t="str">
        <f t="shared" si="10"/>
        <v>Electricity Generation, Capacity, and Demand</v>
      </c>
      <c r="E333" t="str">
        <f t="shared" si="11"/>
        <v>Geração, Capacidade e Demanda de Eletricidade</v>
      </c>
    </row>
    <row r="334" spans="1:5">
      <c r="A334" s="342" t="s">
        <v>269</v>
      </c>
      <c r="B334" s="342" t="s">
        <v>2472</v>
      </c>
      <c r="D334" t="str">
        <f t="shared" si="10"/>
        <v>Electricity Imports and Exports</v>
      </c>
      <c r="E334" t="str">
        <f t="shared" si="11"/>
        <v>Importações e Exportações de Eletricidade</v>
      </c>
    </row>
    <row r="335" spans="1:5">
      <c r="A335" s="342" t="s">
        <v>542</v>
      </c>
      <c r="B335" s="342" t="s">
        <v>2473</v>
      </c>
      <c r="D335" t="str">
        <f t="shared" si="10"/>
        <v>Electricity Sector</v>
      </c>
      <c r="E335" t="str">
        <f t="shared" si="11"/>
        <v>Setor de Eletricidade</v>
      </c>
    </row>
    <row r="336" spans="1:5">
      <c r="A336" s="342" t="s">
        <v>1111</v>
      </c>
      <c r="B336" s="342" t="s">
        <v>2474</v>
      </c>
      <c r="D336" t="str">
        <f t="shared" si="10"/>
        <v>Electricity Sector, Industry Sector, District Heat &amp; Hydrogen Sectors</v>
      </c>
      <c r="E336" t="str">
        <f t="shared" si="11"/>
        <v>Setor de Eletricidade, Setor Industrial, Setores de Aquecimento Distrital &amp; Hidrogênio</v>
      </c>
    </row>
    <row r="337" spans="1:5">
      <c r="A337" s="342" t="s">
        <v>886</v>
      </c>
      <c r="B337" s="342" t="s">
        <v>2475</v>
      </c>
      <c r="D337" t="str">
        <f t="shared" si="10"/>
        <v>Electricity Supplier Cash Flow Components</v>
      </c>
      <c r="E337" t="str">
        <f t="shared" si="11"/>
        <v>Componentes de Fluxo de Caixa do Fornecedor de Eletricidade</v>
      </c>
    </row>
    <row r="338" spans="1:5">
      <c r="A338" s="342" t="s">
        <v>223</v>
      </c>
      <c r="B338" s="342" t="s">
        <v>2466</v>
      </c>
      <c r="D338" t="str">
        <f t="shared" si="10"/>
        <v>Electricity Supply</v>
      </c>
      <c r="E338" t="str">
        <f t="shared" si="11"/>
        <v>Eletricidade</v>
      </c>
    </row>
    <row r="339" spans="1:5">
      <c r="A339" s="342" t="s">
        <v>397</v>
      </c>
      <c r="B339" s="342" t="s">
        <v>2476</v>
      </c>
      <c r="D339" t="str">
        <f t="shared" si="10"/>
        <v>Electricity Use</v>
      </c>
      <c r="E339" t="str">
        <f t="shared" si="11"/>
        <v>Uso de Eletricidade</v>
      </c>
    </row>
    <row r="340" spans="1:5">
      <c r="A340" s="342" t="s">
        <v>1073</v>
      </c>
      <c r="B340" s="342" t="s">
        <v>2477</v>
      </c>
      <c r="D340" t="str">
        <f t="shared" si="10"/>
        <v>Electricity, Liquid Biofuels, Biomass, Coal, Natural Gas, Refined Petroleum Fuels, Crude Oil</v>
      </c>
      <c r="E340" t="str">
        <f t="shared" si="11"/>
        <v>Eletricidade, Biocombustíveis Líquidos, Biomassa, Carvão, Gás Natural, Derivados de petróleo, Petróleo Bruto</v>
      </c>
    </row>
    <row r="341" spans="1:5">
      <c r="A341" s="342" t="s">
        <v>1089</v>
      </c>
      <c r="B341" s="342" t="s">
        <v>2478</v>
      </c>
      <c r="D341" t="str">
        <f t="shared" si="10"/>
        <v>Electricity, Liquid Biofuels, Biomass, Uranium, Coal, Natural Gas, Refined Petroleum Fuels, Crude Oil</v>
      </c>
      <c r="E341" t="str">
        <f t="shared" si="11"/>
        <v>Eletricidade, Biocombustíveis Líquidos, Biomassa, Urânio, Carvão, Gás Natural, Derivados de Petróleo, Petróleo Bruto</v>
      </c>
    </row>
    <row r="342" spans="1:5">
      <c r="A342" s="342" t="s">
        <v>629</v>
      </c>
      <c r="B342" s="342" t="s">
        <v>2479</v>
      </c>
      <c r="D342" t="str">
        <f t="shared" si="10"/>
        <v>Electricity: Biomass</v>
      </c>
      <c r="E342" t="str">
        <f t="shared" si="11"/>
        <v>Eletricidade: Biomassa</v>
      </c>
    </row>
    <row r="343" spans="1:5">
      <c r="A343" s="342" t="s">
        <v>621</v>
      </c>
      <c r="B343" s="342" t="s">
        <v>2480</v>
      </c>
      <c r="D343" t="str">
        <f t="shared" si="10"/>
        <v>Electricity: Hard Coal</v>
      </c>
      <c r="E343" t="str">
        <f t="shared" si="11"/>
        <v>Eletricidade: Carvão Metalúrgico</v>
      </c>
    </row>
    <row r="344" spans="1:5">
      <c r="A344" s="342" t="s">
        <v>625</v>
      </c>
      <c r="B344" s="342" t="s">
        <v>2481</v>
      </c>
      <c r="D344" t="str">
        <f t="shared" si="10"/>
        <v>Electricity: Hydro</v>
      </c>
      <c r="E344" t="str">
        <f t="shared" si="11"/>
        <v>Eletricidade: Hidro</v>
      </c>
    </row>
    <row r="345" spans="1:5">
      <c r="A345" s="342" t="s">
        <v>937</v>
      </c>
      <c r="B345" s="342" t="s">
        <v>2482</v>
      </c>
      <c r="D345" t="str">
        <f t="shared" si="10"/>
        <v>Electricity: Levelized Costs, Curtailment and Water Use</v>
      </c>
      <c r="E345" t="str">
        <f t="shared" si="11"/>
        <v>Eletricidade: Custos Nivelados, Redução na Geração e Uso de Água</v>
      </c>
    </row>
    <row r="346" spans="1:5">
      <c r="A346" s="342" t="s">
        <v>631</v>
      </c>
      <c r="B346" s="342" t="s">
        <v>2483</v>
      </c>
      <c r="D346" t="str">
        <f t="shared" si="10"/>
        <v>Electricity: Lignite</v>
      </c>
      <c r="E346" t="str">
        <f t="shared" si="11"/>
        <v>Eletricidade: Linhito</v>
      </c>
    </row>
    <row r="347" spans="1:5">
      <c r="A347" s="342" t="s">
        <v>623</v>
      </c>
      <c r="B347" s="342" t="s">
        <v>2484</v>
      </c>
      <c r="D347" t="str">
        <f t="shared" si="10"/>
        <v>Electricity: Natural Gas Nonpeaker</v>
      </c>
      <c r="E347" t="str">
        <f t="shared" si="11"/>
        <v>Eletricidade: Gás Natural Nonpeaker</v>
      </c>
    </row>
    <row r="348" spans="1:5">
      <c r="A348" s="342" t="s">
        <v>630</v>
      </c>
      <c r="B348" s="342" t="s">
        <v>2485</v>
      </c>
      <c r="D348" t="str">
        <f t="shared" si="10"/>
        <v>Electricity: Natural Gas Peaker</v>
      </c>
      <c r="E348" t="str">
        <f t="shared" si="11"/>
        <v>Eletricidade: Gás Natural Peaker</v>
      </c>
    </row>
    <row r="349" spans="1:5">
      <c r="A349" s="342" t="s">
        <v>624</v>
      </c>
      <c r="B349" s="342" t="s">
        <v>2486</v>
      </c>
      <c r="D349" t="str">
        <f t="shared" si="10"/>
        <v>Electricity: Nuclear</v>
      </c>
      <c r="E349" t="str">
        <f t="shared" si="11"/>
        <v>Eletricidade: Nuclear</v>
      </c>
    </row>
    <row r="350" spans="1:5">
      <c r="A350" s="342" t="s">
        <v>632</v>
      </c>
      <c r="B350" s="342" t="s">
        <v>2487</v>
      </c>
      <c r="D350" t="str">
        <f t="shared" si="10"/>
        <v>Electricity: Offshore Wind</v>
      </c>
      <c r="E350" t="str">
        <f t="shared" si="11"/>
        <v>Eletricidade: Eólica offshore</v>
      </c>
    </row>
    <row r="351" spans="1:5">
      <c r="A351" s="342" t="s">
        <v>626</v>
      </c>
      <c r="B351" s="342" t="s">
        <v>2488</v>
      </c>
      <c r="D351" t="str">
        <f t="shared" si="10"/>
        <v>Electricity: Onshore Wind</v>
      </c>
      <c r="E351" t="str">
        <f t="shared" si="11"/>
        <v>Eletricidade: Eólica onshore</v>
      </c>
    </row>
    <row r="352" spans="1:5">
      <c r="A352" s="342" t="s">
        <v>627</v>
      </c>
      <c r="B352" s="342" t="s">
        <v>2489</v>
      </c>
      <c r="D352" t="str">
        <f t="shared" si="10"/>
        <v>Electricity: Solar PV</v>
      </c>
      <c r="E352" t="str">
        <f t="shared" si="11"/>
        <v>Eletricidade: Solar Fotovoltaica</v>
      </c>
    </row>
    <row r="353" spans="1:5">
      <c r="A353" s="342" t="s">
        <v>628</v>
      </c>
      <c r="B353" s="342" t="s">
        <v>2490</v>
      </c>
      <c r="D353" t="str">
        <f t="shared" si="10"/>
        <v>Electricity: Solar Thermal</v>
      </c>
      <c r="E353" t="str">
        <f t="shared" si="11"/>
        <v>Eletricidade: Termossolar</v>
      </c>
    </row>
    <row r="354" spans="1:5">
      <c r="A354" s="342" t="s">
        <v>394</v>
      </c>
      <c r="B354" s="342" t="s">
        <v>2491</v>
      </c>
      <c r="D354" t="str">
        <f t="shared" si="10"/>
        <v>Electrification + Hydrogen</v>
      </c>
      <c r="E354" t="str">
        <f t="shared" si="11"/>
        <v>Eletrificação + Hidrogênio</v>
      </c>
    </row>
    <row r="355" spans="1:5">
      <c r="A355" s="342" t="s">
        <v>2061</v>
      </c>
      <c r="B355" s="342" t="s">
        <v>2061</v>
      </c>
      <c r="D355" t="str">
        <f t="shared" si="10"/>
        <v>Email</v>
      </c>
      <c r="E355" t="str">
        <f t="shared" si="11"/>
        <v>Email</v>
      </c>
    </row>
    <row r="356" spans="1:5">
      <c r="A356" s="342" t="s">
        <v>2062</v>
      </c>
      <c r="B356" s="342" t="s">
        <v>2492</v>
      </c>
      <c r="D356" t="str">
        <f t="shared" si="10"/>
        <v>Email addresses separated by commas</v>
      </c>
      <c r="E356" t="str">
        <f t="shared" si="11"/>
        <v>Endereços de email separados por vírgulas</v>
      </c>
    </row>
    <row r="357" spans="1:5">
      <c r="A357" s="342" t="s">
        <v>1081</v>
      </c>
      <c r="B357" s="342" t="s">
        <v>2493</v>
      </c>
      <c r="D357" t="str">
        <f t="shared" si="10"/>
        <v>Embedded CO2 in Exported Fuels</v>
      </c>
      <c r="E357" t="str">
        <f t="shared" si="11"/>
        <v>CO2 Embutido em Combustíveis Exportados</v>
      </c>
    </row>
    <row r="358" spans="1:5">
      <c r="A358" s="342" t="s">
        <v>801</v>
      </c>
      <c r="B358" s="342" t="s">
        <v>2494</v>
      </c>
      <c r="D358" t="str">
        <f t="shared" si="10"/>
        <v>Emissions (by Pollutant)</v>
      </c>
      <c r="E358" t="str">
        <f t="shared" si="11"/>
        <v>Emissões (por Poluente)</v>
      </c>
    </row>
    <row r="359" spans="1:5">
      <c r="A359" s="342" t="s">
        <v>767</v>
      </c>
      <c r="B359" s="342" t="s">
        <v>2495</v>
      </c>
      <c r="D359" t="str">
        <f t="shared" si="10"/>
        <v>Emissions: CO2e</v>
      </c>
      <c r="E359" t="str">
        <f t="shared" si="11"/>
        <v>Emissões: CO2e</v>
      </c>
    </row>
    <row r="360" spans="1:5">
      <c r="A360" s="342" t="s">
        <v>816</v>
      </c>
      <c r="B360" s="342" t="s">
        <v>2496</v>
      </c>
      <c r="D360" t="str">
        <f t="shared" si="10"/>
        <v>Emissions: Energy-Related CO2</v>
      </c>
      <c r="E360" t="str">
        <f t="shared" si="11"/>
        <v>Emissões: CO2 Relacionado à Energia</v>
      </c>
    </row>
    <row r="361" spans="1:5">
      <c r="A361" s="342" t="s">
        <v>566</v>
      </c>
      <c r="B361" s="342" t="s">
        <v>2497</v>
      </c>
      <c r="D361" t="str">
        <f t="shared" si="10"/>
        <v>End Existing Subsidies</v>
      </c>
      <c r="E361" t="str">
        <f t="shared" si="11"/>
        <v>Retirar Subsídios Existentes</v>
      </c>
    </row>
    <row r="362" spans="1:5">
      <c r="A362" s="342" t="s">
        <v>1040</v>
      </c>
      <c r="B362" s="342" t="s">
        <v>2498</v>
      </c>
      <c r="D362" t="str">
        <f t="shared" si="10"/>
        <v>Energy Consumption</v>
      </c>
      <c r="E362" t="str">
        <f t="shared" si="11"/>
        <v>Consumo de Energia</v>
      </c>
    </row>
    <row r="363" spans="1:5">
      <c r="A363" s="342" t="s">
        <v>1077</v>
      </c>
      <c r="B363" s="342" t="s">
        <v>2499</v>
      </c>
      <c r="D363" t="str">
        <f t="shared" si="10"/>
        <v>Energy Export Revenue</v>
      </c>
      <c r="E363" t="str">
        <f t="shared" si="11"/>
        <v>Receita da Exportação de Energia</v>
      </c>
    </row>
    <row r="364" spans="1:5">
      <c r="A364" s="342" t="s">
        <v>1071</v>
      </c>
      <c r="B364" s="342" t="s">
        <v>2500</v>
      </c>
      <c r="D364" t="str">
        <f t="shared" si="10"/>
        <v>Energy Exports</v>
      </c>
      <c r="E364" t="str">
        <f t="shared" si="11"/>
        <v>Exportações de Energia</v>
      </c>
    </row>
    <row r="365" spans="1:5">
      <c r="A365" s="342" t="s">
        <v>1070</v>
      </c>
      <c r="B365" s="342" t="s">
        <v>2501</v>
      </c>
      <c r="D365" t="str">
        <f t="shared" si="10"/>
        <v>Energy Exports, Imports and Production</v>
      </c>
      <c r="E365" t="str">
        <f t="shared" si="11"/>
        <v>Produção, Importações e Exportações de Energia</v>
      </c>
    </row>
    <row r="366" spans="1:5">
      <c r="A366" s="342" t="s">
        <v>1094</v>
      </c>
      <c r="B366" s="342" t="s">
        <v>2502</v>
      </c>
      <c r="D366" t="str">
        <f t="shared" si="10"/>
        <v>Energy Import Expenditures</v>
      </c>
      <c r="E366" t="str">
        <f t="shared" si="11"/>
        <v>Despesas com Importação de Energia</v>
      </c>
    </row>
    <row r="367" spans="1:5">
      <c r="A367" s="342" t="s">
        <v>1087</v>
      </c>
      <c r="B367" s="342" t="s">
        <v>2503</v>
      </c>
      <c r="D367" t="str">
        <f t="shared" si="10"/>
        <v>Energy Imports</v>
      </c>
      <c r="E367" t="str">
        <f t="shared" si="11"/>
        <v>Importações de Energia</v>
      </c>
    </row>
    <row r="368" spans="1:5">
      <c r="A368" s="342" t="s">
        <v>2063</v>
      </c>
      <c r="B368" s="342" t="s">
        <v>2504</v>
      </c>
      <c r="D368" t="str">
        <f t="shared" si="10"/>
        <v xml:space="preserve">Energy Policy Solutions is a project of Energy Innovation to inform policymakers and others about which energy policies matter the most to reduce emissions. The Energy Policy Simulator is an online tool that analyzes the costs and emissions impacts of a </v>
      </c>
      <c r="E368" t="str">
        <f t="shared" si="11"/>
        <v xml:space="preserve">A ferramenta EPS é um projeto da Energy Innovation que visa subsidiar formuladores de políticas e outros atores estratégicos a respeito de quais políticas energéticas e de usos e outros usos da terra são mais relevantes para reduzir as emissões. A EPS é </v>
      </c>
    </row>
    <row r="369" spans="1:5">
      <c r="A369" s="342" t="s">
        <v>2064</v>
      </c>
      <c r="B369" s="342" t="s">
        <v>2505</v>
      </c>
      <c r="D369" t="str">
        <f t="shared" si="10"/>
        <v>Energy Policy Solutions: I %{verb} total CO2e emissions %{co2e_reduction}% by %{end_year}</v>
      </c>
      <c r="E369" t="str">
        <f t="shared" si="11"/>
        <v>Soluções de Políticas de Energia: I %{verb} total de emissões de CO2e %{co2e_reduction}% até %{end_year}</v>
      </c>
    </row>
    <row r="370" spans="1:5">
      <c r="A370" s="342" t="s">
        <v>1100</v>
      </c>
      <c r="B370" s="342" t="s">
        <v>2506</v>
      </c>
      <c r="D370" t="str">
        <f t="shared" si="10"/>
        <v>Energy Production</v>
      </c>
      <c r="E370" t="str">
        <f t="shared" si="11"/>
        <v>Produção de Energia</v>
      </c>
    </row>
    <row r="371" spans="1:5">
      <c r="A371" s="342" t="s">
        <v>1023</v>
      </c>
      <c r="B371" s="342" t="s">
        <v>2507</v>
      </c>
      <c r="D371" t="str">
        <f t="shared" si="10"/>
        <v>Energy-Related Emissions by Industry</v>
      </c>
      <c r="E371" t="str">
        <f t="shared" si="11"/>
        <v>Emissões Relacionadas à Energia por Indústria</v>
      </c>
    </row>
    <row r="372" spans="1:5">
      <c r="A372" s="342" t="s">
        <v>1025</v>
      </c>
      <c r="B372" s="342" t="s">
        <v>2508</v>
      </c>
      <c r="D372" t="str">
        <f t="shared" si="10"/>
        <v>Energy-Related Emissions by Pollutant</v>
      </c>
      <c r="E372" t="str">
        <f t="shared" si="11"/>
        <v>Emissões Relacionadas à Energia por Poluente</v>
      </c>
    </row>
    <row r="373" spans="1:5">
      <c r="A373" s="342" t="s">
        <v>2065</v>
      </c>
      <c r="B373" s="342" t="s">
        <v>2065</v>
      </c>
      <c r="D373" t="str">
        <f t="shared" si="10"/>
        <v>EnergyTwitter,Climate</v>
      </c>
      <c r="E373" t="str">
        <f t="shared" si="11"/>
        <v>EnergyTwitter,Climate</v>
      </c>
    </row>
    <row r="374" spans="1:5">
      <c r="A374" s="342" t="s">
        <v>2066</v>
      </c>
      <c r="B374" s="342" t="s">
        <v>2509</v>
      </c>
      <c r="D374" t="str">
        <f t="shared" si="10"/>
        <v>Enter a percentage from 0% to 100%.</v>
      </c>
      <c r="E374" t="str">
        <f t="shared" si="11"/>
        <v>Digite uma porcentagem entre 0% e 100%.</v>
      </c>
    </row>
    <row r="375" spans="1:5">
      <c r="A375" s="342" t="s">
        <v>2067</v>
      </c>
      <c r="B375" s="342" t="s">
        <v>2510</v>
      </c>
      <c r="D375" t="str">
        <f t="shared" si="10"/>
        <v>Enter a unique year from {first} to {last}.</v>
      </c>
      <c r="E375" t="str">
        <f t="shared" si="11"/>
        <v>Digite um único ano entre {first} e {last}.</v>
      </c>
    </row>
    <row r="376" spans="1:5">
      <c r="A376" s="342" t="s">
        <v>587</v>
      </c>
      <c r="B376" s="342" t="s">
        <v>2511</v>
      </c>
      <c r="D376" t="str">
        <f t="shared" si="10"/>
        <v>Exempt Non-CO2 Emissions from C Tax</v>
      </c>
      <c r="E376" t="str">
        <f t="shared" si="11"/>
        <v>Isenção de Emissões não Relacionadas a CO2 no Imposto de  Carbono</v>
      </c>
    </row>
    <row r="377" spans="1:5">
      <c r="A377" s="342" t="s">
        <v>426</v>
      </c>
      <c r="B377" s="342" t="s">
        <v>2512</v>
      </c>
      <c r="D377" t="str">
        <f t="shared" si="10"/>
        <v>F-Gas Destruction</v>
      </c>
      <c r="E377" t="str">
        <f t="shared" si="11"/>
        <v>Destruição de Gases Fluorados</v>
      </c>
    </row>
    <row r="378" spans="1:5">
      <c r="A378" s="342" t="s">
        <v>432</v>
      </c>
      <c r="B378" s="342" t="s">
        <v>2513</v>
      </c>
      <c r="D378" t="str">
        <f t="shared" si="10"/>
        <v>F-Gas Eqpt. Maintenance &amp; Retrofits</v>
      </c>
      <c r="E378" t="str">
        <f t="shared" si="11"/>
        <v>Manutenção &amp; Atualização de Equipamentos de Gases Fluorados</v>
      </c>
    </row>
    <row r="379" spans="1:5">
      <c r="A379" s="342" t="s">
        <v>429</v>
      </c>
      <c r="B379" s="342" t="s">
        <v>2514</v>
      </c>
      <c r="D379" t="str">
        <f t="shared" si="10"/>
        <v>F-Gas Recovery</v>
      </c>
      <c r="E379" t="str">
        <f t="shared" si="11"/>
        <v>Recuperação de Gases Fluorados</v>
      </c>
    </row>
    <row r="380" spans="1:5">
      <c r="A380" s="342" t="s">
        <v>420</v>
      </c>
      <c r="B380" s="342" t="s">
        <v>2515</v>
      </c>
      <c r="D380" t="str">
        <f t="shared" si="10"/>
        <v>F-Gas Substitution</v>
      </c>
      <c r="E380" t="str">
        <f t="shared" si="11"/>
        <v>Substituição de Gases Fluorados</v>
      </c>
    </row>
    <row r="381" spans="1:5">
      <c r="A381" s="342" t="s">
        <v>422</v>
      </c>
      <c r="B381" s="342" t="s">
        <v>2516</v>
      </c>
      <c r="D381" t="str">
        <f t="shared" si="10"/>
        <v>F-gas Measures</v>
      </c>
      <c r="E381" t="str">
        <f t="shared" si="11"/>
        <v>Medidas para Gases Fluorados</v>
      </c>
    </row>
    <row r="382" spans="1:5">
      <c r="A382" s="342" t="s">
        <v>806</v>
      </c>
      <c r="B382" s="342" t="s">
        <v>2517</v>
      </c>
      <c r="D382" t="str">
        <f t="shared" si="10"/>
        <v>F-gases (in CO2e)</v>
      </c>
      <c r="E382" t="str">
        <f t="shared" si="11"/>
        <v>Gases Fluorados (em CO2e)</v>
      </c>
    </row>
    <row r="383" spans="1:5">
      <c r="A383" s="342" t="s">
        <v>2068</v>
      </c>
      <c r="B383" s="342" t="s">
        <v>2068</v>
      </c>
      <c r="D383" t="str">
        <f t="shared" si="10"/>
        <v>Facebook</v>
      </c>
      <c r="E383" t="str">
        <f t="shared" si="11"/>
        <v>Facebook</v>
      </c>
    </row>
    <row r="384" spans="1:5">
      <c r="A384" s="342" t="s">
        <v>867</v>
      </c>
      <c r="B384" s="342" t="s">
        <v>2518</v>
      </c>
      <c r="D384" t="str">
        <f t="shared" si="10"/>
        <v>Financial: Direct Cash Flow Changes</v>
      </c>
      <c r="E384" t="str">
        <f t="shared" si="11"/>
        <v>Financeiro: Variações Diretas no Fluxo de Caixa</v>
      </c>
    </row>
    <row r="385" spans="1:5">
      <c r="A385" s="342" t="s">
        <v>840</v>
      </c>
      <c r="B385" s="342" t="s">
        <v>2519</v>
      </c>
      <c r="D385" t="str">
        <f t="shared" si="10"/>
        <v>Financial: Jobs, GDP, and Earnings</v>
      </c>
      <c r="E385" t="str">
        <f t="shared" si="11"/>
        <v>Financeiro: Empregos, PIB e Renda</v>
      </c>
    </row>
    <row r="386" spans="1:5">
      <c r="A386" s="342" t="s">
        <v>828</v>
      </c>
      <c r="B386" s="342" t="s">
        <v>2520</v>
      </c>
      <c r="D386" t="str">
        <f t="shared" ref="D386:D449" si="12">LEFT(A386,254)</f>
        <v>Financial: Policy Package Cost/Savings</v>
      </c>
      <c r="E386" t="str">
        <f t="shared" ref="E386:E449" si="13">LEFT(B386,254)</f>
        <v xml:space="preserve">Financeiro: Custo/Economia de Pacote de Políticas </v>
      </c>
    </row>
    <row r="387" spans="1:5">
      <c r="A387" s="342" t="s">
        <v>2069</v>
      </c>
      <c r="B387" s="342" t="s">
        <v>2521</v>
      </c>
      <c r="D387" t="str">
        <f t="shared" si="12"/>
        <v>Finish</v>
      </c>
      <c r="E387" t="str">
        <f t="shared" si="13"/>
        <v>Finalizar</v>
      </c>
    </row>
    <row r="388" spans="1:5">
      <c r="A388" s="342" t="s">
        <v>2070</v>
      </c>
      <c r="B388" s="342" t="s">
        <v>2522</v>
      </c>
      <c r="D388" t="str">
        <f t="shared" si="12"/>
        <v>First name</v>
      </c>
      <c r="E388" t="str">
        <f t="shared" si="13"/>
        <v>Primeiro nome</v>
      </c>
    </row>
    <row r="389" spans="1:5">
      <c r="A389" s="342" t="s">
        <v>591</v>
      </c>
      <c r="B389" s="342" t="s">
        <v>2523</v>
      </c>
      <c r="D389" t="str">
        <f t="shared" si="12"/>
        <v>Fixed Energy Prices</v>
      </c>
      <c r="E389" t="str">
        <f t="shared" si="13"/>
        <v>Preços de Energia Fixos</v>
      </c>
    </row>
    <row r="390" spans="1:5">
      <c r="A390" s="342" t="s">
        <v>974</v>
      </c>
      <c r="B390" s="342" t="s">
        <v>2524</v>
      </c>
      <c r="D390" t="str">
        <f t="shared" si="12"/>
        <v>Fleet Composition: Buses</v>
      </c>
      <c r="E390" t="str">
        <f t="shared" si="13"/>
        <v>Composição da Frota: Ônibus</v>
      </c>
    </row>
    <row r="391" spans="1:5">
      <c r="A391" s="342" t="s">
        <v>972</v>
      </c>
      <c r="B391" s="342" t="s">
        <v>2525</v>
      </c>
      <c r="D391" t="str">
        <f t="shared" si="12"/>
        <v>Fleet Composition: Cars and SUVs</v>
      </c>
      <c r="E391" t="str">
        <f t="shared" si="13"/>
        <v>Composição da Frota: Carros e SUVs</v>
      </c>
    </row>
    <row r="392" spans="1:5">
      <c r="A392" s="342" t="s">
        <v>976</v>
      </c>
      <c r="B392" s="342" t="s">
        <v>2526</v>
      </c>
      <c r="D392" t="str">
        <f t="shared" si="12"/>
        <v>Fleet Composition: Light Freight Trucks</v>
      </c>
      <c r="E392" t="str">
        <f t="shared" si="13"/>
        <v>Composição da Frota: Caminhões Leves de Carga</v>
      </c>
    </row>
    <row r="393" spans="1:5">
      <c r="A393" s="342" t="s">
        <v>978</v>
      </c>
      <c r="B393" s="342" t="s">
        <v>2527</v>
      </c>
      <c r="D393" t="str">
        <f t="shared" si="12"/>
        <v>Fleet Composition: Med &amp; Heavy Freight Trucks</v>
      </c>
      <c r="E393" t="str">
        <f t="shared" si="13"/>
        <v>Composição da Frota: Caminhões Médios &amp; Pesados de Carga</v>
      </c>
    </row>
    <row r="394" spans="1:5">
      <c r="A394" s="342" t="s">
        <v>980</v>
      </c>
      <c r="B394" s="342" t="s">
        <v>2528</v>
      </c>
      <c r="D394" t="str">
        <f t="shared" si="12"/>
        <v>Fleet Composition: Motorbikes</v>
      </c>
      <c r="E394" t="str">
        <f t="shared" si="13"/>
        <v>Composição da Frota: Motocicletas</v>
      </c>
    </row>
    <row r="395" spans="1:5">
      <c r="A395" s="342" t="s">
        <v>883</v>
      </c>
      <c r="B395" s="342" t="s">
        <v>2529</v>
      </c>
      <c r="D395" t="str">
        <f t="shared" si="12"/>
        <v>Foreign Entities Cash Flow Components</v>
      </c>
      <c r="E395" t="str">
        <f t="shared" si="13"/>
        <v>Componentes de Fluxo de Caixa de Entidades Estrangeiras</v>
      </c>
    </row>
    <row r="396" spans="1:5">
      <c r="A396" s="342" t="s">
        <v>483</v>
      </c>
      <c r="B396" s="342" t="s">
        <v>2530</v>
      </c>
      <c r="D396" t="str">
        <f t="shared" si="12"/>
        <v>Forest Restoration</v>
      </c>
      <c r="E396" t="str">
        <f t="shared" si="13"/>
        <v>Restauração Florestal</v>
      </c>
    </row>
    <row r="397" spans="1:5">
      <c r="A397" s="342" t="s">
        <v>487</v>
      </c>
      <c r="B397" s="342" t="s">
        <v>2531</v>
      </c>
      <c r="D397" t="str">
        <f t="shared" si="12"/>
        <v>Forest Set-Asides</v>
      </c>
      <c r="E397" t="str">
        <f t="shared" si="13"/>
        <v>Reservas Florestais</v>
      </c>
    </row>
    <row r="398" spans="1:5">
      <c r="A398" s="342" t="s">
        <v>2071</v>
      </c>
      <c r="B398" s="342" t="s">
        <v>2532</v>
      </c>
      <c r="D398" t="str">
        <f t="shared" si="12"/>
        <v>Forgot password?</v>
      </c>
      <c r="E398" t="str">
        <f t="shared" si="13"/>
        <v>Esqueceu a senha?</v>
      </c>
    </row>
    <row r="399" spans="1:5">
      <c r="A399" s="342" t="s">
        <v>2072</v>
      </c>
      <c r="B399" s="342" t="s">
        <v>2533</v>
      </c>
      <c r="D399" t="str">
        <f t="shared" si="12"/>
        <v>Forgot your password?</v>
      </c>
      <c r="E399" t="str">
        <f t="shared" si="13"/>
        <v>Esqueceu sua senha?</v>
      </c>
    </row>
    <row r="400" spans="1:5">
      <c r="A400" s="342" t="s">
        <v>843</v>
      </c>
      <c r="B400" s="342" t="s">
        <v>2534</v>
      </c>
      <c r="D400" t="str">
        <f t="shared" si="12"/>
        <v>Fossil Fuel and Utility Jobs, Manufacturing and Construction Jobs, Other Jobs, Total</v>
      </c>
      <c r="E400" t="str">
        <f t="shared" si="13"/>
        <v>Empregos em Combustíveis Fósseis e Serviços, Empregos em Fabricação e Construção, Outros Empregos, Total</v>
      </c>
    </row>
    <row r="401" spans="1:5">
      <c r="A401" s="342" t="s">
        <v>855</v>
      </c>
      <c r="B401" s="342" t="s">
        <v>2535</v>
      </c>
      <c r="D401" t="str">
        <f t="shared" si="12"/>
        <v>Fossil Fuels and Utilities, Manufacturing and Construction, Other Contributors, Total</v>
      </c>
      <c r="E401" t="str">
        <f t="shared" si="13"/>
        <v>Combustíveis Fósseis e Serviços, Fabricação e Construção, Outros Contribuintes, Total</v>
      </c>
    </row>
    <row r="402" spans="1:5">
      <c r="A402" s="342" t="s">
        <v>862</v>
      </c>
      <c r="B402" s="342" t="s">
        <v>2536</v>
      </c>
      <c r="D402" t="str">
        <f t="shared" si="12"/>
        <v>Fossil Fuels and Utilities, Manufacturing and Construction, Others, Total</v>
      </c>
      <c r="E402" t="str">
        <f t="shared" si="13"/>
        <v>Combustíveis Fósseis e Serviços, Fabricação e Construção, Outros, Total</v>
      </c>
    </row>
    <row r="403" spans="1:5">
      <c r="A403" s="342" t="s">
        <v>999</v>
      </c>
      <c r="B403" s="342" t="s">
        <v>2537</v>
      </c>
      <c r="D403" t="str">
        <f t="shared" si="12"/>
        <v>Freight Aircraft, Light Freight Trucks, Freight Ships, Freight Rail, Med &amp; Heavy Trucks</v>
      </c>
      <c r="E403" t="str">
        <f t="shared" si="13"/>
        <v>Aeronaves de Carga, Caminhões Leves de Carga, Navios de Carga, Trens de Carga, Caminhões Médios e Pesados</v>
      </c>
    </row>
    <row r="404" spans="1:5">
      <c r="A404" s="342" t="s">
        <v>2073</v>
      </c>
      <c r="B404" s="342" t="s">
        <v>2538</v>
      </c>
      <c r="D404" t="str">
        <f t="shared" si="12"/>
        <v>From:</v>
      </c>
      <c r="E404" t="str">
        <f t="shared" si="13"/>
        <v>De:</v>
      </c>
    </row>
    <row r="405" spans="1:5">
      <c r="A405" s="342" t="s">
        <v>829</v>
      </c>
      <c r="B405" s="342" t="s">
        <v>2539</v>
      </c>
      <c r="D405" t="str">
        <f t="shared" si="12"/>
        <v>Fuel + O&amp;M, Capital Equipment, Carbon Tax on Process Emissions, Tax Rebate (Net), Total</v>
      </c>
      <c r="E405" t="str">
        <f t="shared" si="13"/>
        <v>Combustível + O&amp;M, Equipamento/ Capital, Imposto de Carbono sobre Emissões de Processo, Redução de Imposto (Líquida), Total</v>
      </c>
    </row>
    <row r="406" spans="1:5">
      <c r="A406" s="342" t="s">
        <v>1106</v>
      </c>
      <c r="B406" s="342" t="s">
        <v>2540</v>
      </c>
      <c r="D406" t="str">
        <f t="shared" si="12"/>
        <v>Fuel Costs (by Fuel, by Sector)</v>
      </c>
      <c r="E406" t="str">
        <f t="shared" si="13"/>
        <v>Custos de Combustível (por Combustível, por Setor)</v>
      </c>
    </row>
    <row r="407" spans="1:5">
      <c r="A407" s="342" t="s">
        <v>594</v>
      </c>
      <c r="B407" s="342" t="s">
        <v>2541</v>
      </c>
      <c r="D407" t="str">
        <f t="shared" si="12"/>
        <v>Fuel Price Deregulation</v>
      </c>
      <c r="E407" t="str">
        <f t="shared" si="13"/>
        <v>Desregulamentação do Preço do Combustível</v>
      </c>
    </row>
    <row r="408" spans="1:5">
      <c r="A408" s="342" t="s">
        <v>707</v>
      </c>
      <c r="B408" s="342" t="s">
        <v>2542</v>
      </c>
      <c r="D408" t="str">
        <f t="shared" si="12"/>
        <v>Fuel Subsidy</v>
      </c>
      <c r="E408" t="str">
        <f t="shared" si="13"/>
        <v>Subsídio para Combustível</v>
      </c>
    </row>
    <row r="409" spans="1:5">
      <c r="A409" s="342" t="s">
        <v>699</v>
      </c>
      <c r="B409" s="342" t="s">
        <v>2543</v>
      </c>
      <c r="D409" t="str">
        <f t="shared" si="12"/>
        <v>Fuel Tax Revenue</v>
      </c>
      <c r="E409" t="str">
        <f t="shared" si="13"/>
        <v>Receita Tributária de Combustível</v>
      </c>
    </row>
    <row r="410" spans="1:5">
      <c r="A410" s="342" t="s">
        <v>598</v>
      </c>
      <c r="B410" s="342" t="s">
        <v>2544</v>
      </c>
      <c r="D410" t="str">
        <f t="shared" si="12"/>
        <v>Fuel Taxes</v>
      </c>
      <c r="E410" t="str">
        <f t="shared" si="13"/>
        <v>Impostos sobre Combustível</v>
      </c>
    </row>
    <row r="411" spans="1:5">
      <c r="A411" s="342" t="s">
        <v>665</v>
      </c>
      <c r="B411" s="342" t="s">
        <v>2545</v>
      </c>
      <c r="D411" t="str">
        <f t="shared" si="12"/>
        <v>Fuel Use Reduction</v>
      </c>
      <c r="E411" t="str">
        <f t="shared" si="13"/>
        <v>Redução do Uso de Combustível</v>
      </c>
    </row>
    <row r="412" spans="1:5">
      <c r="A412" s="342" t="s">
        <v>987</v>
      </c>
      <c r="B412" s="342" t="s">
        <v>2546</v>
      </c>
      <c r="D412" t="str">
        <f t="shared" si="12"/>
        <v>Fuel Use by Fuel Type</v>
      </c>
      <c r="E412" t="str">
        <f t="shared" si="13"/>
        <v>Uso de Combustível por Tipo de Combustível</v>
      </c>
    </row>
    <row r="413" spans="1:5">
      <c r="A413" s="342" t="s">
        <v>991</v>
      </c>
      <c r="B413" s="342" t="s">
        <v>2547</v>
      </c>
      <c r="D413" t="str">
        <f t="shared" si="12"/>
        <v>Fuel Use by Vehicle Type</v>
      </c>
      <c r="E413" t="str">
        <f t="shared" si="13"/>
        <v>Uso de Combustível por Tipo de Veículo</v>
      </c>
    </row>
    <row r="414" spans="1:5">
      <c r="A414" s="342" t="s">
        <v>682</v>
      </c>
      <c r="B414" s="342" t="s">
        <v>2548</v>
      </c>
      <c r="D414" t="str">
        <f t="shared" si="12"/>
        <v>GDP growth rate (%)</v>
      </c>
      <c r="E414" t="str">
        <f t="shared" si="13"/>
        <v>Taxa de Crescimento do PIB (%)</v>
      </c>
    </row>
    <row r="415" spans="1:5">
      <c r="A415" s="342" t="s">
        <v>917</v>
      </c>
      <c r="B415" s="342" t="s">
        <v>2549</v>
      </c>
      <c r="D415" t="str">
        <f t="shared" si="12"/>
        <v>Generation</v>
      </c>
      <c r="E415" t="str">
        <f t="shared" si="13"/>
        <v>Geração</v>
      </c>
    </row>
    <row r="416" spans="1:5">
      <c r="A416" s="342" t="s">
        <v>818</v>
      </c>
      <c r="B416" s="342" t="s">
        <v>2550</v>
      </c>
      <c r="D416" t="str">
        <f t="shared" si="12"/>
        <v>Geoengineering, Agriculture, District Heat &amp; Hydrogen, Buildings, Transportation, Electricity, Industry</v>
      </c>
      <c r="E416" t="str">
        <f t="shared" si="13"/>
        <v>Cogeração, Agricultura, Aquecimento Distrital &amp; Hidrogênio, Edificações, Transportes, Eletricidade, Indústria</v>
      </c>
    </row>
    <row r="417" spans="1:5">
      <c r="A417" s="342" t="s">
        <v>246</v>
      </c>
      <c r="B417" s="342" t="s">
        <v>2551</v>
      </c>
      <c r="D417" t="str">
        <f t="shared" si="12"/>
        <v>Geothermal</v>
      </c>
      <c r="E417" t="str">
        <f t="shared" si="13"/>
        <v>Geotérmica</v>
      </c>
    </row>
    <row r="418" spans="1:5">
      <c r="A418" s="342" t="s">
        <v>927</v>
      </c>
      <c r="B418" s="342" t="s">
        <v>2552</v>
      </c>
      <c r="D418" t="str">
        <f t="shared" si="12"/>
        <v>Geothermal, Biomass, Solar Thermal, Distributed Solar PV, Utility Solar PV, Onshore Wind, Offshore Wind, Hydro, Nuclear, Distributed Non-Solar, Municipal Solid Waste, Petroleum, Natural Gas Peaker, Natural Gas Nonpeaker, Lignite, Hard Coal</v>
      </c>
      <c r="E418" t="str">
        <f t="shared" si="13"/>
        <v>Geotérmica, Biomassa, Termossolar, Solar Fotovoltaica Distribuída, Instalação Solar Fotovoltaica, Eólica Onshore, Eólica Offshore, Hidro, Nuclear, Não Solar Distribuída, Resíduos Sólidos Urbanos, Petróleo, Gás Natural Peaker, Gás Natural Nonpeaker, Linhi</v>
      </c>
    </row>
    <row r="419" spans="1:5">
      <c r="A419" s="342" t="s">
        <v>919</v>
      </c>
      <c r="B419" s="342" t="s">
        <v>2553</v>
      </c>
      <c r="D419" t="str">
        <f t="shared" si="12"/>
        <v>Geothermal, Biomass, Solar Thermal, Distributed Solar PV, Utility Solar PV, Onshore Wind, Offshore Wind, Hydro, Nuclear, Distributed Non-Solar, Municipal Solid Waste, Petroleum, Natural Gas Peaker, Natural Gas Nonpeaker, Lignite, Hard Coal, Imported Elec</v>
      </c>
      <c r="E419" t="str">
        <f t="shared" si="13"/>
        <v>Geotérmica, Biomassa, Termossolar, Solar Fotovoltaica Distribuída, Instalação Solar Fotovoltaica, Eólica Onshore, Eólica Offshore, Hidro, Nuclear, Não Solar Distribuída, Resíduos Sólidos Urbanos, Petróleo, Gás Natural Peaker, Gás Natural Nonpeaker, Linhi</v>
      </c>
    </row>
    <row r="420" spans="1:5">
      <c r="A420" s="342" t="s">
        <v>931</v>
      </c>
      <c r="B420" s="342" t="s">
        <v>2554</v>
      </c>
      <c r="D420" t="str">
        <f t="shared" si="12"/>
        <v>Geothermal, Biomass, Solar Thermal, Distributed Solar PV, Utility Solar PV, Onshore Wind, Offshore Wind, Hydro, Nuclear, Municipal Solid Waste, Petroleum, Natural Gas Peaker, Natural Gas Nonpeaker, Lignite, Hard Coal</v>
      </c>
      <c r="E420" t="str">
        <f t="shared" si="13"/>
        <v>Geotérmica, Biomassa, Solar Termal, Solar Fotovoltaica Distribuída, Instalação Solar Fotovoltaica, Eólica Onshore, Eólica Offshore, Hidro, Nuclear, Resíduos Sólidos Urbanos, Petróleo, Gás Natural Peaker, Gás Natural Nonpeaker, Linhito, Carvão Metalúrgico</v>
      </c>
    </row>
    <row r="421" spans="1:5">
      <c r="A421" s="342" t="s">
        <v>923</v>
      </c>
      <c r="B421" s="342" t="s">
        <v>2555</v>
      </c>
      <c r="D421" t="str">
        <f t="shared" si="12"/>
        <v>Geothermal, Biomass, Solar Thermal, Distributed Solar PV, Utility Solar PV, Onshore Wind, Offshore Wind, Hydro, Nuclear, Municipal Solid Waste, Petroleum, Natural Gas Peaker, Natural Gas Nonpeaker, Lignite, Hard Coal, Imported Electricity</v>
      </c>
      <c r="E421" t="str">
        <f t="shared" si="13"/>
        <v>Geotérmica, Biomassa, Termossolar, Solar Fotovoltaica Distribuída, Instalação Solar Fotovoltaica, Eólica Onshore, Eólica Offshore, Hidro, Nuclear, Resíduos Sólidos Urbanos, Petróleo, Gás Natural Peaker, Gás Natural Nonpeaker, Linhito, Carvão Metalúrgico,</v>
      </c>
    </row>
    <row r="422" spans="1:5">
      <c r="A422" s="342" t="s">
        <v>953</v>
      </c>
      <c r="B422" s="342" t="s">
        <v>2556</v>
      </c>
      <c r="D422" t="str">
        <f t="shared" si="12"/>
        <v>Geothermal, Biomass, Solar Thermal, Utility Solar PV, Hydro, Nuclear, Municipal Solid Waste, Petroleum, Natural Gas Peaker, Natural Gas Nonpeaker, Lignite, Hard Coal</v>
      </c>
      <c r="E422" t="str">
        <f t="shared" si="13"/>
        <v>Geotérmica, Biomassa, TErmossolar, Solar Fotovoltaica Distribuída, Instalação Solar Fotovoltaica, Hidro, Nuclear, Resíduos Sólidos Urbanos, Petróleo, Gás Natural Peaker, Gás Natural Nonpeaker, Linhito, Carvão Metalúrgico</v>
      </c>
    </row>
    <row r="423" spans="1:5">
      <c r="A423" s="342" t="s">
        <v>949</v>
      </c>
      <c r="B423" s="342" t="s">
        <v>2557</v>
      </c>
      <c r="D423" t="str">
        <f t="shared" si="12"/>
        <v>Geothermal, Biomass, Solar Thermal, Utility Solar PV, Nuclear, Municipal Solid Waste, Petroleum, Natural Gas Peaker, Natural Gas Nonpeaker, Lignite, Hard Coal</v>
      </c>
      <c r="E423" t="str">
        <f t="shared" si="13"/>
        <v>Geotérmica, Biomassa, Termossolar, Solar Fotovoltaica Distribuída, Instalação Solar Fotovoltaica, Nuclear, Resíduos Sólidos Urbanos, Petróleo, Gás Natural Peaker, Gás Natural Nonpeaker, Linhito, Carvão Metalúrgico</v>
      </c>
    </row>
    <row r="424" spans="1:5">
      <c r="A424" s="342" t="s">
        <v>941</v>
      </c>
      <c r="B424" s="342" t="s">
        <v>2558</v>
      </c>
      <c r="D424" t="str">
        <f t="shared" si="12"/>
        <v>Geothermal, Biomass, Solar Thermal, Utility Solar PV, Onshore Wind, Offshore Wind, Hydro, Nuclear, Municipal Solid Waste, Petroleum, Natural Gas Peaker, Natural Gas Nonpeaker, Lignite, Hard Coal</v>
      </c>
      <c r="E424" t="str">
        <f t="shared" si="13"/>
        <v>Geotérmica, Biomassa, Termossolar, Instalação Solar Fotovoltaica, Eólica Onshore, Eólica Offshore, Hidro, Nuclear, Resíduos Sólidos Urbanos, Petróleo, Gás Natural Peaker, Gás Natural Nonpeaker, Linhito, Carvão Metalúrgico</v>
      </c>
    </row>
    <row r="425" spans="1:5">
      <c r="A425" s="342" t="s">
        <v>1043</v>
      </c>
      <c r="B425" s="342" t="s">
        <v>2559</v>
      </c>
      <c r="D425" t="str">
        <f t="shared" si="12"/>
        <v>Geothermal, Liquid Biofuels, Municipal Solid Waste, Biomass, Solar, Wind, Hydro, Nuclear, Refined Petroleum Fuels, Crude Oil, Natural Gas, Lignite, Hard Coal</v>
      </c>
      <c r="E425" t="str">
        <f t="shared" si="13"/>
        <v>Geotérmica, Biocombustíveis Líquidos, Resíduos Sólidos Urabnos, Biomassa, Solar, Eólica, Hidro, Nuclear, Derivados de Petróleo, Petróleo Bruto, Gás Natural, Linhito, Carvão Metalúrgico</v>
      </c>
    </row>
    <row r="426" spans="1:5">
      <c r="A426" s="342" t="s">
        <v>832</v>
      </c>
      <c r="B426" s="342" t="s">
        <v>2560</v>
      </c>
      <c r="D426" t="str">
        <f t="shared" si="12"/>
        <v>Government Cash Flow Accounting</v>
      </c>
      <c r="E426" t="str">
        <f t="shared" si="13"/>
        <v>Fluxo de Caixa do Governo</v>
      </c>
    </row>
    <row r="427" spans="1:5">
      <c r="A427" s="342" t="s">
        <v>872</v>
      </c>
      <c r="B427" s="342" t="s">
        <v>2561</v>
      </c>
      <c r="D427" t="str">
        <f t="shared" si="12"/>
        <v>Government Cash Flow Components</v>
      </c>
      <c r="E427" t="str">
        <f t="shared" si="13"/>
        <v>Componentes do Fluxo de Caixa do Governo</v>
      </c>
    </row>
    <row r="428" spans="1:5">
      <c r="A428" s="342" t="s">
        <v>684</v>
      </c>
      <c r="B428" s="342" t="s">
        <v>2562</v>
      </c>
      <c r="D428" t="str">
        <f t="shared" si="12"/>
        <v>Government Revenue Accounting</v>
      </c>
      <c r="E428" t="str">
        <f t="shared" si="13"/>
        <v>Receita do Governo</v>
      </c>
    </row>
    <row r="429" spans="1:5">
      <c r="A429" s="342" t="s">
        <v>870</v>
      </c>
      <c r="B429" s="342" t="s">
        <v>2563</v>
      </c>
      <c r="D429" t="str">
        <f t="shared" si="12"/>
        <v>Government, Non-Energy Industries, Labor and Consumers, Foreign Entities, Electricity Suppliers, Coal Suppliers, Natural Gas and Petroleum Suppliers, Biomass and Biofuel Suppliers, Other Energy Suppliers</v>
      </c>
      <c r="E429" t="str">
        <f t="shared" si="13"/>
        <v>Governo, Indústrias Não Energéticas, Trabalho e Consumidores, Entidades Estrangeiras, Fornecedores de Eletricidade, Fornecedores de Carvão, Fornecedores de Petróleo e Gás Natural, Fornecedores de Biomassa e Biocombustíveis, Outros Fornecedores de Energia</v>
      </c>
    </row>
    <row r="430" spans="1:5">
      <c r="A430" s="342" t="s">
        <v>295</v>
      </c>
      <c r="B430" s="342" t="s">
        <v>2564</v>
      </c>
      <c r="D430" t="str">
        <f t="shared" si="12"/>
        <v>Grid-Scale Electricity Storage</v>
      </c>
      <c r="E430" t="str">
        <f t="shared" si="13"/>
        <v>Armazenamento de Eletricidade na Rede</v>
      </c>
    </row>
    <row r="431" spans="1:5">
      <c r="A431" s="342" t="s">
        <v>227</v>
      </c>
      <c r="B431" s="342" t="s">
        <v>2565</v>
      </c>
      <c r="D431" t="str">
        <f t="shared" si="12"/>
        <v>Hard Coal</v>
      </c>
      <c r="E431" t="str">
        <f t="shared" si="13"/>
        <v>Carvão Metalúrgico</v>
      </c>
    </row>
    <row r="432" spans="1:5">
      <c r="A432" s="342" t="s">
        <v>1052</v>
      </c>
      <c r="B432" s="342" t="s">
        <v>2566</v>
      </c>
      <c r="D432" t="str">
        <f t="shared" si="12"/>
        <v>Hard Coal Consumption</v>
      </c>
      <c r="E432" t="str">
        <f t="shared" si="13"/>
        <v>Consumo de Carvão Metalúrgico</v>
      </c>
    </row>
    <row r="433" spans="1:5">
      <c r="A433" s="342" t="s">
        <v>582</v>
      </c>
      <c r="B433" s="342" t="s">
        <v>2567</v>
      </c>
      <c r="D433" t="str">
        <f t="shared" si="12"/>
        <v>Heat</v>
      </c>
      <c r="E433" t="str">
        <f t="shared" si="13"/>
        <v>Calor</v>
      </c>
    </row>
    <row r="434" spans="1:5">
      <c r="A434" s="342" t="s">
        <v>258</v>
      </c>
      <c r="B434" s="342" t="s">
        <v>2568</v>
      </c>
      <c r="D434" t="str">
        <f t="shared" si="12"/>
        <v>Heavy or Residual Fuel Oil</v>
      </c>
      <c r="E434" t="str">
        <f t="shared" si="13"/>
        <v>Aquecimento</v>
      </c>
    </row>
    <row r="435" spans="1:5">
      <c r="A435" s="342" t="s">
        <v>415</v>
      </c>
      <c r="B435" s="342" t="s">
        <v>2569</v>
      </c>
      <c r="D435" t="str">
        <f t="shared" si="12"/>
        <v>Heavy or Residual Fuel Oil Use</v>
      </c>
      <c r="E435" t="str">
        <f t="shared" si="13"/>
        <v>Óleo Combustível</v>
      </c>
    </row>
    <row r="436" spans="1:5">
      <c r="A436" s="342" t="s">
        <v>468</v>
      </c>
      <c r="B436" s="342" t="s">
        <v>2570</v>
      </c>
      <c r="D436" t="str">
        <f t="shared" si="12"/>
        <v>Heavy/Residual Fuel Oil</v>
      </c>
      <c r="E436" t="str">
        <f t="shared" si="13"/>
        <v>Uso de Óleo Combustível</v>
      </c>
    </row>
    <row r="437" spans="1:5">
      <c r="A437" s="342" t="s">
        <v>694</v>
      </c>
      <c r="B437" s="342" t="s">
        <v>2569</v>
      </c>
      <c r="D437" t="str">
        <f t="shared" si="12"/>
        <v>Household Taxes</v>
      </c>
      <c r="E437" t="str">
        <f t="shared" si="13"/>
        <v>Óleo Combustível</v>
      </c>
    </row>
    <row r="438" spans="1:5">
      <c r="A438" s="342" t="s">
        <v>2074</v>
      </c>
      <c r="B438" s="342" t="s">
        <v>2571</v>
      </c>
      <c r="D438" t="str">
        <f t="shared" si="12"/>
        <v>How the model handles this policy</v>
      </c>
      <c r="E438" t="str">
        <f t="shared" si="13"/>
        <v>Impostos Domésticos</v>
      </c>
    </row>
    <row r="439" spans="1:5">
      <c r="A439" s="342" t="s">
        <v>2075</v>
      </c>
      <c r="B439" s="342" t="s">
        <v>2572</v>
      </c>
      <c r="D439" t="str">
        <f t="shared" si="12"/>
        <v>How to customize the implementation schedule</v>
      </c>
      <c r="E439" t="str">
        <f t="shared" si="13"/>
        <v>Como personalizar o cronograma de implementação</v>
      </c>
    </row>
    <row r="440" spans="1:5">
      <c r="A440" s="342" t="s">
        <v>2076</v>
      </c>
      <c r="B440" s="342" t="s">
        <v>2573</v>
      </c>
      <c r="D440" t="str">
        <f t="shared" si="12"/>
        <v>How to design this policy well</v>
      </c>
      <c r="E440" t="str">
        <f t="shared" si="13"/>
        <v>Como planejar bem essa política</v>
      </c>
    </row>
    <row r="441" spans="1:5">
      <c r="A441" s="342" t="s">
        <v>898</v>
      </c>
      <c r="B441" s="342" t="s">
        <v>2574</v>
      </c>
      <c r="D441" t="str">
        <f t="shared" si="12"/>
        <v>Human Health &amp; Social Benefits</v>
      </c>
      <c r="E441" t="str">
        <f t="shared" si="13"/>
        <v>Benefícios Sociais e de Saúde Humana</v>
      </c>
    </row>
    <row r="442" spans="1:5">
      <c r="A442" s="342" t="s">
        <v>236</v>
      </c>
      <c r="B442" s="342" t="s">
        <v>2575</v>
      </c>
      <c r="D442" t="str">
        <f t="shared" si="12"/>
        <v>Hydro</v>
      </c>
      <c r="E442" t="str">
        <f t="shared" si="13"/>
        <v>Hidro</v>
      </c>
    </row>
    <row r="443" spans="1:5">
      <c r="A443" s="342" t="s">
        <v>586</v>
      </c>
      <c r="B443" s="342" t="s">
        <v>2576</v>
      </c>
      <c r="D443" t="str">
        <f t="shared" si="12"/>
        <v>Hydrogen</v>
      </c>
      <c r="E443" t="str">
        <f t="shared" si="13"/>
        <v>Hidrogênio</v>
      </c>
    </row>
    <row r="444" spans="1:5">
      <c r="A444" s="342" t="s">
        <v>1068</v>
      </c>
      <c r="B444" s="342" t="s">
        <v>2577</v>
      </c>
      <c r="D444" t="str">
        <f t="shared" si="12"/>
        <v>Hydrogen Consumption</v>
      </c>
      <c r="E444" t="str">
        <f t="shared" si="13"/>
        <v>Consumo de Hidrogênio</v>
      </c>
    </row>
    <row r="445" spans="1:5">
      <c r="A445" s="342" t="s">
        <v>534</v>
      </c>
      <c r="B445" s="342" t="s">
        <v>2578</v>
      </c>
      <c r="D445" t="str">
        <f t="shared" si="12"/>
        <v>Hydrogen Electrolysis</v>
      </c>
      <c r="E445" t="str">
        <f t="shared" si="13"/>
        <v>Eletrólise de Hidrogênio</v>
      </c>
    </row>
    <row r="446" spans="1:5">
      <c r="A446" s="342" t="s">
        <v>1146</v>
      </c>
      <c r="B446" s="342" t="s">
        <v>2579</v>
      </c>
      <c r="D446" t="str">
        <f t="shared" si="12"/>
        <v>Hydrogen Electrolyzers</v>
      </c>
      <c r="E446" t="str">
        <f t="shared" si="13"/>
        <v>Eletrolisadores de Hidrogênio</v>
      </c>
    </row>
    <row r="447" spans="1:5">
      <c r="A447" s="342" t="s">
        <v>419</v>
      </c>
      <c r="B447" s="342" t="s">
        <v>2580</v>
      </c>
      <c r="D447" t="str">
        <f t="shared" si="12"/>
        <v>Hydrogen Use</v>
      </c>
      <c r="E447" t="str">
        <f t="shared" si="13"/>
        <v>Uso de Hidrogênio</v>
      </c>
    </row>
    <row r="448" spans="1:5">
      <c r="A448" s="342" t="s">
        <v>958</v>
      </c>
      <c r="B448" s="342" t="s">
        <v>2581</v>
      </c>
      <c r="D448" t="str">
        <f t="shared" si="12"/>
        <v>Hydrogen Vehicle, Battery Electric Vehicle, Plug-in Hybrid Vehicle, Natural Gas Vehicle, LPG Vehicle, Diesel Engine Vehicle, Gasoline Engine Vehicle</v>
      </c>
      <c r="E448" t="str">
        <f t="shared" si="13"/>
        <v>Veículo a Hidrogênio, Veículo Elétrico a Bateria, Veículo Híbrido Plug-in, Veículo a Gás Natural, Veículo a GLP, Veículo com Motor a Diesel, Veículo com Motor a Gasolina</v>
      </c>
    </row>
    <row r="449" spans="1:5">
      <c r="A449" s="342" t="s">
        <v>962</v>
      </c>
      <c r="B449" s="342" t="s">
        <v>2582</v>
      </c>
      <c r="D449" t="str">
        <f t="shared" si="12"/>
        <v>Hydrogen Vehicle, Battery Electric Vehicle, Plug-in Hybrid Vehicle, Natural Gas Vehicle, LPG Vehicle, Gasoline Engine Vehicle, Diesel Engine Vehicle</v>
      </c>
      <c r="E449" t="str">
        <f t="shared" si="13"/>
        <v>Veículo a Hidrogênio, Veículo Elétrico a Bateria, Veículo Híbrido Plug-in, Veículo a Gás Natural, Veículo a GLP, Veículo com Motor a Gasolina, Veículo com Motor a Diesel</v>
      </c>
    </row>
    <row r="450" spans="1:5">
      <c r="A450" s="342" t="s">
        <v>1008</v>
      </c>
      <c r="B450" s="342" t="s">
        <v>2583</v>
      </c>
      <c r="D450" t="str">
        <f t="shared" ref="D450:D513" si="14">LEFT(A450,254)</f>
        <v>Hydrogen, District Heat, Biomass, Electricity, Natural Gas, LPG Propane and Butane, Hard Coal, Heavy or Residual Fuel Oil, Crude Oil, Other Petroleum</v>
      </c>
      <c r="E450" t="str">
        <f t="shared" ref="E450:E513" si="15">LEFT(B450,254)</f>
        <v>Hidrogênio, Aquecimento Distrital, Biomassa, Eletricidade, Gás Natural, GLP de Butano e Propano, Carvão Metalúrgico, Óleo Combustível, Petróleo Bruto, Outros de Petróleo</v>
      </c>
    </row>
    <row r="451" spans="1:5">
      <c r="A451" s="342" t="s">
        <v>1102</v>
      </c>
      <c r="B451" s="342" t="s">
        <v>2584</v>
      </c>
      <c r="D451" t="str">
        <f t="shared" si="14"/>
        <v>Hydrogen, Electricity, District Heat, Municipal Solid Waste, Liquid Biofuels, Biomass, Uranium, Coal, Natural Gas, Refined Petroleum Fuels, Crude Oil</v>
      </c>
      <c r="E451" t="str">
        <f t="shared" si="15"/>
        <v>Hidrogênio, Eletricidade, Aquecimento Distrital, Resíduos Sólidos Urbanos, Biocombustíveis Líquidos, Urânio, Carvão, Gás Natural, Derivados de Petróleo, Petróleo Bruto</v>
      </c>
    </row>
    <row r="452" spans="1:5">
      <c r="A452" s="342" t="s">
        <v>989</v>
      </c>
      <c r="B452" s="342" t="s">
        <v>2585</v>
      </c>
      <c r="D452" t="str">
        <f t="shared" si="14"/>
        <v>Hydrogen, Electricity, Natural Gas, Jet Fuel, LPG, Biofuel Diesel, Biofuel Gasoline, Petroleum Diesel, Petroleum Gasoline</v>
      </c>
      <c r="E452" t="str">
        <f t="shared" si="15"/>
        <v>Hidrogênio, Eletricidade, Gás Natural, Combustível de Aviação, GLP, Diesel Biocombustível, Gasolina Biocombustível, Diesel, Gasolina</v>
      </c>
    </row>
    <row r="453" spans="1:5">
      <c r="A453" s="342" t="s">
        <v>1038</v>
      </c>
      <c r="B453" s="342" t="s">
        <v>2586</v>
      </c>
      <c r="D453" t="str">
        <f t="shared" si="14"/>
        <v>Hydrogen, Hard Coal, District Heat, Biomass, Other Petroleum, LPG Propane and Butane, Natural Gas, Electricity</v>
      </c>
      <c r="E453" t="str">
        <f t="shared" si="15"/>
        <v>Hidrogênio, Carvão Metalúrgico, Aquecimento Distrital, Biomassa, Outros de Petróleo, GLP de Butano e Propano, Gás Natural, Eletricidade</v>
      </c>
    </row>
    <row r="454" spans="1:5">
      <c r="A454" s="342" t="s">
        <v>2077</v>
      </c>
      <c r="B454" s="342" t="s">
        <v>2587</v>
      </c>
      <c r="D454" t="str">
        <f t="shared" si="14"/>
        <v>Implementation %</v>
      </c>
      <c r="E454" t="str">
        <f t="shared" si="15"/>
        <v>Implementação %</v>
      </c>
    </row>
    <row r="455" spans="1:5">
      <c r="A455" s="342" t="s">
        <v>497</v>
      </c>
      <c r="B455" s="342" t="s">
        <v>2588</v>
      </c>
      <c r="D455" t="str">
        <f t="shared" si="14"/>
        <v>Improved Forest Management</v>
      </c>
      <c r="E455" t="str">
        <f t="shared" si="15"/>
        <v>Melhorias de Manejo Florestal</v>
      </c>
    </row>
    <row r="456" spans="1:5">
      <c r="A456" s="342" t="s">
        <v>389</v>
      </c>
      <c r="B456" s="342" t="s">
        <v>2589</v>
      </c>
      <c r="D456" t="str">
        <f t="shared" si="14"/>
        <v>Improved System Design</v>
      </c>
      <c r="E456" t="str">
        <f t="shared" si="15"/>
        <v>Melhorias de Design do Sistema</v>
      </c>
    </row>
    <row r="457" spans="1:5">
      <c r="A457" s="342" t="s">
        <v>548</v>
      </c>
      <c r="B457" s="342" t="s">
        <v>2590</v>
      </c>
      <c r="D457" t="str">
        <f t="shared" si="14"/>
        <v>Industry Sector</v>
      </c>
      <c r="E457" t="str">
        <f t="shared" si="15"/>
        <v>Setor Industrial</v>
      </c>
    </row>
    <row r="458" spans="1:5">
      <c r="A458" s="342" t="s">
        <v>1138</v>
      </c>
      <c r="B458" s="342" t="s">
        <v>2591</v>
      </c>
      <c r="D458" t="str">
        <f t="shared" si="14"/>
        <v>Industry Sector, Electricity Sector</v>
      </c>
      <c r="E458" t="str">
        <f t="shared" si="15"/>
        <v>Setor Industrial, Setor de Eletricidade</v>
      </c>
    </row>
    <row r="459" spans="1:5">
      <c r="A459" s="342" t="s">
        <v>641</v>
      </c>
      <c r="B459" s="342" t="s">
        <v>2592</v>
      </c>
      <c r="D459" t="str">
        <f t="shared" si="14"/>
        <v>Industry: Agriculture</v>
      </c>
      <c r="E459" t="str">
        <f t="shared" si="15"/>
        <v>Indústria: Agricultura</v>
      </c>
    </row>
    <row r="460" spans="1:5">
      <c r="A460" s="342" t="s">
        <v>1014</v>
      </c>
      <c r="B460" s="342" t="s">
        <v>2593</v>
      </c>
      <c r="D460" t="str">
        <f t="shared" si="14"/>
        <v>Industry: CO2e Emissions</v>
      </c>
      <c r="E460" t="str">
        <f t="shared" si="15"/>
        <v>Indústria: Emissões de CO2</v>
      </c>
    </row>
    <row r="461" spans="1:5">
      <c r="A461" s="342" t="s">
        <v>634</v>
      </c>
      <c r="B461" s="342" t="s">
        <v>2594</v>
      </c>
      <c r="D461" t="str">
        <f t="shared" si="14"/>
        <v>Industry: Cement</v>
      </c>
      <c r="E461" t="str">
        <f t="shared" si="15"/>
        <v>Indústria: Cimento</v>
      </c>
    </row>
    <row r="462" spans="1:5">
      <c r="A462" s="342" t="s">
        <v>638</v>
      </c>
      <c r="B462" s="342" t="s">
        <v>2595</v>
      </c>
      <c r="D462" t="str">
        <f t="shared" si="14"/>
        <v>Industry: Chemicals</v>
      </c>
      <c r="E462" t="str">
        <f t="shared" si="15"/>
        <v>Indústria: Produtos Químicos</v>
      </c>
    </row>
    <row r="463" spans="1:5">
      <c r="A463" s="342" t="s">
        <v>1001</v>
      </c>
      <c r="B463" s="342" t="s">
        <v>2596</v>
      </c>
      <c r="D463" t="str">
        <f t="shared" si="14"/>
        <v>Industry: Fuel Use</v>
      </c>
      <c r="E463" t="str">
        <f t="shared" si="15"/>
        <v>Indústria: Uso de Combustível</v>
      </c>
    </row>
    <row r="464" spans="1:5">
      <c r="A464" s="342" t="s">
        <v>637</v>
      </c>
      <c r="B464" s="342" t="s">
        <v>2597</v>
      </c>
      <c r="D464" t="str">
        <f t="shared" si="14"/>
        <v>Industry: Iron and Steel</v>
      </c>
      <c r="E464" t="str">
        <f t="shared" si="15"/>
        <v>Indústria: Ferro-gusa e Aço</v>
      </c>
    </row>
    <row r="465" spans="1:5">
      <c r="A465" s="342" t="s">
        <v>639</v>
      </c>
      <c r="B465" s="342" t="s">
        <v>2598</v>
      </c>
      <c r="D465" t="str">
        <f t="shared" si="14"/>
        <v>Industry: Mining</v>
      </c>
      <c r="E465" t="str">
        <f t="shared" si="15"/>
        <v>Indústria: Mineração</v>
      </c>
    </row>
    <row r="466" spans="1:5">
      <c r="A466" s="342" t="s">
        <v>636</v>
      </c>
      <c r="B466" s="342" t="s">
        <v>2599</v>
      </c>
      <c r="D466" t="str">
        <f t="shared" si="14"/>
        <v>Industry: Natural Gas and Petroleum</v>
      </c>
      <c r="E466" t="str">
        <f t="shared" si="15"/>
        <v>Indústria: Petróleo e Gás Natural</v>
      </c>
    </row>
    <row r="467" spans="1:5">
      <c r="A467" s="342" t="s">
        <v>642</v>
      </c>
      <c r="B467" s="342" t="s">
        <v>2600</v>
      </c>
      <c r="D467" t="str">
        <f t="shared" si="14"/>
        <v>Industry: Other Industries</v>
      </c>
      <c r="E467" t="str">
        <f t="shared" si="15"/>
        <v>Indústria: Outras Indústrias</v>
      </c>
    </row>
    <row r="468" spans="1:5">
      <c r="A468" s="342" t="s">
        <v>640</v>
      </c>
      <c r="B468" s="342" t="s">
        <v>2601</v>
      </c>
      <c r="D468" t="str">
        <f t="shared" si="14"/>
        <v>Industry: Water &amp; Waste</v>
      </c>
      <c r="E468" t="str">
        <f t="shared" si="15"/>
        <v>Indústria: Água &amp; Resíduos</v>
      </c>
    </row>
    <row r="469" spans="1:5">
      <c r="A469" s="342" t="s">
        <v>464</v>
      </c>
      <c r="B469" s="342" t="s">
        <v>2602</v>
      </c>
      <c r="D469" t="str">
        <f t="shared" si="14"/>
        <v>Jet Fuel/Kerosene</v>
      </c>
      <c r="E469" t="str">
        <f t="shared" si="15"/>
        <v>Combustível de aviação/querosene</v>
      </c>
    </row>
    <row r="470" spans="1:5">
      <c r="A470" s="342" t="s">
        <v>1064</v>
      </c>
      <c r="B470" s="342" t="s">
        <v>2603</v>
      </c>
      <c r="D470" t="str">
        <f t="shared" si="14"/>
        <v>LPG Propane &amp; Butane Consumption</v>
      </c>
      <c r="E470" t="str">
        <f t="shared" si="15"/>
        <v>Consumo de GLP de Propano e Butano</v>
      </c>
    </row>
    <row r="471" spans="1:5">
      <c r="A471" s="342" t="s">
        <v>1126</v>
      </c>
      <c r="B471" s="342" t="s">
        <v>2604</v>
      </c>
      <c r="D471" t="str">
        <f t="shared" si="14"/>
        <v>LPG Propane or Butane</v>
      </c>
      <c r="E471" t="str">
        <f t="shared" si="15"/>
        <v>GLP de Propano ou Butano</v>
      </c>
    </row>
    <row r="472" spans="1:5">
      <c r="A472" s="342" t="s">
        <v>417</v>
      </c>
      <c r="B472" s="342" t="s">
        <v>2605</v>
      </c>
      <c r="D472" t="str">
        <f t="shared" si="14"/>
        <v>LPG Propane or Butane Use</v>
      </c>
      <c r="E472" t="str">
        <f t="shared" si="15"/>
        <v>Uso de GLP de Propano ou Butano</v>
      </c>
    </row>
    <row r="473" spans="1:5">
      <c r="A473" s="342" t="s">
        <v>470</v>
      </c>
      <c r="B473" s="342" t="s">
        <v>2606</v>
      </c>
      <c r="D473" t="str">
        <f t="shared" si="14"/>
        <v>LPG/Propane/Butane</v>
      </c>
      <c r="E473" t="str">
        <f t="shared" si="15"/>
        <v>GLP/Propano/Butano</v>
      </c>
    </row>
    <row r="474" spans="1:5">
      <c r="A474" s="342" t="s">
        <v>880</v>
      </c>
      <c r="B474" s="342" t="s">
        <v>2607</v>
      </c>
      <c r="D474" t="str">
        <f t="shared" si="14"/>
        <v>Labor and Consumers Cash Flow Components</v>
      </c>
      <c r="E474" t="str">
        <f t="shared" si="15"/>
        <v>Componentes de Fluxo de Caixa de Trabalho e Consumidores</v>
      </c>
    </row>
    <row r="475" spans="1:5">
      <c r="A475" s="342" t="s">
        <v>797</v>
      </c>
      <c r="B475" s="342" t="s">
        <v>2608</v>
      </c>
      <c r="D475" t="str">
        <f t="shared" si="14"/>
        <v>Land Use</v>
      </c>
      <c r="E475" t="str">
        <f t="shared" si="15"/>
        <v>Usos da Terra</v>
      </c>
    </row>
    <row r="476" spans="1:5">
      <c r="A476" s="342" t="s">
        <v>2078</v>
      </c>
      <c r="B476" s="342" t="s">
        <v>2609</v>
      </c>
      <c r="D476" t="str">
        <f t="shared" si="14"/>
        <v>Last name</v>
      </c>
      <c r="E476" t="str">
        <f t="shared" si="15"/>
        <v>Último nome</v>
      </c>
    </row>
    <row r="477" spans="1:5">
      <c r="A477" s="342" t="s">
        <v>2079</v>
      </c>
      <c r="B477" s="342" t="s">
        <v>2610</v>
      </c>
      <c r="D477" t="str">
        <f t="shared" si="14"/>
        <v>Learn about this policy</v>
      </c>
      <c r="E477" t="str">
        <f t="shared" si="15"/>
        <v>Veja mais sobre essa política</v>
      </c>
    </row>
    <row r="478" spans="1:5">
      <c r="A478" s="342" t="s">
        <v>2080</v>
      </c>
      <c r="B478" s="342" t="s">
        <v>2611</v>
      </c>
      <c r="D478" t="str">
        <f t="shared" si="14"/>
        <v>Leave these fields blank if you don’t want to change your password.</v>
      </c>
      <c r="E478" t="str">
        <f t="shared" si="15"/>
        <v>Deixe esses campos em branco se você não deseja mudar sua senha.</v>
      </c>
    </row>
    <row r="479" spans="1:5">
      <c r="A479" s="342" t="s">
        <v>938</v>
      </c>
      <c r="B479" s="342" t="s">
        <v>2612</v>
      </c>
      <c r="D479" t="str">
        <f t="shared" si="14"/>
        <v>Levelized Cost of Electricity (after subsidies)</v>
      </c>
      <c r="E479" t="str">
        <f t="shared" si="15"/>
        <v>Custo Nivelado da Eletricidade (depois de subsídios)</v>
      </c>
    </row>
    <row r="480" spans="1:5">
      <c r="A480" s="342" t="s">
        <v>252</v>
      </c>
      <c r="B480" s="342" t="s">
        <v>2613</v>
      </c>
      <c r="D480" t="str">
        <f t="shared" si="14"/>
        <v>Lignite</v>
      </c>
      <c r="E480" t="str">
        <f t="shared" si="15"/>
        <v>Linhito</v>
      </c>
    </row>
    <row r="481" spans="1:5">
      <c r="A481" s="342" t="s">
        <v>1054</v>
      </c>
      <c r="B481" s="342" t="s">
        <v>2614</v>
      </c>
      <c r="D481" t="str">
        <f t="shared" si="14"/>
        <v>Lignite Consumption</v>
      </c>
      <c r="E481" t="str">
        <f t="shared" si="15"/>
        <v>Consumo de Linhito</v>
      </c>
    </row>
    <row r="482" spans="1:5">
      <c r="A482" s="342" t="s">
        <v>2081</v>
      </c>
      <c r="B482" s="342" t="s">
        <v>2615</v>
      </c>
      <c r="D482" t="str">
        <f t="shared" si="14"/>
        <v>Link copied</v>
      </c>
      <c r="E482" t="str">
        <f t="shared" si="15"/>
        <v>Link copiado</v>
      </c>
    </row>
    <row r="483" spans="1:5">
      <c r="A483" s="342" t="s">
        <v>2082</v>
      </c>
      <c r="B483" s="342" t="s">
        <v>2082</v>
      </c>
      <c r="D483" t="str">
        <f t="shared" si="14"/>
        <v>LinkedIn</v>
      </c>
      <c r="E483" t="str">
        <f t="shared" si="15"/>
        <v>LinkedIn</v>
      </c>
    </row>
    <row r="484" spans="1:5">
      <c r="A484" s="342" t="s">
        <v>1060</v>
      </c>
      <c r="B484" s="342" t="s">
        <v>2616</v>
      </c>
      <c r="D484" t="str">
        <f t="shared" si="14"/>
        <v>Liquid Biofuels Consumption</v>
      </c>
      <c r="E484" t="str">
        <f t="shared" si="15"/>
        <v>Consumo de Biocombustíveis Líquidos</v>
      </c>
    </row>
    <row r="485" spans="1:5">
      <c r="A485" s="342" t="s">
        <v>1083</v>
      </c>
      <c r="B485" s="342" t="s">
        <v>2617</v>
      </c>
      <c r="D485" t="str">
        <f t="shared" si="14"/>
        <v>Liquid Biofuels, Biomass, Coal, Natural Gas, Refined Petroleum Fuels, Crude Oil</v>
      </c>
      <c r="E485" t="str">
        <f t="shared" si="15"/>
        <v>Biocombustíveis Líquidos, Biomassa, Carvão, Gás Natural, Derivados de Petróleo, Petróleo Bruto</v>
      </c>
    </row>
    <row r="486" spans="1:5">
      <c r="A486" s="342" t="s">
        <v>502</v>
      </c>
      <c r="B486" s="342" t="s">
        <v>2618</v>
      </c>
      <c r="D486" t="str">
        <f t="shared" si="14"/>
        <v>Livestock Measures</v>
      </c>
      <c r="E486" t="str">
        <f t="shared" si="15"/>
        <v>Medidas de Manejo para Pecuária</v>
      </c>
    </row>
    <row r="487" spans="1:5">
      <c r="A487" s="342" t="s">
        <v>292</v>
      </c>
      <c r="B487" s="342" t="s">
        <v>2619</v>
      </c>
      <c r="D487" t="str">
        <f t="shared" si="14"/>
        <v>MW/year</v>
      </c>
      <c r="E487" t="str">
        <f t="shared" si="15"/>
        <v>MW/ano</v>
      </c>
    </row>
    <row r="488" spans="1:5">
      <c r="A488" s="342" t="s">
        <v>435</v>
      </c>
      <c r="B488" s="342" t="s">
        <v>2620</v>
      </c>
      <c r="D488" t="str">
        <f t="shared" si="14"/>
        <v>Material Efficiency, Longevity, &amp; Re-Use</v>
      </c>
      <c r="E488" t="str">
        <f t="shared" si="15"/>
        <v>Eficiência do Material, Longevidade &amp; Reúso</v>
      </c>
    </row>
    <row r="489" spans="1:5">
      <c r="A489" s="342" t="s">
        <v>441</v>
      </c>
      <c r="B489" s="342" t="s">
        <v>2621</v>
      </c>
      <c r="D489" t="str">
        <f t="shared" si="14"/>
        <v>Methane Capture</v>
      </c>
      <c r="E489" t="str">
        <f t="shared" si="15"/>
        <v>Captura de Metano</v>
      </c>
    </row>
    <row r="490" spans="1:5">
      <c r="A490" s="342" t="s">
        <v>443</v>
      </c>
      <c r="B490" s="342" t="s">
        <v>2622</v>
      </c>
      <c r="D490" t="str">
        <f t="shared" si="14"/>
        <v>Methane Capture and Destruction</v>
      </c>
      <c r="E490" t="str">
        <f t="shared" si="15"/>
        <v>Captura e Destruição de Metano</v>
      </c>
    </row>
    <row r="491" spans="1:5">
      <c r="A491" s="342" t="s">
        <v>447</v>
      </c>
      <c r="B491" s="342" t="s">
        <v>2623</v>
      </c>
      <c r="D491" t="str">
        <f t="shared" si="14"/>
        <v>Methane Destruction</v>
      </c>
      <c r="E491" t="str">
        <f t="shared" si="15"/>
        <v>Destruição de Metano</v>
      </c>
    </row>
    <row r="492" spans="1:5">
      <c r="A492" s="342" t="s">
        <v>900</v>
      </c>
      <c r="B492" s="342" t="s">
        <v>2624</v>
      </c>
      <c r="D492" t="str">
        <f t="shared" si="14"/>
        <v>Monetized Avoided Deaths &amp; Climate Benefits</v>
      </c>
      <c r="E492" t="str">
        <f t="shared" si="15"/>
        <v>Benefícios Climáticos &amp; Mortes Evitadas Monetizadas</v>
      </c>
    </row>
    <row r="493" spans="1:5">
      <c r="A493" s="342" t="s">
        <v>985</v>
      </c>
      <c r="B493" s="342" t="s">
        <v>2625</v>
      </c>
      <c r="D493" t="str">
        <f t="shared" si="14"/>
        <v>Motorbikes, Freight Ships, Recreational Boats, Freight Rail, Passenger Rail, Freight Aircraft, Buses, Light Freight Trucks, Passenger Aircraft, Med &amp; Heavy Trucks, Cars and SUVs</v>
      </c>
      <c r="E493" t="str">
        <f t="shared" si="15"/>
        <v>Motocicletas, Navios de Carga, Barcos de Lazer, Trens de Carga, Trens de Passageiros, Aeronaves de Carga, Ônibus, Caminhões Leves de Carga, Aeronaves de Passageiros, Caminhões Médios &amp; Pesados, Carros e SUVs</v>
      </c>
    </row>
    <row r="494" spans="1:5">
      <c r="A494" s="342" t="s">
        <v>995</v>
      </c>
      <c r="B494" s="342" t="s">
        <v>2626</v>
      </c>
      <c r="D494" t="str">
        <f t="shared" si="14"/>
        <v>Motorbikes, Passenger Rail, Passenger Aircraft, Buses, Cars &amp; SUVs</v>
      </c>
      <c r="E494" t="str">
        <f t="shared" si="15"/>
        <v>Motocicletas, Trens de Passageiros, Aeronaves de Passageiros, Ônibus, Carros &amp; SUVs</v>
      </c>
    </row>
    <row r="495" spans="1:5">
      <c r="A495" s="342" t="s">
        <v>2083</v>
      </c>
      <c r="B495" s="342" t="s">
        <v>2083</v>
      </c>
      <c r="D495" t="str">
        <f t="shared" si="14"/>
        <v>MtCO2e</v>
      </c>
      <c r="E495" t="str">
        <f t="shared" si="15"/>
        <v>MtCO2e</v>
      </c>
    </row>
    <row r="496" spans="1:5">
      <c r="A496" s="342" t="s">
        <v>2084</v>
      </c>
      <c r="B496" s="342" t="s">
        <v>2627</v>
      </c>
      <c r="D496" t="str">
        <f t="shared" si="14"/>
        <v>Multiple values</v>
      </c>
      <c r="E496" t="str">
        <f t="shared" si="15"/>
        <v>Valores múltiplos</v>
      </c>
    </row>
    <row r="497" spans="1:5">
      <c r="A497" s="342" t="s">
        <v>260</v>
      </c>
      <c r="B497" s="342" t="s">
        <v>2628</v>
      </c>
      <c r="D497" t="str">
        <f t="shared" si="14"/>
        <v>Municipal Solid Waste</v>
      </c>
      <c r="E497" t="str">
        <f t="shared" si="15"/>
        <v>Resíduos Sólidos Urbanos</v>
      </c>
    </row>
    <row r="498" spans="1:5">
      <c r="A498" s="342" t="s">
        <v>1066</v>
      </c>
      <c r="B498" s="342" t="s">
        <v>2629</v>
      </c>
      <c r="D498" t="str">
        <f t="shared" si="14"/>
        <v>Municipal Solid Waste Consumption</v>
      </c>
      <c r="E498" t="str">
        <f t="shared" si="15"/>
        <v>Consumo de Resíduos Sólidos Urbanos</v>
      </c>
    </row>
    <row r="499" spans="1:5">
      <c r="A499" s="342" t="s">
        <v>2085</v>
      </c>
      <c r="B499" s="342" t="s">
        <v>2630</v>
      </c>
      <c r="D499" t="str">
        <f t="shared" si="14"/>
        <v>My Scenarios</v>
      </c>
      <c r="E499" t="str">
        <f t="shared" si="15"/>
        <v>Meus Cenários</v>
      </c>
    </row>
    <row r="500" spans="1:5">
      <c r="A500" s="342" t="s">
        <v>2086</v>
      </c>
      <c r="B500" s="342" t="s">
        <v>2631</v>
      </c>
      <c r="D500" t="str">
        <f t="shared" si="14"/>
        <v>My account</v>
      </c>
      <c r="E500" t="str">
        <f t="shared" si="15"/>
        <v>Minha conta</v>
      </c>
    </row>
    <row r="501" spans="1:5">
      <c r="A501" s="342" t="s">
        <v>2087</v>
      </c>
      <c r="B501" s="342" t="s">
        <v>2632</v>
      </c>
      <c r="D501" t="str">
        <f t="shared" si="14"/>
        <v>My comments on this scenario</v>
      </c>
      <c r="E501" t="str">
        <f t="shared" si="15"/>
        <v>Meus comentários neste cenário</v>
      </c>
    </row>
    <row r="502" spans="1:5">
      <c r="A502" s="342" t="s">
        <v>2088</v>
      </c>
      <c r="B502" s="342" t="s">
        <v>2633</v>
      </c>
      <c r="D502" t="str">
        <f t="shared" si="14"/>
        <v>My policy settings</v>
      </c>
      <c r="E502" t="str">
        <f t="shared" si="15"/>
        <v>Minhas configurações de políticas</v>
      </c>
    </row>
    <row r="503" spans="1:5">
      <c r="A503" s="342" t="s">
        <v>1027</v>
      </c>
      <c r="B503" s="342" t="s">
        <v>1027</v>
      </c>
      <c r="D503" t="str">
        <f t="shared" si="14"/>
        <v>N2O, CH4, CO2</v>
      </c>
      <c r="E503" t="str">
        <f t="shared" si="15"/>
        <v>N2O, CH4, CO2</v>
      </c>
    </row>
    <row r="504" spans="1:5">
      <c r="A504" s="342" t="s">
        <v>786</v>
      </c>
      <c r="B504" s="342" t="s">
        <v>2634</v>
      </c>
      <c r="D504" t="str">
        <f t="shared" si="14"/>
        <v>N2O, F-gases, CH4, CO2</v>
      </c>
      <c r="E504" t="str">
        <f t="shared" si="15"/>
        <v>N2O, Gases Fluorados, CH4, CO2</v>
      </c>
    </row>
    <row r="505" spans="1:5">
      <c r="A505" s="342" t="s">
        <v>1499</v>
      </c>
      <c r="B505" s="342" t="s">
        <v>2635</v>
      </c>
      <c r="D505" t="str">
        <f t="shared" si="14"/>
        <v>NPV through 2050 (no revenue use assumption)</v>
      </c>
      <c r="E505" t="str">
        <f t="shared" si="15"/>
        <v>Valor Presente Liquido (VPL) até 2050 (sem previsão de uso da receita)</v>
      </c>
    </row>
    <row r="506" spans="1:5">
      <c r="A506" s="342" t="s">
        <v>1497</v>
      </c>
      <c r="B506" s="342" t="s">
        <v>2636</v>
      </c>
      <c r="D506" t="str">
        <f t="shared" si="14"/>
        <v>NPV through 2050 (revenue-neutral taxes)</v>
      </c>
      <c r="E506" t="str">
        <f t="shared" si="15"/>
        <v>Valor Presente Liquido (VPL) até 2050 (impostos neutros em termos de receita)</v>
      </c>
    </row>
    <row r="507" spans="1:5">
      <c r="A507" s="342" t="s">
        <v>709</v>
      </c>
      <c r="B507" s="342" t="s">
        <v>2637</v>
      </c>
      <c r="D507" t="str">
        <f t="shared" si="14"/>
        <v>National Debt Interest</v>
      </c>
      <c r="E507" t="str">
        <f t="shared" si="15"/>
        <v>Juros da Dívida Nacional</v>
      </c>
    </row>
    <row r="508" spans="1:5">
      <c r="A508" s="342" t="s">
        <v>1056</v>
      </c>
      <c r="B508" s="342" t="s">
        <v>2638</v>
      </c>
      <c r="D508" t="str">
        <f t="shared" si="14"/>
        <v>Natural Gas Consumption</v>
      </c>
      <c r="E508" t="str">
        <f t="shared" si="15"/>
        <v>Consumo de Gás Natural</v>
      </c>
    </row>
    <row r="509" spans="1:5">
      <c r="A509" s="342" t="s">
        <v>232</v>
      </c>
      <c r="B509" s="342" t="s">
        <v>2639</v>
      </c>
      <c r="D509" t="str">
        <f t="shared" si="14"/>
        <v>Natural Gas Nonpeaker</v>
      </c>
      <c r="E509" t="str">
        <f t="shared" si="15"/>
        <v>Gás Natural Nonpeaker</v>
      </c>
    </row>
    <row r="510" spans="1:5">
      <c r="A510" s="342" t="s">
        <v>250</v>
      </c>
      <c r="B510" s="342" t="s">
        <v>2640</v>
      </c>
      <c r="D510" t="str">
        <f t="shared" si="14"/>
        <v>Natural Gas Peaker</v>
      </c>
      <c r="E510" t="str">
        <f t="shared" si="15"/>
        <v>Gás Natural Peaker</v>
      </c>
    </row>
    <row r="511" spans="1:5">
      <c r="A511" s="342" t="s">
        <v>405</v>
      </c>
      <c r="B511" s="342" t="s">
        <v>2641</v>
      </c>
      <c r="D511" t="str">
        <f t="shared" si="14"/>
        <v>Natural Gas Use</v>
      </c>
      <c r="E511" t="str">
        <f t="shared" si="15"/>
        <v>Uso de Gás Natural</v>
      </c>
    </row>
    <row r="512" spans="1:5">
      <c r="A512" s="342" t="s">
        <v>890</v>
      </c>
      <c r="B512" s="342" t="s">
        <v>2642</v>
      </c>
      <c r="D512" t="str">
        <f t="shared" si="14"/>
        <v>Natural Gas and Petroleum Supplier Cash Flow Components</v>
      </c>
      <c r="E512" t="str">
        <f t="shared" si="15"/>
        <v>Componentes de Fluxo de Caixa do Fornecedor de Petróleo e Gás Natural</v>
      </c>
    </row>
    <row r="513" spans="1:5">
      <c r="A513" s="342" t="s">
        <v>2089</v>
      </c>
      <c r="B513" s="342" t="s">
        <v>2643</v>
      </c>
      <c r="D513" t="str">
        <f t="shared" si="14"/>
        <v>New Scenario</v>
      </c>
      <c r="E513" t="str">
        <f t="shared" si="15"/>
        <v>Novo Cenário</v>
      </c>
    </row>
    <row r="514" spans="1:5">
      <c r="A514" s="342" t="s">
        <v>2090</v>
      </c>
      <c r="B514" s="342" t="s">
        <v>2644</v>
      </c>
      <c r="D514" t="str">
        <f t="shared" ref="D514:D577" si="16">LEFT(A514,254)</f>
        <v>New password</v>
      </c>
      <c r="E514" t="str">
        <f t="shared" ref="E514:E577" si="17">LEFT(B514,254)</f>
        <v>Nova senha</v>
      </c>
    </row>
    <row r="515" spans="1:5">
      <c r="A515" s="342" t="s">
        <v>2091</v>
      </c>
      <c r="B515" s="342" t="s">
        <v>2645</v>
      </c>
      <c r="D515" t="str">
        <f t="shared" si="16"/>
        <v>Next</v>
      </c>
      <c r="E515" t="str">
        <f t="shared" si="17"/>
        <v>Próximo</v>
      </c>
    </row>
    <row r="516" spans="1:5">
      <c r="A516" s="342" t="s">
        <v>2092</v>
      </c>
      <c r="B516" s="342" t="s">
        <v>2646</v>
      </c>
      <c r="D516" t="str">
        <f t="shared" si="16"/>
        <v>Next quick start tip</v>
      </c>
      <c r="E516" t="str">
        <f t="shared" si="17"/>
        <v>Próxima dica inicial rápida</v>
      </c>
    </row>
    <row r="517" spans="1:5">
      <c r="A517" s="342" t="s">
        <v>76</v>
      </c>
      <c r="B517" s="342" t="s">
        <v>2647</v>
      </c>
      <c r="D517" t="str">
        <f t="shared" si="16"/>
        <v>No</v>
      </c>
      <c r="E517" t="str">
        <f t="shared" si="17"/>
        <v>Não</v>
      </c>
    </row>
    <row r="518" spans="1:5">
      <c r="A518" s="342" t="s">
        <v>280</v>
      </c>
      <c r="B518" s="342" t="s">
        <v>2648</v>
      </c>
      <c r="D518" t="str">
        <f t="shared" si="16"/>
        <v>Non BAU Guaranteed Dispatch</v>
      </c>
      <c r="E518" t="str">
        <f t="shared" si="17"/>
        <v>Sem Despacho Garantido no Cenário BAU</v>
      </c>
    </row>
    <row r="519" spans="1:5">
      <c r="A519" s="342" t="s">
        <v>876</v>
      </c>
      <c r="B519" s="342" t="s">
        <v>2649</v>
      </c>
      <c r="D519" t="str">
        <f t="shared" si="16"/>
        <v>Non-Energy Industries Cash Flow Components</v>
      </c>
      <c r="E519" t="str">
        <f t="shared" si="17"/>
        <v>Componentes de Fluxo de Caixa de Indústrias não energéticas</v>
      </c>
    </row>
    <row r="520" spans="1:5">
      <c r="A520" s="342" t="s">
        <v>234</v>
      </c>
      <c r="B520" s="342" t="s">
        <v>234</v>
      </c>
      <c r="D520" t="str">
        <f t="shared" si="16"/>
        <v>Nuclear</v>
      </c>
      <c r="E520" t="str">
        <f t="shared" si="17"/>
        <v>Nuclear</v>
      </c>
    </row>
    <row r="521" spans="1:5">
      <c r="A521" s="342" t="s">
        <v>2093</v>
      </c>
      <c r="B521" s="342" t="s">
        <v>2093</v>
      </c>
      <c r="D521" t="str">
        <f t="shared" si="16"/>
        <v>OK</v>
      </c>
      <c r="E521" t="str">
        <f t="shared" si="17"/>
        <v>OK</v>
      </c>
    </row>
    <row r="522" spans="1:5">
      <c r="A522" s="342" t="s">
        <v>2094</v>
      </c>
      <c r="B522" s="342" t="s">
        <v>2650</v>
      </c>
      <c r="D522" t="str">
        <f t="shared" si="16"/>
        <v>OUTPUT GRAPH SELECTOR</v>
      </c>
      <c r="E522" t="str">
        <f t="shared" si="17"/>
        <v>SELETOR DE GRÁFICO</v>
      </c>
    </row>
    <row r="523" spans="1:5">
      <c r="A523" s="342" t="s">
        <v>2095</v>
      </c>
      <c r="B523" s="342" t="s">
        <v>2095</v>
      </c>
      <c r="D523" t="str">
        <f t="shared" si="16"/>
        <v>Off</v>
      </c>
      <c r="E523" t="str">
        <f t="shared" si="17"/>
        <v>Off</v>
      </c>
    </row>
    <row r="524" spans="1:5">
      <c r="A524" s="342" t="s">
        <v>254</v>
      </c>
      <c r="B524" s="342" t="s">
        <v>2651</v>
      </c>
      <c r="D524" t="str">
        <f t="shared" si="16"/>
        <v>Offshore Wind</v>
      </c>
      <c r="E524" t="str">
        <f t="shared" si="17"/>
        <v>Eólica Offshore</v>
      </c>
    </row>
    <row r="525" spans="1:5">
      <c r="A525" s="342" t="s">
        <v>1142</v>
      </c>
      <c r="B525" s="342" t="s">
        <v>2652</v>
      </c>
      <c r="D525" t="str">
        <f t="shared" si="16"/>
        <v>Offshore Wind Turbines</v>
      </c>
      <c r="E525" t="str">
        <f t="shared" si="17"/>
        <v>Turbinas Eólicas Offhore</v>
      </c>
    </row>
    <row r="526" spans="1:5">
      <c r="A526" s="342" t="s">
        <v>945</v>
      </c>
      <c r="B526" s="342" t="s">
        <v>2653</v>
      </c>
      <c r="D526" t="str">
        <f t="shared" si="16"/>
        <v>Offshore Wind, Onshore Wind, Utility Solar PV</v>
      </c>
      <c r="E526" t="str">
        <f t="shared" si="17"/>
        <v>Eólica Offhsore, Eólica Onshore, Instalação Solar Fotovoltaica</v>
      </c>
    </row>
    <row r="527" spans="1:5">
      <c r="A527" s="342" t="s">
        <v>2096</v>
      </c>
      <c r="B527" s="342" t="s">
        <v>2096</v>
      </c>
      <c r="D527" t="str">
        <f t="shared" si="16"/>
        <v>On</v>
      </c>
      <c r="E527" t="str">
        <f t="shared" si="17"/>
        <v>On</v>
      </c>
    </row>
    <row r="528" spans="1:5">
      <c r="A528" s="342" t="s">
        <v>238</v>
      </c>
      <c r="B528" s="342" t="s">
        <v>2654</v>
      </c>
      <c r="D528" t="str">
        <f t="shared" si="16"/>
        <v>Onshore Wind</v>
      </c>
      <c r="E528" t="str">
        <f t="shared" si="17"/>
        <v>Eólica Onshore</v>
      </c>
    </row>
    <row r="529" spans="1:5">
      <c r="A529" s="342" t="s">
        <v>1140</v>
      </c>
      <c r="B529" s="342" t="s">
        <v>2655</v>
      </c>
      <c r="D529" t="str">
        <f t="shared" si="16"/>
        <v>Onshore Wind Turbines</v>
      </c>
      <c r="E529" t="str">
        <f t="shared" si="17"/>
        <v>Turbinas Eólicas Onshore</v>
      </c>
    </row>
    <row r="530" spans="1:5">
      <c r="A530" s="342" t="s">
        <v>2097</v>
      </c>
      <c r="B530" s="342" t="s">
        <v>2656</v>
      </c>
      <c r="D530" t="str">
        <f t="shared" si="16"/>
        <v>Optional comments</v>
      </c>
      <c r="E530" t="str">
        <f t="shared" si="17"/>
        <v>Comentários opcionais</v>
      </c>
    </row>
    <row r="531" spans="1:5">
      <c r="A531" s="342" t="s">
        <v>2098</v>
      </c>
      <c r="B531" s="342" t="s">
        <v>2657</v>
      </c>
      <c r="D531" t="str">
        <f t="shared" si="16"/>
        <v>Organization</v>
      </c>
      <c r="E531" t="str">
        <f t="shared" si="17"/>
        <v>Organização</v>
      </c>
    </row>
    <row r="532" spans="1:5">
      <c r="A532" s="342" t="s">
        <v>1032</v>
      </c>
      <c r="B532" s="342" t="s">
        <v>2658</v>
      </c>
      <c r="D532" t="str">
        <f t="shared" si="16"/>
        <v>Other Components, Appliances, Lighting, Cooling and Ventilation, Heating</v>
      </c>
      <c r="E532" t="str">
        <f t="shared" si="17"/>
        <v>Outros Componentes, Eletrodomésticos, Iluminação, Refrigeração e Ventilação, Aquecimento</v>
      </c>
    </row>
    <row r="533" spans="1:5">
      <c r="A533" s="342" t="s">
        <v>895</v>
      </c>
      <c r="B533" s="342" t="s">
        <v>2659</v>
      </c>
      <c r="D533" t="str">
        <f t="shared" si="16"/>
        <v>Other Energy Supplier Cash Flow Components</v>
      </c>
      <c r="E533" t="str">
        <f t="shared" si="17"/>
        <v>Componentes de Fluxo de Caixa do Fornecedor de Outras Fontes de Energia</v>
      </c>
    </row>
    <row r="534" spans="1:5">
      <c r="A534" s="342" t="s">
        <v>735</v>
      </c>
      <c r="B534" s="342" t="s">
        <v>2660</v>
      </c>
      <c r="D534" t="str">
        <f t="shared" si="16"/>
        <v>PJ / 2019 dollar</v>
      </c>
      <c r="E534" t="str">
        <f t="shared" si="17"/>
        <v>PJ/dólar em 2019</v>
      </c>
    </row>
    <row r="535" spans="1:5">
      <c r="A535" s="342" t="s">
        <v>734</v>
      </c>
      <c r="B535" s="342" t="s">
        <v>2661</v>
      </c>
      <c r="D535" t="str">
        <f t="shared" si="16"/>
        <v>PJ / year</v>
      </c>
      <c r="E535" t="str">
        <f t="shared" si="17"/>
        <v>PJ/ano</v>
      </c>
    </row>
    <row r="536" spans="1:5">
      <c r="A536" s="342" t="s">
        <v>2099</v>
      </c>
      <c r="B536" s="342" t="s">
        <v>2662</v>
      </c>
      <c r="D536" t="str">
        <f t="shared" si="16"/>
        <v>POLICY IMPLEMENTATION SCHEDULE</v>
      </c>
      <c r="E536" t="str">
        <f t="shared" si="17"/>
        <v>CRONOGRAMA DE IMPLEMENTAÇÃO DA POLÍTICA</v>
      </c>
    </row>
    <row r="537" spans="1:5">
      <c r="A537" s="342" t="s">
        <v>2100</v>
      </c>
      <c r="B537" s="342" t="s">
        <v>2663</v>
      </c>
      <c r="D537" t="str">
        <f t="shared" si="16"/>
        <v>POLICY SCENARIO SELECTOR</v>
      </c>
      <c r="E537" t="str">
        <f t="shared" si="17"/>
        <v>SELETOR DE CENÁRIO DE POLÍTICA</v>
      </c>
    </row>
    <row r="538" spans="1:5">
      <c r="A538" s="342" t="s">
        <v>2101</v>
      </c>
      <c r="B538" s="342" t="s">
        <v>2664</v>
      </c>
      <c r="D538" t="str">
        <f t="shared" si="16"/>
        <v>POLICY SETTINGS</v>
      </c>
      <c r="E538" t="str">
        <f t="shared" si="17"/>
        <v>CONFIGURAÇÕES DA POLÍTICA</v>
      </c>
    </row>
    <row r="539" spans="1:5">
      <c r="A539" s="342" t="s">
        <v>2102</v>
      </c>
      <c r="B539" s="342" t="s">
        <v>2665</v>
      </c>
      <c r="D539" t="str">
        <f t="shared" si="16"/>
        <v>Password</v>
      </c>
      <c r="E539" t="str">
        <f t="shared" si="17"/>
        <v>Senha</v>
      </c>
    </row>
    <row r="540" spans="1:5">
      <c r="A540" s="342" t="s">
        <v>2103</v>
      </c>
      <c r="B540" s="342" t="s">
        <v>2666</v>
      </c>
      <c r="D540" t="str">
        <f t="shared" si="16"/>
        <v>Password confirmation</v>
      </c>
      <c r="E540" t="str">
        <f t="shared" si="17"/>
        <v>Confirmação da senha</v>
      </c>
    </row>
    <row r="541" spans="1:5">
      <c r="A541" s="342" t="s">
        <v>696</v>
      </c>
      <c r="B541" s="342" t="s">
        <v>2667</v>
      </c>
      <c r="D541" t="str">
        <f t="shared" si="16"/>
        <v>Payroll Taxes</v>
      </c>
      <c r="E541" t="str">
        <f t="shared" si="17"/>
        <v>Impostos sobre Salários</v>
      </c>
    </row>
    <row r="542" spans="1:5">
      <c r="A542" s="342" t="s">
        <v>507</v>
      </c>
      <c r="B542" s="342" t="s">
        <v>2668</v>
      </c>
      <c r="D542" t="str">
        <f t="shared" si="16"/>
        <v>Peatland Restoration</v>
      </c>
      <c r="E542" t="str">
        <f t="shared" si="17"/>
        <v>Restauração de Turfeiras</v>
      </c>
    </row>
    <row r="543" spans="1:5">
      <c r="A543" s="342" t="s">
        <v>788</v>
      </c>
      <c r="B543" s="342" t="s">
        <v>2669</v>
      </c>
      <c r="D543" t="str">
        <f t="shared" si="16"/>
        <v>Per Unit GDP</v>
      </c>
      <c r="E543" t="str">
        <f t="shared" si="17"/>
        <v>PIB por Unidade</v>
      </c>
    </row>
    <row r="544" spans="1:5">
      <c r="A544" s="342" t="s">
        <v>856</v>
      </c>
      <c r="B544" s="342" t="s">
        <v>2670</v>
      </c>
      <c r="D544" t="str">
        <f t="shared" si="16"/>
        <v>Percent Change in GDP</v>
      </c>
      <c r="E544" t="str">
        <f t="shared" si="17"/>
        <v>Variação Percentual no PIB</v>
      </c>
    </row>
    <row r="545" spans="1:5">
      <c r="A545" s="342" t="s">
        <v>453</v>
      </c>
      <c r="B545" s="342" t="s">
        <v>2671</v>
      </c>
      <c r="D545" t="str">
        <f t="shared" si="16"/>
        <v>Percent Reduction in Fossil Fuel Exports</v>
      </c>
      <c r="E545" t="str">
        <f t="shared" si="17"/>
        <v>Redução Percentual nas Exportações de Combustíveis Fósseis</v>
      </c>
    </row>
    <row r="546" spans="1:5">
      <c r="A546" s="342" t="s">
        <v>248</v>
      </c>
      <c r="B546" s="342" t="s">
        <v>2672</v>
      </c>
      <c r="D546" t="str">
        <f t="shared" si="16"/>
        <v>Petroleum</v>
      </c>
      <c r="E546" t="str">
        <f t="shared" si="17"/>
        <v>Petróleo</v>
      </c>
    </row>
    <row r="547" spans="1:5">
      <c r="A547" s="342" t="s">
        <v>462</v>
      </c>
      <c r="B547" s="342" t="s">
        <v>2673</v>
      </c>
      <c r="D547" t="str">
        <f t="shared" si="16"/>
        <v>Petroleum Diesel</v>
      </c>
      <c r="E547" t="str">
        <f t="shared" si="17"/>
        <v>Diesel de Petróleo</v>
      </c>
    </row>
    <row r="548" spans="1:5">
      <c r="A548" s="342" t="s">
        <v>1058</v>
      </c>
      <c r="B548" s="342" t="s">
        <v>2674</v>
      </c>
      <c r="D548" t="str">
        <f t="shared" si="16"/>
        <v>Petroleum Fuels Consumption</v>
      </c>
      <c r="E548" t="str">
        <f t="shared" si="17"/>
        <v>Consumo de Derivados de Petróleo</v>
      </c>
    </row>
    <row r="549" spans="1:5">
      <c r="A549" s="342" t="s">
        <v>460</v>
      </c>
      <c r="B549" s="342" t="s">
        <v>2675</v>
      </c>
      <c r="D549" t="str">
        <f t="shared" si="16"/>
        <v>Petroleum Gasoline</v>
      </c>
      <c r="E549" t="str">
        <f t="shared" si="17"/>
        <v>Gasolina</v>
      </c>
    </row>
    <row r="550" spans="1:5">
      <c r="A550" s="342" t="s">
        <v>409</v>
      </c>
      <c r="B550" s="342" t="s">
        <v>2676</v>
      </c>
      <c r="D550" t="str">
        <f t="shared" si="16"/>
        <v>Petroleum Use</v>
      </c>
      <c r="E550" t="str">
        <f t="shared" si="17"/>
        <v>Uso de Petróleo</v>
      </c>
    </row>
    <row r="551" spans="1:5">
      <c r="A551" s="342" t="s">
        <v>2104</v>
      </c>
      <c r="B551" s="342" t="s">
        <v>2677</v>
      </c>
      <c r="D551" t="str">
        <f t="shared" si="16"/>
        <v>Policy Group,Annual average abatement potential [MtCO2e],Cost effectiveness [$/tCO2e]</v>
      </c>
      <c r="E551" t="str">
        <f t="shared" si="17"/>
        <v>Grupo de Políticas,Potencial de abatimento médio anual [MtCO2e],Custo-benefício [US$/tCO2e]</v>
      </c>
    </row>
    <row r="552" spans="1:5">
      <c r="A552" s="342" t="s">
        <v>2105</v>
      </c>
      <c r="B552" s="342" t="s">
        <v>2678</v>
      </c>
      <c r="D552" t="str">
        <f t="shared" si="16"/>
        <v>Policy groups providing less than</v>
      </c>
      <c r="E552" t="str">
        <f t="shared" si="17"/>
        <v>Grupos de políticas fornecendo menos do que</v>
      </c>
    </row>
    <row r="553" spans="1:5">
      <c r="A553" s="342" t="s">
        <v>2106</v>
      </c>
      <c r="B553" s="342" t="s">
        <v>2679</v>
      </c>
      <c r="D553" t="str">
        <f t="shared" si="16"/>
        <v>Policy,Value</v>
      </c>
      <c r="E553" t="str">
        <f t="shared" si="17"/>
        <v>Política,Valor</v>
      </c>
    </row>
    <row r="554" spans="1:5">
      <c r="A554" s="342" t="s">
        <v>929</v>
      </c>
      <c r="B554" s="342" t="s">
        <v>2680</v>
      </c>
      <c r="D554" t="str">
        <f t="shared" si="16"/>
        <v>Policy-Driven Change in Capacity</v>
      </c>
      <c r="E554" t="str">
        <f t="shared" si="17"/>
        <v>Variação de Capacidade em Função das Políticas</v>
      </c>
    </row>
    <row r="555" spans="1:5">
      <c r="A555" s="342" t="s">
        <v>921</v>
      </c>
      <c r="B555" s="342" t="s">
        <v>2681</v>
      </c>
      <c r="D555" t="str">
        <f t="shared" si="16"/>
        <v>Policy-Driven Change in Generation</v>
      </c>
      <c r="E555" t="str">
        <f t="shared" si="17"/>
        <v>Variação de Geração em Função das Políticas</v>
      </c>
    </row>
    <row r="556" spans="1:5">
      <c r="A556" s="342" t="s">
        <v>1045</v>
      </c>
      <c r="B556" s="342" t="s">
        <v>2682</v>
      </c>
      <c r="D556" t="str">
        <f t="shared" si="16"/>
        <v>Primary Energy by End Use Sector</v>
      </c>
      <c r="E556" t="str">
        <f t="shared" si="17"/>
        <v>Energia Primária por Setor de Uso Final</v>
      </c>
    </row>
    <row r="557" spans="1:5">
      <c r="A557" s="342" t="s">
        <v>1041</v>
      </c>
      <c r="B557" s="342" t="s">
        <v>2683</v>
      </c>
      <c r="D557" t="str">
        <f t="shared" si="16"/>
        <v>Primary Energy by Source</v>
      </c>
      <c r="E557" t="str">
        <f t="shared" si="17"/>
        <v>Energia Primária por Fonte</v>
      </c>
    </row>
    <row r="558" spans="1:5">
      <c r="A558" s="342" t="s">
        <v>1019</v>
      </c>
      <c r="B558" s="342" t="s">
        <v>2684</v>
      </c>
      <c r="D558" t="str">
        <f t="shared" si="16"/>
        <v>Process Emissions by Industry</v>
      </c>
      <c r="E558" t="str">
        <f t="shared" si="17"/>
        <v>Emissões de Processo por Indústria</v>
      </c>
    </row>
    <row r="559" spans="1:5">
      <c r="A559" s="342" t="s">
        <v>1021</v>
      </c>
      <c r="B559" s="342" t="s">
        <v>2685</v>
      </c>
      <c r="D559" t="str">
        <f t="shared" si="16"/>
        <v>Process Emissions by Pollutant</v>
      </c>
      <c r="E559" t="str">
        <f t="shared" si="17"/>
        <v>Emissões de Processo por Poluente</v>
      </c>
    </row>
    <row r="560" spans="1:5">
      <c r="A560" s="342" t="s">
        <v>782</v>
      </c>
      <c r="B560" s="342" t="s">
        <v>2686</v>
      </c>
      <c r="D560" t="str">
        <f t="shared" si="16"/>
        <v>Process Emissions, Energy, Geoengineering, Land Use</v>
      </c>
      <c r="E560" t="str">
        <f t="shared" si="17"/>
        <v>Emissões de Processo, Energia, Geoengenharia, Usos da Terra</v>
      </c>
    </row>
    <row r="561" spans="1:5">
      <c r="A561" s="342" t="s">
        <v>525</v>
      </c>
      <c r="B561" s="342" t="s">
        <v>2687</v>
      </c>
      <c r="D561" t="str">
        <f t="shared" si="16"/>
        <v>Produce District Heat with Hydrogen</v>
      </c>
      <c r="E561" t="str">
        <f t="shared" si="17"/>
        <v>Produção de Aquecimento Distrital com Hidrogênio</v>
      </c>
    </row>
    <row r="562" spans="1:5">
      <c r="A562" s="342" t="s">
        <v>411</v>
      </c>
      <c r="B562" s="342" t="s">
        <v>2688</v>
      </c>
      <c r="D562" t="str">
        <f t="shared" si="16"/>
        <v>Purchased Heat Use</v>
      </c>
      <c r="E562" t="str">
        <f t="shared" si="17"/>
        <v>Uso de Calor Adquirido</v>
      </c>
    </row>
    <row r="563" spans="1:5">
      <c r="A563" s="342" t="s">
        <v>2107</v>
      </c>
      <c r="B563" s="342" t="s">
        <v>2689</v>
      </c>
      <c r="D563" t="str">
        <f t="shared" si="16"/>
        <v>Quick Start</v>
      </c>
      <c r="E563" t="str">
        <f t="shared" si="17"/>
        <v>Início Rápido</v>
      </c>
    </row>
    <row r="564" spans="1:5">
      <c r="A564" s="342" t="s">
        <v>608</v>
      </c>
      <c r="B564" s="342" t="s">
        <v>2690</v>
      </c>
      <c r="D564" t="str">
        <f t="shared" si="16"/>
        <v>R&amp;D Capital Cost Reductions</v>
      </c>
      <c r="E564" t="str">
        <f t="shared" si="17"/>
        <v>Reduções de Custos Capitais em face a P&amp;D</v>
      </c>
    </row>
    <row r="565" spans="1:5">
      <c r="A565" s="342" t="s">
        <v>667</v>
      </c>
      <c r="B565" s="342" t="s">
        <v>2691</v>
      </c>
      <c r="D565" t="str">
        <f t="shared" si="16"/>
        <v>R&amp;D Fuel Use Reductions</v>
      </c>
      <c r="E565" t="str">
        <f t="shared" si="17"/>
        <v>Reduções de Uso de Combustível em face a P&amp;D</v>
      </c>
    </row>
    <row r="566" spans="1:5">
      <c r="A566" s="342" t="s">
        <v>1541</v>
      </c>
      <c r="B566" s="342" t="s">
        <v>2692</v>
      </c>
      <c r="D566" t="str">
        <f t="shared" si="16"/>
        <v>R&amp;D No-Regret Policies</v>
      </c>
      <c r="E566" t="str">
        <f t="shared" si="17"/>
        <v>Políticas de P&amp;D sem arrependimento</v>
      </c>
    </row>
    <row r="567" spans="1:5">
      <c r="A567" s="342" t="s">
        <v>217</v>
      </c>
      <c r="B567" s="342" t="s">
        <v>2693</v>
      </c>
      <c r="D567" t="str">
        <f t="shared" si="16"/>
        <v>Rebate for Efficient Products</v>
      </c>
      <c r="E567" t="str">
        <f t="shared" si="17"/>
        <v>Abatimento para Produtos Eficientes</v>
      </c>
    </row>
    <row r="568" spans="1:5">
      <c r="A568" s="342" t="s">
        <v>452</v>
      </c>
      <c r="B568" s="342" t="s">
        <v>2694</v>
      </c>
      <c r="D568" t="str">
        <f t="shared" si="16"/>
        <v>Reduce Fossil Fuel Exports</v>
      </c>
      <c r="E568" t="str">
        <f t="shared" si="17"/>
        <v>Redução das Exportações de Combustíveis Fósseis</v>
      </c>
    </row>
    <row r="569" spans="1:5">
      <c r="A569" s="342" t="s">
        <v>2108</v>
      </c>
      <c r="B569" s="342" t="s">
        <v>2695</v>
      </c>
      <c r="D569" t="str">
        <f t="shared" si="16"/>
        <v>Reference Scenarios</v>
      </c>
      <c r="E569" t="str">
        <f t="shared" si="17"/>
        <v>Cenários de Referência</v>
      </c>
    </row>
    <row r="570" spans="1:5">
      <c r="A570" s="342" t="s">
        <v>2109</v>
      </c>
      <c r="B570" s="342" t="s">
        <v>2696</v>
      </c>
      <c r="D570" t="str">
        <f t="shared" si="16"/>
        <v>Register</v>
      </c>
      <c r="E570" t="str">
        <f t="shared" si="17"/>
        <v>Registrar</v>
      </c>
    </row>
    <row r="571" spans="1:5">
      <c r="A571" s="342" t="s">
        <v>688</v>
      </c>
      <c r="B571" s="342" t="s">
        <v>2697</v>
      </c>
      <c r="D571" t="str">
        <f t="shared" si="16"/>
        <v>Regular Spending</v>
      </c>
      <c r="E571" t="str">
        <f t="shared" si="17"/>
        <v>Gastos Regulares</v>
      </c>
    </row>
    <row r="572" spans="1:5">
      <c r="A572" s="342" t="s">
        <v>711</v>
      </c>
      <c r="B572" s="342" t="s">
        <v>2698</v>
      </c>
      <c r="D572" t="str">
        <f t="shared" si="16"/>
        <v>Remaining Government Cash Flows</v>
      </c>
      <c r="E572" t="str">
        <f t="shared" si="17"/>
        <v>Fluxo de Caixa Remanescente do Governo</v>
      </c>
    </row>
    <row r="573" spans="1:5">
      <c r="A573" s="342" t="s">
        <v>2110</v>
      </c>
      <c r="B573" s="342" t="s">
        <v>2699</v>
      </c>
      <c r="D573" t="str">
        <f t="shared" si="16"/>
        <v>Remember me</v>
      </c>
      <c r="E573" t="str">
        <f t="shared" si="17"/>
        <v>Lembrar-me</v>
      </c>
    </row>
    <row r="574" spans="1:5">
      <c r="A574" s="342" t="s">
        <v>2111</v>
      </c>
      <c r="B574" s="342" t="s">
        <v>2700</v>
      </c>
      <c r="D574" t="str">
        <f t="shared" si="16"/>
        <v>Rename</v>
      </c>
      <c r="E574" t="str">
        <f t="shared" si="17"/>
        <v>Renomear</v>
      </c>
    </row>
    <row r="575" spans="1:5">
      <c r="A575" s="342" t="s">
        <v>2112</v>
      </c>
      <c r="B575" s="342" t="s">
        <v>2701</v>
      </c>
      <c r="D575" t="str">
        <f t="shared" si="16"/>
        <v>Rename the scenario</v>
      </c>
      <c r="E575" t="str">
        <f t="shared" si="17"/>
        <v>Renomear o cenário</v>
      </c>
    </row>
    <row r="576" spans="1:5">
      <c r="A576" s="342" t="s">
        <v>2113</v>
      </c>
      <c r="B576" s="342" t="s">
        <v>2702</v>
      </c>
      <c r="D576" t="str">
        <f t="shared" si="16"/>
        <v>Replace the scenario</v>
      </c>
      <c r="E576" t="str">
        <f t="shared" si="17"/>
        <v>Substituir o cenário</v>
      </c>
    </row>
    <row r="577" spans="1:5">
      <c r="A577" s="342" t="s">
        <v>604</v>
      </c>
      <c r="B577" s="342" t="s">
        <v>2703</v>
      </c>
      <c r="D577" t="str">
        <f t="shared" si="16"/>
        <v>Research and Development</v>
      </c>
      <c r="E577" t="str">
        <f t="shared" si="17"/>
        <v>Pesquisa e Desenvolvimento</v>
      </c>
    </row>
    <row r="578" spans="1:5">
      <c r="A578" s="342" t="s">
        <v>2114</v>
      </c>
      <c r="B578" s="342" t="s">
        <v>2704</v>
      </c>
      <c r="D578" t="str">
        <f t="shared" ref="D578:D641" si="18">LEFT(A578,254)</f>
        <v>Reset Password</v>
      </c>
      <c r="E578" t="str">
        <f t="shared" ref="E578:E641" si="19">LEFT(B578,254)</f>
        <v>Recuperar a Senha</v>
      </c>
    </row>
    <row r="579" spans="1:5">
      <c r="A579" s="342" t="s">
        <v>557</v>
      </c>
      <c r="B579" s="342" t="s">
        <v>2705</v>
      </c>
      <c r="D579" t="str">
        <f t="shared" si="18"/>
        <v>Residential Bldg Sector</v>
      </c>
      <c r="E579" t="str">
        <f t="shared" si="19"/>
        <v>Residencial</v>
      </c>
    </row>
    <row r="580" spans="1:5">
      <c r="A580" s="342" t="s">
        <v>2115</v>
      </c>
      <c r="B580" s="342" t="s">
        <v>2706</v>
      </c>
      <c r="D580" t="str">
        <f t="shared" si="18"/>
        <v>Revert to the saved scenario</v>
      </c>
      <c r="E580" t="str">
        <f t="shared" si="19"/>
        <v>Setor de Edificações Residenciais</v>
      </c>
    </row>
    <row r="581" spans="1:5">
      <c r="A581" s="342" t="s">
        <v>960</v>
      </c>
      <c r="B581" s="342" t="s">
        <v>2707</v>
      </c>
      <c r="D581" t="str">
        <f t="shared" si="18"/>
        <v>Sales: Buses</v>
      </c>
      <c r="E581" t="str">
        <f t="shared" si="19"/>
        <v>Vendas: Ônibus</v>
      </c>
    </row>
    <row r="582" spans="1:5">
      <c r="A582" s="342" t="s">
        <v>956</v>
      </c>
      <c r="B582" s="342" t="s">
        <v>2708</v>
      </c>
      <c r="D582" t="str">
        <f t="shared" si="18"/>
        <v>Sales: Cars and SUVs</v>
      </c>
      <c r="E582" t="str">
        <f t="shared" si="19"/>
        <v>Vendas: Carros e SUVs</v>
      </c>
    </row>
    <row r="583" spans="1:5">
      <c r="A583" s="342" t="s">
        <v>964</v>
      </c>
      <c r="B583" s="342" t="s">
        <v>2709</v>
      </c>
      <c r="D583" t="str">
        <f t="shared" si="18"/>
        <v>Sales: Light Freight Trucks</v>
      </c>
      <c r="E583" t="str">
        <f t="shared" si="19"/>
        <v>Vendas: Caminhões Leves de Carga</v>
      </c>
    </row>
    <row r="584" spans="1:5">
      <c r="A584" s="342" t="s">
        <v>966</v>
      </c>
      <c r="B584" s="342" t="s">
        <v>2710</v>
      </c>
      <c r="D584" t="str">
        <f t="shared" si="18"/>
        <v>Sales: Med &amp; Heavy Freight Trucks</v>
      </c>
      <c r="E584" t="str">
        <f t="shared" si="19"/>
        <v>Vendas: Caminhões de Carga Média &amp; Pesada</v>
      </c>
    </row>
    <row r="585" spans="1:5">
      <c r="A585" s="342" t="s">
        <v>968</v>
      </c>
      <c r="B585" s="342" t="s">
        <v>2711</v>
      </c>
      <c r="D585" t="str">
        <f t="shared" si="18"/>
        <v>Sales: Motorbikes</v>
      </c>
      <c r="E585" t="str">
        <f t="shared" si="19"/>
        <v>Vendas: Motocicletas</v>
      </c>
    </row>
    <row r="586" spans="1:5">
      <c r="A586" s="342" t="s">
        <v>2116</v>
      </c>
      <c r="B586" s="342" t="s">
        <v>2712</v>
      </c>
      <c r="D586" t="str">
        <f t="shared" si="18"/>
        <v>Save</v>
      </c>
      <c r="E586" t="str">
        <f t="shared" si="19"/>
        <v>Salvar</v>
      </c>
    </row>
    <row r="587" spans="1:5">
      <c r="A587" s="342" t="s">
        <v>2117</v>
      </c>
      <c r="B587" s="342" t="s">
        <v>2713</v>
      </c>
      <c r="D587" t="str">
        <f t="shared" si="18"/>
        <v>Save scenario to continue</v>
      </c>
      <c r="E587" t="str">
        <f t="shared" si="19"/>
        <v>Salvar cenário para continuar</v>
      </c>
    </row>
    <row r="588" spans="1:5">
      <c r="A588" s="342" t="s">
        <v>2118</v>
      </c>
      <c r="B588" s="342" t="s">
        <v>2714</v>
      </c>
      <c r="D588" t="str">
        <f t="shared" si="18"/>
        <v>Save the scenario</v>
      </c>
      <c r="E588" t="str">
        <f t="shared" si="19"/>
        <v>Salvar o cenário</v>
      </c>
    </row>
    <row r="589" spans="1:5">
      <c r="A589" s="342" t="s">
        <v>2119</v>
      </c>
      <c r="B589" s="342" t="s">
        <v>2715</v>
      </c>
      <c r="D589" t="str">
        <f t="shared" si="18"/>
        <v>Save the scenario with a new name</v>
      </c>
      <c r="E589" t="str">
        <f t="shared" si="19"/>
        <v>Salvar o cenário com novo nome</v>
      </c>
    </row>
    <row r="590" spans="1:5">
      <c r="A590" s="342" t="s">
        <v>2120</v>
      </c>
      <c r="B590" s="342" t="s">
        <v>2716</v>
      </c>
      <c r="D590" t="str">
        <f t="shared" si="18"/>
        <v>Select a scenario</v>
      </c>
      <c r="E590" t="str">
        <f t="shared" si="19"/>
        <v>Selecionar um cenário</v>
      </c>
    </row>
    <row r="591" spans="1:5">
      <c r="A591" s="342" t="s">
        <v>2121</v>
      </c>
      <c r="B591" s="342" t="s">
        <v>2717</v>
      </c>
      <c r="D591" t="str">
        <f t="shared" si="18"/>
        <v>Select scenario and target comparisons</v>
      </c>
      <c r="E591" t="str">
        <f t="shared" si="19"/>
        <v>Selecionar cenário e comparações</v>
      </c>
    </row>
    <row r="592" spans="1:5">
      <c r="A592" s="342" t="s">
        <v>2122</v>
      </c>
      <c r="B592" s="342" t="s">
        <v>2718</v>
      </c>
      <c r="D592" t="str">
        <f t="shared" si="18"/>
        <v>Select the language</v>
      </c>
      <c r="E592" t="str">
        <f t="shared" si="19"/>
        <v>Selecionar o idioma</v>
      </c>
    </row>
    <row r="593" spans="1:5">
      <c r="A593" s="342" t="s">
        <v>2123</v>
      </c>
      <c r="B593" s="342" t="s">
        <v>2719</v>
      </c>
      <c r="D593" t="str">
        <f t="shared" si="18"/>
        <v>Send an email to one or more people with a link to your scenario on the Policy Solutions website. The link will always access the most up-to-date version of this scenario, so if you wish to share multiple scenarios, save each one under its own name.</v>
      </c>
      <c r="E593" t="str">
        <f t="shared" si="19"/>
        <v>Envie um e-mail para uma ou mais pessoas com um link para seu cenário no site da EPS. O link sempre acessará a versão mais atualizada deste cenário, portanto, se deseja compartilhar vários cenários, salve cada um com seu próprio nome.</v>
      </c>
    </row>
    <row r="594" spans="1:5">
      <c r="A594" s="342" t="s">
        <v>2124</v>
      </c>
      <c r="B594" s="342" t="s">
        <v>2720</v>
      </c>
      <c r="D594" t="str">
        <f t="shared" si="18"/>
        <v>Share</v>
      </c>
      <c r="E594" t="str">
        <f t="shared" si="19"/>
        <v>Compartilhar</v>
      </c>
    </row>
    <row r="595" spans="1:5">
      <c r="A595" s="342" t="s">
        <v>2125</v>
      </c>
      <c r="B595" s="342" t="s">
        <v>2721</v>
      </c>
      <c r="D595" t="str">
        <f t="shared" si="18"/>
        <v>Share the scenario</v>
      </c>
      <c r="E595" t="str">
        <f t="shared" si="19"/>
        <v>Compartilhar o cenário</v>
      </c>
    </row>
    <row r="596" spans="1:5">
      <c r="A596" s="342" t="s">
        <v>2126</v>
      </c>
      <c r="B596" s="342" t="s">
        <v>2722</v>
      </c>
      <c r="D596" t="str">
        <f t="shared" si="18"/>
        <v>Share your scenario</v>
      </c>
      <c r="E596" t="str">
        <f t="shared" si="19"/>
        <v>Compartilhar seu cenário</v>
      </c>
    </row>
    <row r="597" spans="1:5">
      <c r="A597" s="342" t="s">
        <v>2127</v>
      </c>
      <c r="B597" s="342" t="s">
        <v>2723</v>
      </c>
      <c r="D597" t="str">
        <f t="shared" si="18"/>
        <v>Shared scenario</v>
      </c>
      <c r="E597" t="str">
        <f t="shared" si="19"/>
        <v>Cenário compartilhado</v>
      </c>
    </row>
    <row r="598" spans="1:5">
      <c r="A598" s="342" t="s">
        <v>532</v>
      </c>
      <c r="B598" s="342" t="s">
        <v>2724</v>
      </c>
      <c r="D598" t="str">
        <f t="shared" si="18"/>
        <v>Shift Hydrogen Production to Electrolysis</v>
      </c>
      <c r="E598" t="str">
        <f t="shared" si="19"/>
        <v>Mudança da Produção de Hidrogênio para Eletrólise</v>
      </c>
    </row>
    <row r="599" spans="1:5">
      <c r="A599" s="342" t="s">
        <v>511</v>
      </c>
      <c r="B599" s="342" t="s">
        <v>2725</v>
      </c>
      <c r="D599" t="str">
        <f t="shared" si="18"/>
        <v>Shift to Non-Animal Products</v>
      </c>
      <c r="E599" t="str">
        <f t="shared" si="19"/>
        <v>Mudança para Consumo de Produtos de Origem Não Animal</v>
      </c>
    </row>
    <row r="600" spans="1:5">
      <c r="A600" s="342" t="s">
        <v>2128</v>
      </c>
      <c r="B600" s="342" t="s">
        <v>2726</v>
      </c>
      <c r="D600" t="str">
        <f t="shared" si="18"/>
        <v>Sign in or register for an account to save scenarios</v>
      </c>
      <c r="E600" t="str">
        <f t="shared" si="19"/>
        <v>Entrar ou cadastrar uma conta para salvar cenários</v>
      </c>
    </row>
    <row r="601" spans="1:5">
      <c r="A601" s="342" t="s">
        <v>2129</v>
      </c>
      <c r="B601" s="342" t="s">
        <v>2727</v>
      </c>
      <c r="D601" t="str">
        <f t="shared" si="18"/>
        <v>Sign in to continue</v>
      </c>
      <c r="E601" t="str">
        <f t="shared" si="19"/>
        <v>Entre para continuar</v>
      </c>
    </row>
    <row r="602" spans="1:5">
      <c r="A602" s="342" t="s">
        <v>2130</v>
      </c>
      <c r="B602" s="342" t="s">
        <v>2728</v>
      </c>
      <c r="D602" t="str">
        <f t="shared" si="18"/>
        <v>Sign out</v>
      </c>
      <c r="E602" t="str">
        <f t="shared" si="19"/>
        <v>Sair</v>
      </c>
    </row>
    <row r="603" spans="1:5">
      <c r="A603" s="342" t="s">
        <v>2131</v>
      </c>
      <c r="B603" s="342" t="s">
        <v>2729</v>
      </c>
      <c r="D603" t="str">
        <f t="shared" si="18"/>
        <v>Skip tutorial</v>
      </c>
      <c r="E603" t="str">
        <f t="shared" si="19"/>
        <v>Pular tutorial</v>
      </c>
    </row>
    <row r="604" spans="1:5">
      <c r="A604" s="342" t="s">
        <v>575</v>
      </c>
      <c r="B604" s="342" t="s">
        <v>575</v>
      </c>
      <c r="D604" t="str">
        <f t="shared" si="18"/>
        <v>Solar</v>
      </c>
      <c r="E604" t="str">
        <f t="shared" si="19"/>
        <v>Solar</v>
      </c>
    </row>
    <row r="605" spans="1:5">
      <c r="A605" s="342" t="s">
        <v>240</v>
      </c>
      <c r="B605" s="342" t="s">
        <v>2730</v>
      </c>
      <c r="D605" t="str">
        <f t="shared" si="18"/>
        <v>Solar PV</v>
      </c>
      <c r="E605" t="str">
        <f t="shared" si="19"/>
        <v>Solar Fotovoltaica</v>
      </c>
    </row>
    <row r="606" spans="1:5">
      <c r="A606" s="342" t="s">
        <v>1144</v>
      </c>
      <c r="B606" s="342" t="s">
        <v>2731</v>
      </c>
      <c r="D606" t="str">
        <f t="shared" si="18"/>
        <v>Solar PV (Utility-Scale)</v>
      </c>
      <c r="E606" t="str">
        <f t="shared" si="19"/>
        <v>Solar Fotovoltaica (Escala de Utilidade)</v>
      </c>
    </row>
    <row r="607" spans="1:5">
      <c r="A607" s="342" t="s">
        <v>242</v>
      </c>
      <c r="B607" s="342" t="s">
        <v>2732</v>
      </c>
      <c r="D607" t="str">
        <f t="shared" si="18"/>
        <v>Solar Thermal</v>
      </c>
      <c r="E607" t="str">
        <f t="shared" si="19"/>
        <v>Termossolar</v>
      </c>
    </row>
    <row r="608" spans="1:5">
      <c r="A608" s="342" t="s">
        <v>304</v>
      </c>
      <c r="B608" s="342" t="s">
        <v>2733</v>
      </c>
      <c r="D608" t="str">
        <f t="shared" si="18"/>
        <v>% increase in transmission capacity</v>
      </c>
      <c r="E608" t="str">
        <f t="shared" si="19"/>
        <v>% aumento na capacidade de transmissão</v>
      </c>
    </row>
    <row r="609" spans="1:5">
      <c r="A609" s="342" t="s">
        <v>201</v>
      </c>
      <c r="B609" s="342" t="s">
        <v>2734</v>
      </c>
      <c r="D609" t="str">
        <f t="shared" si="18"/>
        <v>% of PV system cost</v>
      </c>
      <c r="E609" t="str">
        <f t="shared" si="19"/>
        <v>% de custos do sistema fotovoltaico</v>
      </c>
    </row>
    <row r="610" spans="1:5">
      <c r="A610" s="342" t="s">
        <v>147</v>
      </c>
      <c r="B610" s="342" t="s">
        <v>2735</v>
      </c>
      <c r="D610" t="str">
        <f t="shared" si="18"/>
        <v>% of TDM package implemented</v>
      </c>
      <c r="E610" t="str">
        <f t="shared" si="19"/>
        <v>% do pacote de medidas de TDM implementadas</v>
      </c>
    </row>
    <row r="611" spans="1:5">
      <c r="A611" s="342" t="s">
        <v>344</v>
      </c>
      <c r="B611" s="342" t="s">
        <v>2736</v>
      </c>
      <c r="D611" t="str">
        <f t="shared" si="18"/>
        <v>% of construction cost</v>
      </c>
      <c r="E611" t="str">
        <f t="shared" si="19"/>
        <v>% dos custos de construção</v>
      </c>
    </row>
    <row r="612" spans="1:5">
      <c r="A612" s="342" t="s">
        <v>121</v>
      </c>
      <c r="B612" s="342" t="s">
        <v>2737</v>
      </c>
      <c r="D612" t="str">
        <f t="shared" si="18"/>
        <v>% of global best practice rate</v>
      </c>
      <c r="E612" t="str">
        <f t="shared" si="19"/>
        <v>% da taxa de práticas globais recomendadas</v>
      </c>
    </row>
    <row r="613" spans="1:5">
      <c r="A613" s="342" t="s">
        <v>338</v>
      </c>
      <c r="B613" s="342" t="s">
        <v>2738</v>
      </c>
      <c r="D613" t="str">
        <f t="shared" si="18"/>
        <v>% of losses avoided</v>
      </c>
      <c r="E613" t="str">
        <f t="shared" si="19"/>
        <v>% de perdas evitadas</v>
      </c>
    </row>
    <row r="614" spans="1:5">
      <c r="A614" s="342" t="s">
        <v>102</v>
      </c>
      <c r="B614" s="342" t="s">
        <v>2739</v>
      </c>
      <c r="D614" t="str">
        <f t="shared" si="18"/>
        <v>% of new vehicles sold</v>
      </c>
      <c r="E614" t="str">
        <f t="shared" si="19"/>
        <v>% de novos veículos vendidos</v>
      </c>
    </row>
    <row r="615" spans="1:5">
      <c r="A615" s="342" t="s">
        <v>159</v>
      </c>
      <c r="B615" s="342" t="s">
        <v>2740</v>
      </c>
      <c r="D615" t="str">
        <f t="shared" si="18"/>
        <v>% of newly sold non-electric building components</v>
      </c>
      <c r="E615" t="str">
        <f t="shared" si="19"/>
        <v>% de equipamentos de edificações não elétricos recém-vendidos</v>
      </c>
    </row>
    <row r="616" spans="1:5">
      <c r="A616" s="342" t="s">
        <v>115</v>
      </c>
      <c r="B616" s="342" t="s">
        <v>2741</v>
      </c>
      <c r="D616" t="str">
        <f t="shared" si="18"/>
        <v>% of vehicle cost</v>
      </c>
      <c r="E616" t="str">
        <f t="shared" si="19"/>
        <v>% do custo do veículo</v>
      </c>
    </row>
    <row r="617" spans="1:5">
      <c r="A617" s="342" t="s">
        <v>140</v>
      </c>
      <c r="B617" s="342" t="s">
        <v>2742</v>
      </c>
      <c r="D617" t="str">
        <f t="shared" si="18"/>
        <v>% reduction in carbon emissions</v>
      </c>
      <c r="E617" t="str">
        <f t="shared" si="19"/>
        <v>% redução de emissões de carbono</v>
      </c>
    </row>
    <row r="618" spans="1:5">
      <c r="A618" s="342" t="s">
        <v>94</v>
      </c>
      <c r="B618" s="342" t="s">
        <v>2743</v>
      </c>
      <c r="D618" t="str">
        <f t="shared" si="18"/>
        <v>% reduction in concern</v>
      </c>
      <c r="E618" t="str">
        <f t="shared" si="19"/>
        <v>% redução na preocupação</v>
      </c>
    </row>
    <row r="619" spans="1:5">
      <c r="A619" s="342" t="s">
        <v>66</v>
      </c>
      <c r="B619" s="342" t="s">
        <v>2744</v>
      </c>
      <c r="D619" t="str">
        <f t="shared" si="18"/>
        <v>% reduction in emissions</v>
      </c>
      <c r="E619" t="str">
        <f t="shared" si="19"/>
        <v>% redução de emissões</v>
      </c>
    </row>
    <row r="620" spans="1:5">
      <c r="A620" s="342" t="s">
        <v>177</v>
      </c>
      <c r="B620" s="342" t="s">
        <v>2745</v>
      </c>
      <c r="D620" t="str">
        <f t="shared" si="18"/>
        <v>% reduction in energy use</v>
      </c>
      <c r="E620" t="str">
        <f t="shared" si="19"/>
        <v>% redução de uso de energia</v>
      </c>
    </row>
    <row r="621" spans="1:5">
      <c r="A621" s="342" t="s">
        <v>331</v>
      </c>
      <c r="B621" s="342" t="s">
        <v>2746</v>
      </c>
      <c r="D621" t="str">
        <f t="shared" si="18"/>
        <v>% reduction in soft costs</v>
      </c>
      <c r="E621" t="str">
        <f t="shared" si="19"/>
        <v>% redução de custos indiretos</v>
      </c>
    </row>
    <row r="622" spans="1:5">
      <c r="A622" s="342" t="s">
        <v>2132</v>
      </c>
      <c r="B622" s="342" t="s">
        <v>2747</v>
      </c>
      <c r="D622" t="str">
        <f t="shared" si="18"/>
        <v>**Description:** The business-as-uusal case includes all planned capacity additions (provided by the U.S. Energy Information Administration). This policy blocks all planned additions of the selected type(s) that have not already received regulatory appro</v>
      </c>
      <c r="E622" t="str">
        <f t="shared" si="19"/>
        <v xml:space="preserve">**Descrição:** O cenário BAU inclui todas as adições de capacidade planejadas (fornecidas pela Administração de Informações de Energia dos EUA). Esta política bloqueia todas as adições planejadas do (s) tipo (s) selecionado (s) que ainda não receberam a </v>
      </c>
    </row>
    <row r="623" spans="1:5">
      <c r="A623" s="342" t="s">
        <v>2133</v>
      </c>
      <c r="B623" s="342" t="s">
        <v>2748</v>
      </c>
      <c r="D623" t="str">
        <f t="shared" si="18"/>
        <v>**Description:** This policy causes additional transmission capacity to be built relative to the BAU case.  Transmission increases the flexibility of the grid, allowing for the integration of more wind and solar PV, if the electricity system is flexibili</v>
      </c>
      <c r="E623" t="str">
        <f t="shared" si="19"/>
        <v>**Descrição:** Esta política faz com que seja construída uma capacidade de transmissão adicional em relação ao cenário tendencial (BAU). A transmissão aumenta a flexibilidade da matriz, permitindo a integração de mais energia solar e eólica, se o sistema</v>
      </c>
    </row>
    <row r="624" spans="1:5">
      <c r="A624" s="342" t="s">
        <v>2134</v>
      </c>
      <c r="B624" s="342" t="s">
        <v>2749</v>
      </c>
      <c r="D624" t="str">
        <f t="shared" si="18"/>
        <v>**Description:** This policy causes government to pay for the specified percentage of the purchase price of new battery electric passenger LDVs.  This is in addition to EV subsidies that exist in the BAU case.  // **Guidance for setting values: **//**Pas</v>
      </c>
      <c r="E624" t="str">
        <f t="shared" si="19"/>
        <v>**Descrição:** Esta política faz com que o governo pague pela porcentagem especificada no preço de compra de novas baterias para veículos leves elétricos de passageiros (LDVs, na sigla em inglês). Isso além dos subsídios já existentes no cenário BAU para</v>
      </c>
    </row>
    <row r="625" spans="1:6">
      <c r="A625" s="342" t="s">
        <v>2135</v>
      </c>
      <c r="B625" s="342" t="s">
        <v>2750</v>
      </c>
      <c r="D625" t="str">
        <f t="shared" si="18"/>
        <v>**Description:** This policy causes the government to reimburse building owners for a percentage of the cost of new distributed solar PV capacity that is installed on or around buildings. // **Guidance for setting values: **</v>
      </c>
      <c r="E625" t="str">
        <f t="shared" si="19"/>
        <v xml:space="preserve">**Descrição:** Esta política faz com que o governo reembolse proprietários de imóveis por uma porcentagem dos custos com a instalação, nos próprios edifícios ou em seu entorno, de energia solar fotovoltaica distribuída. // **Orientações para estabelecer </v>
      </c>
    </row>
    <row r="626" spans="1:6">
      <c r="A626" s="342" t="s">
        <v>2136</v>
      </c>
      <c r="B626" s="342" t="s">
        <v>2751</v>
      </c>
      <c r="D626" t="str">
        <f t="shared" si="18"/>
        <v>**Description:** This policy extends the lifetime of all nuclear plants by the specified number of years.//</v>
      </c>
      <c r="E626" t="str">
        <f t="shared" si="19"/>
        <v>**Descrição:** Esta política estende a vida útil de todas as usinas termonucleares pelo número de anos especificado.</v>
      </c>
    </row>
    <row r="627" spans="1:6">
      <c r="A627" s="342" t="s">
        <v>2137</v>
      </c>
      <c r="B627" s="342" t="s">
        <v>2752</v>
      </c>
      <c r="D627" t="str">
        <f t="shared" si="18"/>
        <v>**Description:** This policy implements a fee on sales of inefficient light-duty vehicles (LDVs; namely cars and SUVs) that is rebated to buyers of efficient LDVs.  The feebate policy is revenue-neutral, as the pivot point (the efficiency level that incu</v>
      </c>
      <c r="E627" t="str">
        <f t="shared" si="19"/>
        <v>**Descrição:** Esta política implementa uma taxa sobre a venda de veículos leves ineficientes (os LDVs, carros e SUVs) que é redirecionada para compradores de veículos leves eficientes. Essa política de incentivo é neutra em termos de receita, já que o p</v>
      </c>
    </row>
    <row r="628" spans="1:6">
      <c r="A628" s="342" t="s">
        <v>2138</v>
      </c>
      <c r="B628" s="342" t="s">
        <v>2753</v>
      </c>
      <c r="D628" t="str">
        <f t="shared" si="18"/>
        <v>**Description:** This policy is a subsidy paid by the government to electricity suppliers per unit of new capacity constructed.  This only applies to utilities, not distributed systems (such as rooftop solar). // **Guidance for setting values: **//**Onsh</v>
      </c>
      <c r="E628" t="str">
        <f t="shared" si="19"/>
        <v>**Descrição:** Esta política é um subsídio pago pelo governo para fornecedores de eletricidade para ampliação da capacidade construída. Aplica-se apenas à geração centralizada, não a sistemas distribuídos (como painéis solares). // **Orientações para est</v>
      </c>
    </row>
    <row r="629" spans="1:6">
      <c r="A629" s="342" t="s">
        <v>2139</v>
      </c>
      <c r="B629" s="342" t="s">
        <v>2754</v>
      </c>
      <c r="D629" t="str">
        <f t="shared" si="18"/>
        <v xml:space="preserve">**Description:** This policy is a subsidy paid by the government to suppliers of electricity per unit of electricity generated from the selected plant type(s). // **Guidance for setting values: **//**Onshore Wind : ** Feed-in-Tariff: it allows a user to </v>
      </c>
      <c r="E629" t="str">
        <f t="shared" si="19"/>
        <v>**Descrição:** Esta política é um subsídio pago pelo governo para fornecedores de eletricidade por unidade de eletricidade gerada a partir das fontes selecionadas. // **Orientações para estabelecer valores:** // **Eólica Onshore:** Tarifa de aquisição: p</v>
      </c>
    </row>
    <row r="630" spans="1:6">
      <c r="A630" s="342" t="s">
        <v>2140</v>
      </c>
      <c r="B630" s="342" t="s">
        <v>2755</v>
      </c>
      <c r="D630" t="str">
        <f t="shared" si="18"/>
        <v>**Description:** This policy reduces CO2 emissions from the cement industry by substituting other inputs, such as fly ash, for a portion of the clinker in cement. // **Guidance for setting values: **  If this policy is fully implemented, the share of cli</v>
      </c>
      <c r="E630" t="str">
        <f t="shared" si="19"/>
        <v>**Descrição:** Esta política reduz as emissões de CO2 da indústria do cimento pela substituição insumos, como cinzas volantes, por uma parte do clínquer no cimento. // **Orientações para estabelecer valores:** Se esta política for implementada em sua tot</v>
      </c>
    </row>
    <row r="631" spans="1:6">
      <c r="A631" s="342" t="s">
        <v>2141</v>
      </c>
      <c r="B631" s="342" t="s">
        <v>2756</v>
      </c>
      <c r="D631" t="str">
        <f t="shared" si="18"/>
        <v>**Description:** This policy reduces fuel consumption by the selected industry by increasing the efficiency of industrial equipment through stronger standards.  The policy setting refers to overall energy use reduction, not the reduction in energy use of</v>
      </c>
      <c r="E631" t="str">
        <f t="shared" si="19"/>
        <v>**Descrição:** Esta política reduz o consumo de combustível no setor industrial selecionado melhorando a eficiência de equipamentos industriais. A configuração da política refere-se a uma redução geral do uso de energia, não à redução do uso de energia d</v>
      </c>
    </row>
    <row r="632" spans="1:6">
      <c r="A632" s="342" t="s">
        <v>2142</v>
      </c>
      <c r="B632" s="342" t="s">
        <v>2757</v>
      </c>
      <c r="D632" t="str">
        <f t="shared" si="18"/>
        <v>**Description:** This policy reduces fuel consumption in the industry sector by increasing the use of cogeneration (also known as combined heat and power) and recovery of waste heat (to perform useful work). // **Guidance for setting values: ** If this p</v>
      </c>
      <c r="E632" t="str">
        <f t="shared" si="19"/>
        <v>**Descrição:** Esta política reduz o consumo de combustível no setor industrial aumentando o uso da cogeração de energia. // **Orientações para estabelecer valores:** Se esta política for implementada em sua totalidade, o uso de combustível será reduzido</v>
      </c>
    </row>
    <row r="633" spans="1:6">
      <c r="A633" s="342" t="s">
        <v>2143</v>
      </c>
      <c r="B633" s="342" t="s">
        <v>2758</v>
      </c>
      <c r="D633" t="str">
        <f t="shared" si="18"/>
        <v xml:space="preserve">**Description:** This policy reduces fuel consumption in the industry sector by retiring older, inefficient industrial facilities sooner than they otherwise would retire.  This policy does not affect demand for industrial products, so it is assumed that </v>
      </c>
      <c r="E633" t="str">
        <f t="shared" si="19"/>
        <v>**Descrição:** Esta política reduz o consumo de combustível no setor industrial por meio do encerramento de instalações industriais mais antigas e ineficientes antes do final da vida útil. Esta política não afeta a demanda por produtos industriais, de fo</v>
      </c>
    </row>
    <row r="634" spans="1:6">
      <c r="A634" s="342" t="s">
        <v>2144</v>
      </c>
      <c r="B634" s="342" t="s">
        <v>2759</v>
      </c>
      <c r="D634" t="str">
        <f t="shared" si="18"/>
        <v>**Description:** This policy replaces the specified fraction of newly sold non-electric building components of the selected type(s) in buildings of the selected type(s) with electricity-using components. // **Guidance for setting values: **//**Urban Resi</v>
      </c>
      <c r="E634" t="str">
        <f t="shared" si="19"/>
        <v>**Descrição:** Esta política substitui a fração especificada de componentes de construção não elétricos recém-vendidos por aparelhos elétricos nos tipos de edificações selecionados. // **Orientações para estabelecer valores:** // **Eletrodomésticos Resid</v>
      </c>
    </row>
    <row r="635" spans="1:6">
      <c r="A635" s="342" t="s">
        <v>2145</v>
      </c>
      <c r="B635" s="342" t="s">
        <v>2760</v>
      </c>
      <c r="D635" t="str">
        <f t="shared" si="18"/>
        <v>**Description:** This policy represents a program requiring newly sold heating systems, cooling and ventilation systems, and appliances to feature prominent, well-designed labels highlighting their energy efficiencies.  The policy reduces energy consumpt</v>
      </c>
      <c r="E635" t="str">
        <f t="shared" si="19"/>
        <v xml:space="preserve">**Descrição:** Esta política representa um programa que exige que aparelhos de aquecimento, ventilação e refrigeração recém-vendidos apresentem rótulos visíveis e bem desenhados destacando sua eficiência energética. A política reduz o consumo de energia </v>
      </c>
    </row>
    <row r="636" spans="1:6">
      <c r="A636" s="342" t="s">
        <v>2146</v>
      </c>
      <c r="B636" s="342" t="s">
        <v>2761</v>
      </c>
      <c r="D636" t="str">
        <f t="shared" si="18"/>
        <v xml:space="preserve">**Description:** This policy represents a program to train contractors in energy-efficient products and installation practices.  This covers activities such as air sealing, building framing, and choice and application of insulation.  This policy affects </v>
      </c>
      <c r="E636" t="str">
        <f t="shared" si="19"/>
        <v>**Descrição:** Esta política consiste em um programa para treinar profissionais nas práticas de instalação de produtos que promovam a eficiência energética. Isso inclui atividades como vedação de ar, otimização de de edifícações e a escolha e aplicação d</v>
      </c>
    </row>
    <row r="637" spans="1:6">
      <c r="A637" s="342" t="s">
        <v>2147</v>
      </c>
      <c r="B637" s="342" t="s">
        <v>2762</v>
      </c>
      <c r="D637" t="str">
        <f t="shared" si="18"/>
        <v>**Description:** This policy represents increasing the deployment of EV charging stations, including DC Fast and Level 2 charging stations.  It is set in chargers per 100,000 people (cumulative, not per year), additional to chargers in the BAU case.  Thi</v>
      </c>
      <c r="E637" t="str">
        <f t="shared" si="19"/>
        <v>**Descrição:** Esta política representa o aumento da instalação de estações de carregamento de veículos elétricos, incluindo estações Level 2 e DC Fast. A política é estabelecida em carregadores por 100.000 habitantes (de forma cumulativa, não por ano) a</v>
      </c>
    </row>
    <row r="638" spans="1:6">
      <c r="A638" s="342" t="s">
        <v>1882</v>
      </c>
      <c r="B638" s="342" t="s">
        <v>2763</v>
      </c>
      <c r="D638" t="str">
        <f t="shared" si="18"/>
        <v>**Description:** This policy represents strengthening standards for the selected pollutant(s) emitted by the selected vehicle type(s).  Conventional pollutants' most important, harmful impacts are on human health rather than on climate change. // **Guida</v>
      </c>
      <c r="E638" t="str">
        <f t="shared" si="19"/>
        <v>**Descrição:** Esta política representa o fortalecimento dos padrões para a emissão dos poluentes selecionados pelos tipos de veículos selecionados. Os impactos mais significativos e prejudiciais de poluentes convencionais são para a saúde humana mais do</v>
      </c>
    </row>
    <row r="639" spans="1:6">
      <c r="A639" s="342" t="s">
        <v>2148</v>
      </c>
      <c r="B639" s="342" t="s">
        <v>2764</v>
      </c>
      <c r="D639" t="str">
        <f t="shared" si="18"/>
        <v xml:space="preserve">**Description:** This policy requires at least the specified percentage of total retail electricity demand to be generated by residential and commercial buildings' distributed solar systems (typically rooftop PV). // **Guidance for setting values: ** In </v>
      </c>
      <c r="E639" t="str">
        <f t="shared" si="19"/>
        <v xml:space="preserve">**Descrição:** Esta política exige que pelo menos a porcentagem especificada da demanda total de eletricidade seja atendida por sistemas de energia solar distribuída de edificações comerciais e residenciais (em geral, por painéis solares no telhado). // </v>
      </c>
    </row>
    <row r="640" spans="1:6" ht="15">
      <c r="A640" s="342" t="s">
        <v>2149</v>
      </c>
      <c r="B640" s="342" t="s">
        <v>2765</v>
      </c>
      <c r="D640" t="str">
        <f t="shared" si="18"/>
        <v>**Description:** This policy requires the specified percentage of newly sold vehicles of the selected type(s) to consist of battery electric vehicles. If that percentage would already be achieved through BAU sales plus the effects of other policies, such</v>
      </c>
      <c r="E640" t="str">
        <f t="shared" si="19"/>
        <v>**Descrição:** Esta política exige que seja especificada uma porcentagem para a venda de veículos elétricos movidos a bateria em relação à venda de veículos. Se essa porcentagem for alcançada no cenário BAU, em decorrência de vendas e dos efeitos de outr</v>
      </c>
      <c r="F640" s="247" t="s">
        <v>2930</v>
      </c>
    </row>
    <row r="641" spans="1:5">
      <c r="A641" s="342" t="s">
        <v>2150</v>
      </c>
      <c r="B641" s="342" t="s">
        <v>2766</v>
      </c>
      <c r="D641" t="str">
        <f t="shared" si="18"/>
        <v>**Description:** This policy requires the specified percentage of newly sold vehicles of the selected type(s) to consist of hydrogen vehicles.  If that percentage would already be achieved through BAU sales plus the effects of other policies, this policy</v>
      </c>
      <c r="E641" t="str">
        <f t="shared" si="19"/>
        <v xml:space="preserve">**Descrição:** Esta política exige que a porcentagem especificada de novos veículos vendidos dos tipos selecionados seja de veículos movidos a hidrogênio. Se essa porcentagem for alcançada no cenário BAU, em decorrência de vendas e dos efeitos de outras </v>
      </c>
    </row>
    <row r="642" spans="1:5">
      <c r="A642" s="342" t="s">
        <v>2151</v>
      </c>
      <c r="B642" s="342" t="s">
        <v>2767</v>
      </c>
      <c r="D642" t="str">
        <f t="shared" ref="D642:D705" si="20">LEFT(A642,254)</f>
        <v>**Description:** This policy specifies a percentage improvement in fuel economy (distance traveled on the same quantity of fuel with the same cargo or passenger loading) due to fuel economy standards for newly sold vehicles of the selected type(s) with f</v>
      </c>
      <c r="E642" t="str">
        <f t="shared" ref="E642:E705" si="21">LEFT(B642,254)</f>
        <v>**Descrição:** Esta política especifica uma porcentagem de melhoria na economia de combustível (distância percorrida com a mesma quantidade de combustível e quantidade de carga ou passageiros) devido a padrões de economia de combustível estabelecidos par</v>
      </c>
    </row>
    <row r="643" spans="1:5">
      <c r="A643" s="342" t="s">
        <v>2152</v>
      </c>
      <c r="B643" s="342" t="s">
        <v>2768</v>
      </c>
      <c r="D643" t="str">
        <f t="shared" si="20"/>
        <v>**Description:** This policy specifies a percentage reduction in vehicle buyers' aversion to electric vehicles due to concerns over the vehicles' range (how far the EV can travel on a charge) and charging time.  A 100% setting implies consumers are no mo</v>
      </c>
      <c r="E643" t="str">
        <f t="shared" si="21"/>
        <v>**Descrição:** Esta política especifica uma porcentagem de redução da preocupação dos consumidores sobre a autonomia dos veículos elétricos (distância que consegue percorrer a cada carregamento completo) e o tempo de carga necessário.  Estabelecer um val</v>
      </c>
    </row>
    <row r="644" spans="1:5">
      <c r="A644" s="342" t="s">
        <v>2153</v>
      </c>
      <c r="B644" s="342" t="s">
        <v>2769</v>
      </c>
      <c r="D644" t="str">
        <f t="shared" si="20"/>
        <v>**Description:** This policy specifies a reduction in soft costs (costs for things other than capital equipment) for new plants of the selected type(s), such as the costs of permitting, financing, project management, assembly, etc. // **Guidance for sett</v>
      </c>
      <c r="E644" t="str">
        <f t="shared" si="21"/>
        <v>**Descrição:** Esta política especifica uma redução nos custos indiretos (outros custos além de equipamento/capital) para novas usinas das fontes selecionadas, como custos com licenciamento, financiamento, gerenciamento de projeto, montagem etc. // **Ori</v>
      </c>
    </row>
    <row r="645" spans="1:5">
      <c r="A645" s="342" t="s">
        <v>2154</v>
      </c>
      <c r="B645" s="342" t="s">
        <v>2770</v>
      </c>
      <c r="D645" t="str">
        <f t="shared" si="20"/>
        <v>**Description:** This policy specifies the percentage reduction in carbon emissions from the transportation sector that must be achieved via fuel switching.  This value is in addition to BAU requirements. // **Guidance for setting values: ** The Ministry</v>
      </c>
      <c r="E645" t="str">
        <f t="shared" si="21"/>
        <v xml:space="preserve">**Descrição:** Esta política especifica a redução percentual nas emissões de carbono do setor de transportes que precisa ser alcançada por meio da troca de combustível. Esse valor é adicional ao previsto no cenário BAU. // **Orientações para estabelecer </v>
      </c>
    </row>
    <row r="646" spans="1:5">
      <c r="A646" s="342" t="s">
        <v>2155</v>
      </c>
      <c r="B646" s="342" t="s">
        <v>2771</v>
      </c>
      <c r="D646" t="str">
        <f t="shared" si="20"/>
        <v>**Description:** This policy specifies the reduction in downtime (time spent not generating power) for plants of the selected type(s) that exist at the start of the model run. This policy increases these plants' target capacity factors, but it does not f</v>
      </c>
      <c r="E646" t="str">
        <f t="shared" si="21"/>
        <v>**Descrição:** Esta política especifica a redução de tempo ocioso (tempo gasto não gerando energia) das usinas das fontes selecionadas que já existiam no início da modelagem. Esta política aumenta os fatores de capacidade dessas usinas, mas não as obriga</v>
      </c>
    </row>
    <row r="647" spans="1:5">
      <c r="A647" s="342" t="s">
        <v>2156</v>
      </c>
      <c r="B647" s="342" t="s">
        <v>2772</v>
      </c>
      <c r="D647" t="str">
        <f t="shared" si="20"/>
        <v>**Description:** This policy specifies the reduction in transmission and distribution losses that will be achieved by 2050. // **Guidance for setting values: ** The total losses of the transmission and distribution system is approximately 19.5% of the en</v>
      </c>
      <c r="E647" t="str">
        <f t="shared" si="21"/>
        <v xml:space="preserve">**Descrição:** Esta política especifica a redução nas perdas de transmissão e distribuição que será atingida até 2050. // **Orientações para estabelecer valores:** As perdas totais do sistema de transmissão e distribuição são de aproximadamente 19,5% da </v>
      </c>
    </row>
    <row r="648" spans="1:5">
      <c r="A648" s="342" t="s">
        <v>2157</v>
      </c>
      <c r="B648" s="342" t="s">
        <v>2773</v>
      </c>
      <c r="D648" t="str">
        <f t="shared" si="20"/>
        <v>**Description:** This policy tightens energy efficiency standards for the selected component(s) in the selected building type(s).  The policy only applies to newly sold components each year (whether for new buildings or replacement of old components of e</v>
      </c>
      <c r="E648" t="str">
        <f t="shared" si="21"/>
        <v>**Descrição:** Esta política enrijece os padrões de eficiência energética para os componentes selecionados dos tipos de construções selecionados. A política se aplica apenas a eletrodomésticos novos vendidos a cada ano (seja para novas edificações ou par</v>
      </c>
    </row>
    <row r="649" spans="1:5">
      <c r="A649" s="342" t="s">
        <v>2158</v>
      </c>
      <c r="B649" s="342" t="s">
        <v>2774</v>
      </c>
      <c r="D649" t="str">
        <f t="shared" si="20"/>
        <v>**Description:**This policy expands the definitions for qualifying carbon-free sources for the carbon-free electricity standard to be wind, solar, hydro, nuclear, and municipal solid waste.//**Guidance for setting values: **</v>
      </c>
      <c r="E649" t="str">
        <f t="shared" si="21"/>
        <v>**Descrição:** Esta política amplia as definições que qualificam fontes livres de carbono para que o padrão de eletricidade livre de carbono seja eólica, solar, hidrelétrica, nuclear e resíduos sólidos urbanos. // **Orientações para estabelecer valores:*</v>
      </c>
    </row>
    <row r="650" spans="1:5">
      <c r="A650" s="342" t="s">
        <v>386</v>
      </c>
      <c r="B650" s="342" t="s">
        <v>2775</v>
      </c>
      <c r="D650" t="str">
        <f t="shared" si="20"/>
        <v>Agriculture</v>
      </c>
      <c r="E650" t="str">
        <f t="shared" si="21"/>
        <v>Agricultura</v>
      </c>
    </row>
    <row r="651" spans="1:5">
      <c r="A651" s="342" t="s">
        <v>107</v>
      </c>
      <c r="B651" s="342" t="s">
        <v>2776</v>
      </c>
      <c r="D651" t="str">
        <f t="shared" si="20"/>
        <v>Aircraft</v>
      </c>
      <c r="E651" t="str">
        <f t="shared" si="21"/>
        <v>Aeronave</v>
      </c>
    </row>
    <row r="652" spans="1:5">
      <c r="A652" s="342" t="s">
        <v>167</v>
      </c>
      <c r="B652" s="342" t="s">
        <v>2777</v>
      </c>
      <c r="D652" t="str">
        <f t="shared" si="20"/>
        <v>Appliances</v>
      </c>
      <c r="E652" t="str">
        <f t="shared" si="21"/>
        <v>Eletrodomésticos</v>
      </c>
    </row>
    <row r="653" spans="1:5">
      <c r="A653" s="342" t="s">
        <v>75</v>
      </c>
      <c r="B653" s="342" t="s">
        <v>2778</v>
      </c>
      <c r="D653" t="str">
        <f t="shared" si="20"/>
        <v>BC</v>
      </c>
      <c r="E653" t="str">
        <f t="shared" si="21"/>
        <v>Carbono Negro</v>
      </c>
    </row>
    <row r="654" spans="1:5">
      <c r="A654" s="342" t="s">
        <v>152</v>
      </c>
      <c r="B654" s="342" t="s">
        <v>2779</v>
      </c>
      <c r="D654" t="str">
        <f t="shared" si="20"/>
        <v>Building Component Electrification</v>
      </c>
      <c r="E654" t="str">
        <f t="shared" si="21"/>
        <v>Eletrificação de Componentes da Edificação</v>
      </c>
    </row>
    <row r="655" spans="1:5">
      <c r="A655" s="342" t="s">
        <v>174</v>
      </c>
      <c r="B655" s="342" t="s">
        <v>2780</v>
      </c>
      <c r="D655" t="str">
        <f t="shared" si="20"/>
        <v>Building Energy Efficiency Standards</v>
      </c>
      <c r="E655" t="str">
        <f t="shared" si="21"/>
        <v>Padrões de Eficiência Energética de Edificações</v>
      </c>
    </row>
    <row r="656" spans="1:5">
      <c r="A656" s="342" t="s">
        <v>151</v>
      </c>
      <c r="B656" s="342" t="s">
        <v>2359</v>
      </c>
      <c r="D656" t="str">
        <f t="shared" si="20"/>
        <v>Buildings and Appliances</v>
      </c>
      <c r="E656" t="str">
        <f t="shared" si="21"/>
        <v>Edificações</v>
      </c>
    </row>
    <row r="657" spans="1:5">
      <c r="A657" s="342" t="s">
        <v>78</v>
      </c>
      <c r="B657" s="342" t="s">
        <v>78</v>
      </c>
      <c r="D657" t="str">
        <f t="shared" si="20"/>
        <v>CH4</v>
      </c>
      <c r="E657" t="str">
        <f t="shared" si="21"/>
        <v>CH4</v>
      </c>
    </row>
    <row r="658" spans="1:5">
      <c r="A658" s="342" t="s">
        <v>69</v>
      </c>
      <c r="B658" s="342" t="s">
        <v>69</v>
      </c>
      <c r="D658" t="str">
        <f t="shared" si="20"/>
        <v>CO</v>
      </c>
      <c r="E658" t="str">
        <f t="shared" si="21"/>
        <v>CO</v>
      </c>
    </row>
    <row r="659" spans="1:5">
      <c r="A659" s="342" t="s">
        <v>353</v>
      </c>
      <c r="B659" s="342" t="s">
        <v>2781</v>
      </c>
      <c r="D659" t="str">
        <f t="shared" si="20"/>
        <v>Cement Clinker Substitution</v>
      </c>
      <c r="E659" t="str">
        <f t="shared" si="21"/>
        <v>Substituição do Clínquer de Cimento</v>
      </c>
    </row>
    <row r="660" spans="1:5">
      <c r="A660" s="342" t="s">
        <v>371</v>
      </c>
      <c r="B660" s="342" t="s">
        <v>2782</v>
      </c>
      <c r="D660" t="str">
        <f t="shared" si="20"/>
        <v>Cement Industry</v>
      </c>
      <c r="E660" t="str">
        <f t="shared" si="21"/>
        <v>Indústria do Cimento</v>
      </c>
    </row>
    <row r="661" spans="1:5">
      <c r="A661" s="342" t="s">
        <v>380</v>
      </c>
      <c r="B661" s="342" t="s">
        <v>2783</v>
      </c>
      <c r="D661" t="str">
        <f t="shared" si="20"/>
        <v>Chemicals Industry</v>
      </c>
      <c r="E661" t="str">
        <f t="shared" si="21"/>
        <v>Indústria Química</v>
      </c>
    </row>
    <row r="662" spans="1:5">
      <c r="A662" s="342" t="s">
        <v>382</v>
      </c>
      <c r="B662" s="342" t="s">
        <v>2784</v>
      </c>
      <c r="D662" t="str">
        <f t="shared" si="20"/>
        <v>Coal Mining Industry</v>
      </c>
      <c r="E662" t="str">
        <f t="shared" si="21"/>
        <v>Indústria de Mineração de Carvão</v>
      </c>
    </row>
    <row r="663" spans="1:5">
      <c r="A663" s="342" t="s">
        <v>358</v>
      </c>
      <c r="B663" s="342" t="s">
        <v>2785</v>
      </c>
      <c r="D663" t="str">
        <f t="shared" si="20"/>
        <v>Cogeneration and Waste Heat Recovery</v>
      </c>
      <c r="E663" t="str">
        <f t="shared" si="21"/>
        <v>Cogeração e Recuperação de Calor Residual</v>
      </c>
    </row>
    <row r="664" spans="1:5">
      <c r="A664" s="342" t="s">
        <v>173</v>
      </c>
      <c r="B664" s="342" t="s">
        <v>2786</v>
      </c>
      <c r="D664" t="str">
        <f t="shared" si="20"/>
        <v>Commercial</v>
      </c>
      <c r="E664" t="str">
        <f t="shared" si="21"/>
        <v>Comercial</v>
      </c>
    </row>
    <row r="665" spans="1:5">
      <c r="A665" s="342" t="s">
        <v>184</v>
      </c>
      <c r="B665" s="342" t="s">
        <v>2787</v>
      </c>
      <c r="D665" t="str">
        <f t="shared" si="20"/>
        <v>Contractor Training</v>
      </c>
      <c r="E665" t="str">
        <f t="shared" si="21"/>
        <v xml:space="preserve">Treinamento de Mão de Obra </v>
      </c>
    </row>
    <row r="666" spans="1:5">
      <c r="A666" s="342" t="s">
        <v>64</v>
      </c>
      <c r="B666" s="342" t="s">
        <v>2788</v>
      </c>
      <c r="D666" t="str">
        <f t="shared" si="20"/>
        <v>Conventional Pollutant Standard</v>
      </c>
      <c r="E666" t="str">
        <f t="shared" si="21"/>
        <v>Padrão para Poluente Convencional</v>
      </c>
    </row>
    <row r="667" spans="1:5">
      <c r="A667" s="342" t="s">
        <v>58</v>
      </c>
      <c r="B667" s="342" t="s">
        <v>2789</v>
      </c>
      <c r="D667" t="str">
        <f t="shared" si="20"/>
        <v>Conventional Pollutant Standards</v>
      </c>
      <c r="E667" t="str">
        <f t="shared" si="21"/>
        <v>Padrões para Poluente Convencional</v>
      </c>
    </row>
    <row r="668" spans="1:5">
      <c r="A668" s="342" t="s">
        <v>163</v>
      </c>
      <c r="B668" s="342" t="s">
        <v>2790</v>
      </c>
      <c r="D668" t="str">
        <f t="shared" si="20"/>
        <v>Cooling and Ventilation</v>
      </c>
      <c r="E668" t="str">
        <f t="shared" si="21"/>
        <v>Refrigeração e Ventilação</v>
      </c>
    </row>
    <row r="669" spans="1:5">
      <c r="A669" s="342" t="s">
        <v>191</v>
      </c>
      <c r="B669" s="342" t="s">
        <v>2791</v>
      </c>
      <c r="D669" t="str">
        <f t="shared" si="20"/>
        <v>Distributed Solar Carve-Out</v>
      </c>
      <c r="E669" t="str">
        <f t="shared" si="21"/>
        <v>Requerimento para Energia Solar Distribuída</v>
      </c>
    </row>
    <row r="670" spans="1:5">
      <c r="A670" s="342" t="s">
        <v>193</v>
      </c>
      <c r="B670" s="342" t="s">
        <v>2792</v>
      </c>
      <c r="D670" t="str">
        <f t="shared" si="20"/>
        <v>Distributed Solar Promotion</v>
      </c>
      <c r="E670" t="str">
        <f t="shared" si="21"/>
        <v>Promoção de Energia Solar Distribuída</v>
      </c>
    </row>
    <row r="671" spans="1:5">
      <c r="A671" s="342" t="s">
        <v>198</v>
      </c>
      <c r="B671" s="342" t="s">
        <v>2793</v>
      </c>
      <c r="D671" t="str">
        <f t="shared" si="20"/>
        <v>Distributed Solar Subsidy</v>
      </c>
      <c r="E671" t="str">
        <f t="shared" si="21"/>
        <v>Subsídio para Energia Solar Distribuída</v>
      </c>
    </row>
    <row r="672" spans="1:5">
      <c r="A672" s="342" t="s">
        <v>86</v>
      </c>
      <c r="B672" s="342" t="s">
        <v>2794</v>
      </c>
      <c r="D672" t="str">
        <f t="shared" si="20"/>
        <v>EV Charger Deployment</v>
      </c>
      <c r="E672" t="str">
        <f t="shared" si="21"/>
        <v>Instalação de Carregadores para Veículos Elétricos (VEs)</v>
      </c>
    </row>
    <row r="673" spans="1:5">
      <c r="A673" s="342" t="s">
        <v>92</v>
      </c>
      <c r="B673" s="342" t="s">
        <v>2795</v>
      </c>
      <c r="D673" t="str">
        <f t="shared" si="20"/>
        <v>EV Range &amp; Charging Time</v>
      </c>
      <c r="E673" t="str">
        <f t="shared" si="21"/>
        <v>Autonomia e tempo de recarga de veículos elétricos  (VEs)</v>
      </c>
    </row>
    <row r="674" spans="1:5">
      <c r="A674" s="342" t="s">
        <v>100</v>
      </c>
      <c r="B674" s="342" t="s">
        <v>2796</v>
      </c>
      <c r="D674" t="str">
        <f t="shared" si="20"/>
        <v>EV Sales Mandate</v>
      </c>
      <c r="E674" t="str">
        <f t="shared" si="21"/>
        <v>Mandato de Venda para Veículos Elétricos (VEs)</v>
      </c>
    </row>
    <row r="675" spans="1:5">
      <c r="A675" s="342" t="s">
        <v>113</v>
      </c>
      <c r="B675" s="342" t="s">
        <v>2797</v>
      </c>
      <c r="D675" t="str">
        <f t="shared" si="20"/>
        <v>EV Subsidy</v>
      </c>
      <c r="E675" t="str">
        <f t="shared" si="21"/>
        <v>Subsídio para Veículos Elétricos (VEs)</v>
      </c>
    </row>
    <row r="676" spans="1:5">
      <c r="A676" s="342" t="s">
        <v>363</v>
      </c>
      <c r="B676" s="342" t="s">
        <v>2798</v>
      </c>
      <c r="D676" t="str">
        <f t="shared" si="20"/>
        <v>Early Retirement of Industrial Facilities</v>
      </c>
      <c r="E676" t="str">
        <f t="shared" si="21"/>
        <v>Encerramento Antecipado de Instalações Industriais</v>
      </c>
    </row>
    <row r="677" spans="1:5">
      <c r="A677" s="342" t="s">
        <v>85</v>
      </c>
      <c r="B677" s="342" t="s">
        <v>2799</v>
      </c>
      <c r="D677" t="str">
        <f t="shared" si="20"/>
        <v>Electric Vehicle Charger Deployment</v>
      </c>
      <c r="E677" t="str">
        <f t="shared" si="21"/>
        <v>Instalação de Carregador de Veículo Elétrico</v>
      </c>
    </row>
    <row r="678" spans="1:5">
      <c r="A678" s="342" t="s">
        <v>90</v>
      </c>
      <c r="B678" s="342" t="s">
        <v>2800</v>
      </c>
      <c r="D678" t="str">
        <f t="shared" si="20"/>
        <v>Electric Vehicle Range &amp; Charging Time</v>
      </c>
      <c r="E678" t="str">
        <f t="shared" si="21"/>
        <v xml:space="preserve">Autonomia e tempo de recarga de veículos elétricos </v>
      </c>
    </row>
    <row r="679" spans="1:5">
      <c r="A679" s="342" t="s">
        <v>96</v>
      </c>
      <c r="B679" s="342" t="s">
        <v>2801</v>
      </c>
      <c r="D679" t="str">
        <f t="shared" si="20"/>
        <v>Electric Vehicle Sales Mandate</v>
      </c>
      <c r="E679" t="str">
        <f t="shared" si="21"/>
        <v>Mandato de Venda para Veículo Elétrico</v>
      </c>
    </row>
    <row r="680" spans="1:5">
      <c r="A680" s="342" t="s">
        <v>111</v>
      </c>
      <c r="B680" s="342" t="s">
        <v>2802</v>
      </c>
      <c r="D680" t="str">
        <f t="shared" si="20"/>
        <v>Electric Vehicle Subsidy</v>
      </c>
      <c r="E680" t="str">
        <f t="shared" si="21"/>
        <v>Subsídio para Veículo Elétrico</v>
      </c>
    </row>
    <row r="681" spans="1:5">
      <c r="A681" s="342" t="s">
        <v>183</v>
      </c>
      <c r="B681" s="342" t="s">
        <v>2803</v>
      </c>
      <c r="D681" t="str">
        <f t="shared" si="20"/>
        <v>Envelope</v>
      </c>
      <c r="E681" t="str">
        <f t="shared" si="21"/>
        <v>Envelopagem</v>
      </c>
    </row>
    <row r="682" spans="1:5">
      <c r="A682" s="342" t="s">
        <v>118</v>
      </c>
      <c r="B682" s="342" t="s">
        <v>2804</v>
      </c>
      <c r="D682" t="str">
        <f t="shared" si="20"/>
        <v>Feebate</v>
      </c>
      <c r="E682" t="str">
        <f t="shared" si="21"/>
        <v>Incentivo</v>
      </c>
    </row>
    <row r="683" spans="1:5">
      <c r="A683" s="342" t="s">
        <v>106</v>
      </c>
      <c r="B683" s="342" t="s">
        <v>2805</v>
      </c>
      <c r="D683" t="str">
        <f t="shared" si="20"/>
        <v>Freight</v>
      </c>
      <c r="E683" t="str">
        <f t="shared" si="21"/>
        <v>Carga</v>
      </c>
    </row>
    <row r="684" spans="1:5">
      <c r="A684" s="342" t="s">
        <v>124</v>
      </c>
      <c r="B684" s="342" t="s">
        <v>2806</v>
      </c>
      <c r="D684" t="str">
        <f t="shared" si="20"/>
        <v>Fuel Economy Standard</v>
      </c>
      <c r="E684" t="str">
        <f t="shared" si="21"/>
        <v>Padrão de Economia de Combustível</v>
      </c>
    </row>
    <row r="685" spans="1:5">
      <c r="A685" s="342" t="s">
        <v>80</v>
      </c>
      <c r="B685" s="342" t="s">
        <v>2807</v>
      </c>
      <c r="D685" t="str">
        <f t="shared" si="20"/>
        <v>HDVs</v>
      </c>
      <c r="E685" t="str">
        <f t="shared" si="21"/>
        <v>Veículos Pesados</v>
      </c>
    </row>
    <row r="686" spans="1:5">
      <c r="A686" s="342" t="s">
        <v>157</v>
      </c>
      <c r="B686" s="342" t="s">
        <v>2568</v>
      </c>
      <c r="D686" t="str">
        <f t="shared" si="20"/>
        <v>Heating</v>
      </c>
      <c r="E686" t="str">
        <f t="shared" si="21"/>
        <v>Aquecimento</v>
      </c>
    </row>
    <row r="687" spans="1:5">
      <c r="A687" s="342" t="s">
        <v>133</v>
      </c>
      <c r="B687" s="342" t="s">
        <v>2808</v>
      </c>
      <c r="D687" t="str">
        <f t="shared" si="20"/>
        <v>Hydrogen Veh Sales Mandate</v>
      </c>
      <c r="E687" t="str">
        <f t="shared" si="21"/>
        <v>Mandato de Venda para Veículos de Hidrogênio</v>
      </c>
    </row>
    <row r="688" spans="1:5">
      <c r="A688" s="342" t="s">
        <v>131</v>
      </c>
      <c r="B688" s="342" t="s">
        <v>2808</v>
      </c>
      <c r="D688" t="str">
        <f t="shared" si="20"/>
        <v>Hydrogen Vehicle Sales Mandate</v>
      </c>
      <c r="E688" t="str">
        <f t="shared" si="21"/>
        <v>Mandato de Venda para Veículos de Hidrogênio</v>
      </c>
    </row>
    <row r="689" spans="1:5">
      <c r="A689" s="342" t="s">
        <v>205</v>
      </c>
      <c r="B689" s="342" t="s">
        <v>2809</v>
      </c>
      <c r="D689" t="str">
        <f t="shared" si="20"/>
        <v>Improved Labeling</v>
      </c>
      <c r="E689" t="str">
        <f t="shared" si="21"/>
        <v>Melhorias de Etiquetagem</v>
      </c>
    </row>
    <row r="690" spans="1:5">
      <c r="A690" s="342" t="s">
        <v>301</v>
      </c>
      <c r="B690" s="342" t="s">
        <v>2810</v>
      </c>
      <c r="D690" t="str">
        <f t="shared" si="20"/>
        <v>Increase Transmission</v>
      </c>
      <c r="E690" t="str">
        <f t="shared" si="21"/>
        <v>Ampliação de linhas de transmissão</v>
      </c>
    </row>
    <row r="691" spans="1:5">
      <c r="A691" s="342" t="s">
        <v>212</v>
      </c>
      <c r="B691" s="342" t="s">
        <v>212</v>
      </c>
      <c r="D691" t="str">
        <f t="shared" si="20"/>
        <v>Increased Retrofitting</v>
      </c>
      <c r="E691" t="str">
        <f t="shared" si="21"/>
        <v>Increased Retrofitting</v>
      </c>
    </row>
    <row r="692" spans="1:5">
      <c r="A692" s="342" t="s">
        <v>352</v>
      </c>
      <c r="B692" s="342" t="s">
        <v>2811</v>
      </c>
      <c r="D692" t="str">
        <f t="shared" si="20"/>
        <v>Industry</v>
      </c>
      <c r="E692" t="str">
        <f t="shared" si="21"/>
        <v>Indústria</v>
      </c>
    </row>
    <row r="693" spans="1:5">
      <c r="A693" s="342" t="s">
        <v>368</v>
      </c>
      <c r="B693" s="342" t="s">
        <v>2812</v>
      </c>
      <c r="D693" t="str">
        <f t="shared" si="20"/>
        <v>Industry Energy Efficiency Standards</v>
      </c>
      <c r="E693" t="str">
        <f t="shared" si="21"/>
        <v>Melhoria da Eficiência em Equipamentos</v>
      </c>
    </row>
    <row r="694" spans="1:5">
      <c r="A694" s="342" t="s">
        <v>378</v>
      </c>
      <c r="B694" s="342" t="s">
        <v>2813</v>
      </c>
      <c r="D694" t="str">
        <f t="shared" si="20"/>
        <v>Iron and Steel Industry</v>
      </c>
      <c r="E694" t="str">
        <f t="shared" si="21"/>
        <v>Indústria de Ferro</v>
      </c>
    </row>
    <row r="695" spans="1:5">
      <c r="A695" s="342" t="s">
        <v>60</v>
      </c>
      <c r="B695" s="342" t="s">
        <v>2814</v>
      </c>
      <c r="D695" t="str">
        <f t="shared" si="20"/>
        <v>LDVs</v>
      </c>
      <c r="E695" t="str">
        <f t="shared" si="21"/>
        <v>Veículos Leves</v>
      </c>
    </row>
    <row r="696" spans="1:5">
      <c r="A696" s="342" t="s">
        <v>165</v>
      </c>
      <c r="B696" s="342" t="s">
        <v>2815</v>
      </c>
      <c r="D696" t="str">
        <f t="shared" si="20"/>
        <v>Lighting</v>
      </c>
      <c r="E696" t="str">
        <f t="shared" si="21"/>
        <v>Iluminação</v>
      </c>
    </row>
    <row r="697" spans="1:5">
      <c r="A697" s="342" t="s">
        <v>137</v>
      </c>
      <c r="B697" s="342" t="s">
        <v>2816</v>
      </c>
      <c r="D697" t="str">
        <f t="shared" si="20"/>
        <v>Low Carbon Fuel Standard</v>
      </c>
      <c r="E697" t="str">
        <f t="shared" si="21"/>
        <v>Padrão de Combustível de Baixo Carbono</v>
      </c>
    </row>
    <row r="698" spans="1:5">
      <c r="A698" s="342" t="s">
        <v>110</v>
      </c>
      <c r="B698" s="342" t="s">
        <v>2817</v>
      </c>
      <c r="D698" t="str">
        <f t="shared" si="20"/>
        <v>Motorbikes</v>
      </c>
      <c r="E698" t="str">
        <f t="shared" si="21"/>
        <v>Motocicletas</v>
      </c>
    </row>
    <row r="699" spans="1:5">
      <c r="A699" s="342" t="s">
        <v>79</v>
      </c>
      <c r="B699" s="342" t="s">
        <v>79</v>
      </c>
      <c r="D699" t="str">
        <f t="shared" si="20"/>
        <v>N2O</v>
      </c>
      <c r="E699" t="str">
        <f t="shared" si="21"/>
        <v>N2O</v>
      </c>
    </row>
    <row r="700" spans="1:5">
      <c r="A700" s="342" t="s">
        <v>70</v>
      </c>
      <c r="B700" s="342" t="s">
        <v>70</v>
      </c>
      <c r="D700" t="str">
        <f t="shared" si="20"/>
        <v>NOx</v>
      </c>
      <c r="E700" t="str">
        <f t="shared" si="21"/>
        <v>NOx</v>
      </c>
    </row>
    <row r="701" spans="1:5">
      <c r="A701" s="342" t="s">
        <v>347</v>
      </c>
      <c r="B701" s="342" t="s">
        <v>2818</v>
      </c>
      <c r="D701" t="str">
        <f t="shared" si="20"/>
        <v>Natural Gas</v>
      </c>
      <c r="E701" t="str">
        <f t="shared" si="21"/>
        <v>Gás Natural</v>
      </c>
    </row>
    <row r="702" spans="1:5">
      <c r="A702" s="342" t="s">
        <v>376</v>
      </c>
      <c r="B702" s="342" t="s">
        <v>2819</v>
      </c>
      <c r="D702" t="str">
        <f t="shared" si="20"/>
        <v>Natural Gas and Petroleum Industry</v>
      </c>
      <c r="E702" t="str">
        <f t="shared" si="21"/>
        <v>Indústria de Petróleo e Gás Natural</v>
      </c>
    </row>
    <row r="703" spans="1:5">
      <c r="A703" s="342" t="s">
        <v>327</v>
      </c>
      <c r="B703" s="342" t="s">
        <v>2820</v>
      </c>
      <c r="D703" t="str">
        <f t="shared" si="20"/>
        <v>New</v>
      </c>
      <c r="E703" t="str">
        <f t="shared" si="21"/>
        <v>Novo</v>
      </c>
    </row>
    <row r="704" spans="1:5">
      <c r="A704" s="342" t="s">
        <v>308</v>
      </c>
      <c r="B704" s="342" t="s">
        <v>2821</v>
      </c>
      <c r="D704" t="str">
        <f t="shared" si="20"/>
        <v>Non BAU Mandated Capacity Construction</v>
      </c>
      <c r="E704" t="str">
        <f t="shared" si="21"/>
        <v>Sem Construção de Capacidade Mandatória no Cenário BAU</v>
      </c>
    </row>
    <row r="705" spans="1:5">
      <c r="A705" s="342" t="s">
        <v>310</v>
      </c>
      <c r="B705" s="342" t="s">
        <v>2822</v>
      </c>
      <c r="D705" t="str">
        <f t="shared" si="20"/>
        <v>Non BAU RPS Qualifying Resources</v>
      </c>
      <c r="E705" t="str">
        <f t="shared" si="21"/>
        <v>Sem Recursos de Qualificação RPS no Cenário BAU</v>
      </c>
    </row>
    <row r="706" spans="1:5">
      <c r="A706" s="342" t="s">
        <v>315</v>
      </c>
      <c r="B706" s="342" t="s">
        <v>2823</v>
      </c>
      <c r="D706" t="str">
        <f t="shared" ref="D706:D769" si="22">LEFT(A706,254)</f>
        <v>Nuclear Lifetime Extension</v>
      </c>
      <c r="E706" t="str">
        <f t="shared" ref="E706:E769" si="23">LEFT(B706,254)</f>
        <v>Extensão da Vida Útil da Energia Nuclear</v>
      </c>
    </row>
    <row r="707" spans="1:5">
      <c r="A707" s="342" t="s">
        <v>313</v>
      </c>
      <c r="B707" s="342" t="s">
        <v>2824</v>
      </c>
      <c r="D707" t="str">
        <f t="shared" si="22"/>
        <v>Nuclear Plant Lifetime Extension</v>
      </c>
      <c r="E707" t="str">
        <f t="shared" si="23"/>
        <v>Extensão da Vida Útil de Usinas Nucleares</v>
      </c>
    </row>
    <row r="708" spans="1:5">
      <c r="A708" s="342" t="s">
        <v>77</v>
      </c>
      <c r="B708" s="342" t="s">
        <v>2825</v>
      </c>
      <c r="D708" t="str">
        <f t="shared" si="22"/>
        <v>OC</v>
      </c>
      <c r="E708" t="str">
        <f t="shared" si="23"/>
        <v>OC (carbono orgânico)</v>
      </c>
    </row>
    <row r="709" spans="1:5">
      <c r="A709" s="342" t="s">
        <v>169</v>
      </c>
      <c r="B709" s="342" t="s">
        <v>2826</v>
      </c>
      <c r="D709" t="str">
        <f t="shared" si="22"/>
        <v>Other Components</v>
      </c>
      <c r="E709" t="str">
        <f t="shared" si="23"/>
        <v>Outros Componentes</v>
      </c>
    </row>
    <row r="710" spans="1:5">
      <c r="A710" s="342" t="s">
        <v>388</v>
      </c>
      <c r="B710" s="342" t="s">
        <v>2827</v>
      </c>
      <c r="D710" t="str">
        <f t="shared" si="22"/>
        <v>Other Industries</v>
      </c>
      <c r="E710" t="str">
        <f t="shared" si="23"/>
        <v>Outras Indústrias</v>
      </c>
    </row>
    <row r="711" spans="1:5">
      <c r="A711" s="342" t="s">
        <v>71</v>
      </c>
      <c r="B711" s="342" t="s">
        <v>2828</v>
      </c>
      <c r="D711" t="str">
        <f t="shared" si="22"/>
        <v>PM10</v>
      </c>
      <c r="E711" t="str">
        <f t="shared" si="23"/>
        <v>MP10</v>
      </c>
    </row>
    <row r="712" spans="1:5">
      <c r="A712" s="342" t="s">
        <v>73</v>
      </c>
      <c r="B712" s="342" t="s">
        <v>2829</v>
      </c>
      <c r="D712" t="str">
        <f t="shared" si="22"/>
        <v>PM2.5</v>
      </c>
      <c r="E712" t="str">
        <f t="shared" si="23"/>
        <v>MP2,5</v>
      </c>
    </row>
    <row r="713" spans="1:5">
      <c r="A713" s="342" t="s">
        <v>99</v>
      </c>
      <c r="B713" s="342" t="s">
        <v>2830</v>
      </c>
      <c r="D713" t="str">
        <f t="shared" si="22"/>
        <v>Passenger</v>
      </c>
      <c r="E713" t="str">
        <f t="shared" si="23"/>
        <v>Passageiro</v>
      </c>
    </row>
    <row r="714" spans="1:5">
      <c r="A714" s="342" t="s">
        <v>145</v>
      </c>
      <c r="B714" s="342" t="s">
        <v>2831</v>
      </c>
      <c r="D714" t="str">
        <f t="shared" si="22"/>
        <v>Passengers</v>
      </c>
      <c r="E714" t="str">
        <f t="shared" si="23"/>
        <v>Passageiros</v>
      </c>
    </row>
    <row r="715" spans="1:5">
      <c r="A715" s="342" t="s">
        <v>326</v>
      </c>
      <c r="B715" s="342" t="s">
        <v>2832</v>
      </c>
      <c r="D715" t="str">
        <f t="shared" si="22"/>
        <v>Preexisting</v>
      </c>
      <c r="E715" t="str">
        <f t="shared" si="23"/>
        <v>Preexistente</v>
      </c>
    </row>
    <row r="716" spans="1:5">
      <c r="A716" s="342" t="s">
        <v>108</v>
      </c>
      <c r="B716" s="342" t="s">
        <v>2833</v>
      </c>
      <c r="D716" t="str">
        <f t="shared" si="22"/>
        <v>Rail</v>
      </c>
      <c r="E716" t="str">
        <f t="shared" si="23"/>
        <v>Transporte Ferroviário</v>
      </c>
    </row>
    <row r="717" spans="1:5">
      <c r="A717" s="342" t="s">
        <v>320</v>
      </c>
      <c r="B717" s="342" t="s">
        <v>2834</v>
      </c>
      <c r="D717" t="str">
        <f t="shared" si="22"/>
        <v>Reduce Plant Downtime</v>
      </c>
      <c r="E717" t="str">
        <f t="shared" si="23"/>
        <v>Redução do Tempo Ocioso da Usina</v>
      </c>
    </row>
    <row r="718" spans="1:5">
      <c r="A718" s="342" t="s">
        <v>328</v>
      </c>
      <c r="B718" s="342" t="s">
        <v>2835</v>
      </c>
      <c r="D718" t="str">
        <f t="shared" si="22"/>
        <v>Reduce Soft Costs</v>
      </c>
      <c r="E718" t="str">
        <f t="shared" si="23"/>
        <v>Redução dos Custos Indiretos</v>
      </c>
    </row>
    <row r="719" spans="1:5">
      <c r="A719" s="342" t="s">
        <v>336</v>
      </c>
      <c r="B719" s="342" t="s">
        <v>2836</v>
      </c>
      <c r="D719" t="str">
        <f t="shared" si="22"/>
        <v>Reduce T&amp;D Losses</v>
      </c>
      <c r="E719" t="str">
        <f t="shared" si="23"/>
        <v>Redução das Perdas de T&amp;D</v>
      </c>
    </row>
    <row r="720" spans="1:5">
      <c r="A720" s="342" t="s">
        <v>334</v>
      </c>
      <c r="B720" s="342" t="s">
        <v>2837</v>
      </c>
      <c r="D720" t="str">
        <f t="shared" si="22"/>
        <v>Reduce Transmission &amp; Distribution Losses</v>
      </c>
      <c r="E720" t="str">
        <f t="shared" si="23"/>
        <v>Redução das Perdas de Transmissão &amp; Distribuição (T&amp;D)</v>
      </c>
    </row>
    <row r="721" spans="1:5">
      <c r="A721" s="342" t="s">
        <v>1283</v>
      </c>
      <c r="B721" s="342" t="s">
        <v>2705</v>
      </c>
      <c r="D721" t="str">
        <f t="shared" si="22"/>
        <v>Residential</v>
      </c>
      <c r="E721" t="str">
        <f t="shared" si="23"/>
        <v>Residencial</v>
      </c>
    </row>
    <row r="722" spans="1:5">
      <c r="A722" s="342" t="s">
        <v>210</v>
      </c>
      <c r="B722" s="342" t="s">
        <v>2838</v>
      </c>
      <c r="D722" t="str">
        <f t="shared" si="22"/>
        <v>Retrofit Existing Buildings</v>
      </c>
      <c r="E722" t="str">
        <f t="shared" si="23"/>
        <v>Retrofit de Edificações Existentes</v>
      </c>
    </row>
    <row r="723" spans="1:5">
      <c r="A723" s="342" t="s">
        <v>171</v>
      </c>
      <c r="B723" s="342" t="s">
        <v>2839</v>
      </c>
      <c r="D723" t="str">
        <f t="shared" si="22"/>
        <v>Rural Residential</v>
      </c>
      <c r="E723" t="str">
        <f t="shared" si="23"/>
        <v>Residencial Rural</v>
      </c>
    </row>
    <row r="724" spans="1:5">
      <c r="A724" s="342" t="s">
        <v>74</v>
      </c>
      <c r="B724" s="342" t="s">
        <v>74</v>
      </c>
      <c r="D724" t="str">
        <f t="shared" si="22"/>
        <v>SOx</v>
      </c>
      <c r="E724" t="str">
        <f t="shared" si="23"/>
        <v>SOx</v>
      </c>
    </row>
    <row r="725" spans="1:5">
      <c r="A725" s="342" t="s">
        <v>109</v>
      </c>
      <c r="B725" s="342" t="s">
        <v>2840</v>
      </c>
      <c r="D725" t="str">
        <f t="shared" si="22"/>
        <v>Ships</v>
      </c>
      <c r="E725" t="str">
        <f t="shared" si="23"/>
        <v>Navios</v>
      </c>
    </row>
    <row r="726" spans="1:5">
      <c r="A726" s="342" t="s">
        <v>2159</v>
      </c>
      <c r="B726" s="342" t="s">
        <v>2841</v>
      </c>
      <c r="D726" t="str">
        <f t="shared" si="22"/>
        <v>Start a new scenario</v>
      </c>
      <c r="E726" t="str">
        <f t="shared" si="23"/>
        <v>Começar um novo cenário</v>
      </c>
    </row>
    <row r="727" spans="1:5">
      <c r="A727" s="342" t="s">
        <v>341</v>
      </c>
      <c r="B727" s="342" t="s">
        <v>2842</v>
      </c>
      <c r="D727" t="str">
        <f t="shared" si="22"/>
        <v>Subsidy for Capacity Construction</v>
      </c>
      <c r="E727" t="str">
        <f t="shared" si="23"/>
        <v>Subsídio para Construção de Capacidade</v>
      </c>
    </row>
    <row r="728" spans="1:5">
      <c r="A728" s="342" t="s">
        <v>348</v>
      </c>
      <c r="B728" s="342" t="s">
        <v>2843</v>
      </c>
      <c r="D728" t="str">
        <f t="shared" si="22"/>
        <v>Subsidy for Electricity Production</v>
      </c>
      <c r="E728" t="str">
        <f t="shared" si="23"/>
        <v>Subsídio para Produção de Eletricidade</v>
      </c>
    </row>
    <row r="729" spans="1:5">
      <c r="A729" s="342" t="s">
        <v>2160</v>
      </c>
      <c r="B729" s="342" t="s">
        <v>2844</v>
      </c>
      <c r="D729" t="str">
        <f t="shared" si="22"/>
        <v>Targets</v>
      </c>
      <c r="E729" t="str">
        <f t="shared" si="23"/>
        <v>Metas</v>
      </c>
    </row>
    <row r="730" spans="1:5">
      <c r="A730" s="342" t="s">
        <v>1133</v>
      </c>
      <c r="B730" s="342" t="s">
        <v>2845</v>
      </c>
      <c r="D730" t="str">
        <f t="shared" si="22"/>
        <v>Technology Costs</v>
      </c>
      <c r="E730" t="str">
        <f t="shared" si="23"/>
        <v>Custo das tecnologias</v>
      </c>
    </row>
    <row r="731" spans="1:5">
      <c r="A731" s="342" t="s">
        <v>2161</v>
      </c>
      <c r="B731" s="342" t="s">
        <v>2846</v>
      </c>
      <c r="D731" t="str">
        <f t="shared" si="22"/>
        <v>The following policy settings were accurate at the time this scenario was shared. The link above will take you to the most up-to-date version of this scenario, and the author of the scenario may have changed its policy settings since it was shared.</v>
      </c>
      <c r="E731" t="str">
        <f t="shared" si="23"/>
        <v>As configurações da política a seguir estavam precisas no momento em que este cenário foi compartilhado. O link acima o levará à versão mais atualizada deste cenário. O autor do cenário pode ter alterado as configurações da política desde que o cenário f</v>
      </c>
    </row>
    <row r="732" spans="1:5">
      <c r="A732" s="342" t="s">
        <v>2162</v>
      </c>
      <c r="B732" s="342" t="s">
        <v>2847</v>
      </c>
      <c r="D732" t="str">
        <f t="shared" si="22"/>
        <v>The scenario cannot be saved using one of the built-in scenario names.</v>
      </c>
      <c r="E732" t="str">
        <f t="shared" si="23"/>
        <v>O cenário não pode ser salvo usando o nome de um dos cenários default (pré-estabelecidos).</v>
      </c>
    </row>
    <row r="733" spans="1:5">
      <c r="A733" s="342" t="s">
        <v>2163</v>
      </c>
      <c r="B733" s="342" t="s">
        <v>2848</v>
      </c>
      <c r="D733" t="str">
        <f t="shared" si="22"/>
        <v>There is already a scenario named "{scenarioName}". Please choose a different name.</v>
      </c>
      <c r="E733" t="str">
        <f t="shared" si="23"/>
        <v>Já existe um cenário com o nome “{scenarioName}”. Por favor, escolha outro nome.</v>
      </c>
    </row>
    <row r="734" spans="1:5">
      <c r="A734" s="342" t="s">
        <v>2164</v>
      </c>
      <c r="B734" s="342" t="s">
        <v>2849</v>
      </c>
      <c r="D734" t="str">
        <f t="shared" si="22"/>
        <v>Title</v>
      </c>
      <c r="E734" t="str">
        <f t="shared" si="23"/>
        <v>Título</v>
      </c>
    </row>
    <row r="735" spans="1:5">
      <c r="A735" s="342" t="s">
        <v>2165</v>
      </c>
      <c r="B735" s="342" t="s">
        <v>2850</v>
      </c>
      <c r="D735" t="str">
        <f t="shared" si="22"/>
        <v>To adjust this policy’s implementation schedule, enter pairs of numbers above. The implementation percentage is the fraction of your policy setting in effect in that year. Values for years that you do not specify will be linearly interpolated automatical</v>
      </c>
      <c r="E735" t="str">
        <f t="shared" si="23"/>
        <v>Para ajustar o cronograma de implementação desta política, insira os pares de números acima. A porcentagem de implementação representa o nível de implementação da vigente no ano. Os valores de anos que você não especificar serão interpolados de forma lin</v>
      </c>
    </row>
    <row r="736" spans="1:5">
      <c r="A736" s="342" t="s">
        <v>2166</v>
      </c>
      <c r="B736" s="342" t="s">
        <v>2851</v>
      </c>
      <c r="D736" t="str">
        <f t="shared" si="22"/>
        <v>Toggle one or two charts</v>
      </c>
      <c r="E736" t="str">
        <f t="shared" si="23"/>
        <v>Alternar um ou dois gráficos</v>
      </c>
    </row>
    <row r="737" spans="1:5">
      <c r="A737" s="342" t="s">
        <v>824</v>
      </c>
      <c r="B737" s="342" t="s">
        <v>824</v>
      </c>
      <c r="D737" t="str">
        <f t="shared" si="22"/>
        <v>Total</v>
      </c>
      <c r="E737" t="str">
        <f t="shared" si="23"/>
        <v>Total</v>
      </c>
    </row>
    <row r="738" spans="1:5">
      <c r="A738" s="342" t="s">
        <v>772</v>
      </c>
      <c r="B738" s="342" t="s">
        <v>2852</v>
      </c>
      <c r="D738" t="str">
        <f t="shared" si="22"/>
        <v>Total (excludes land use)</v>
      </c>
      <c r="E738" t="str">
        <f t="shared" si="23"/>
        <v>Total (exclui usos da terra)</v>
      </c>
    </row>
    <row r="739" spans="1:5">
      <c r="A739" s="342" t="s">
        <v>768</v>
      </c>
      <c r="B739" s="342" t="s">
        <v>2853</v>
      </c>
      <c r="D739" t="str">
        <f t="shared" si="22"/>
        <v>Total (includes land use)</v>
      </c>
      <c r="E739" t="str">
        <f t="shared" si="23"/>
        <v>Total (inclui usos da terra)</v>
      </c>
    </row>
    <row r="740" spans="1:5">
      <c r="A740" s="342" t="s">
        <v>1015</v>
      </c>
      <c r="B740" s="342" t="s">
        <v>2854</v>
      </c>
      <c r="D740" t="str">
        <f t="shared" si="22"/>
        <v>Total by Industry</v>
      </c>
      <c r="E740" t="str">
        <f t="shared" si="23"/>
        <v>Total por Indústria</v>
      </c>
    </row>
    <row r="741" spans="1:5">
      <c r="A741" s="342" t="s">
        <v>1017</v>
      </c>
      <c r="B741" s="342" t="s">
        <v>2855</v>
      </c>
      <c r="D741" t="str">
        <f t="shared" si="22"/>
        <v>Total by Pollutant</v>
      </c>
      <c r="E741" t="str">
        <f t="shared" si="23"/>
        <v>Total por Poluente</v>
      </c>
    </row>
    <row r="742" spans="1:5">
      <c r="A742" s="342" t="s">
        <v>982</v>
      </c>
      <c r="B742" s="342" t="s">
        <v>2856</v>
      </c>
      <c r="D742" t="str">
        <f t="shared" si="22"/>
        <v>Transport: Travel Demand, Fuel Use, and Emissions</v>
      </c>
      <c r="E742" t="str">
        <f t="shared" si="23"/>
        <v>Transporte: Demanda de Viagens, Uso de Combustível e Emissões</v>
      </c>
    </row>
    <row r="743" spans="1:5">
      <c r="A743" s="342" t="s">
        <v>955</v>
      </c>
      <c r="B743" s="342" t="s">
        <v>2857</v>
      </c>
      <c r="D743" t="str">
        <f t="shared" si="22"/>
        <v>Transport: Vehicles by Technology</v>
      </c>
      <c r="E743" t="str">
        <f t="shared" si="23"/>
        <v>Transporte: Veículos por Tecnologia</v>
      </c>
    </row>
    <row r="744" spans="1:5">
      <c r="A744" s="342" t="s">
        <v>57</v>
      </c>
      <c r="B744" s="342" t="s">
        <v>2858</v>
      </c>
      <c r="D744" t="str">
        <f t="shared" si="22"/>
        <v>Transportation</v>
      </c>
      <c r="E744" t="str">
        <f t="shared" si="23"/>
        <v>Transporte</v>
      </c>
    </row>
    <row r="745" spans="1:5">
      <c r="A745" s="342" t="s">
        <v>143</v>
      </c>
      <c r="B745" s="342" t="s">
        <v>2859</v>
      </c>
      <c r="D745" t="str">
        <f t="shared" si="22"/>
        <v>Transportation Demand Management</v>
      </c>
      <c r="E745" t="str">
        <f t="shared" si="23"/>
        <v>Gestão de Demanda de Viagens</v>
      </c>
    </row>
    <row r="746" spans="1:5">
      <c r="A746" s="342" t="s">
        <v>552</v>
      </c>
      <c r="B746" s="342" t="s">
        <v>2860</v>
      </c>
      <c r="D746" t="str">
        <f t="shared" si="22"/>
        <v>Transportation Sector</v>
      </c>
      <c r="E746" t="str">
        <f t="shared" si="23"/>
        <v>Setor de Transportes</v>
      </c>
    </row>
    <row r="747" spans="1:5">
      <c r="A747" s="342" t="s">
        <v>1131</v>
      </c>
      <c r="B747" s="342" t="s">
        <v>2861</v>
      </c>
      <c r="D747" t="str">
        <f t="shared" si="22"/>
        <v>Transportation Sector, Industry Sector</v>
      </c>
      <c r="E747" t="str">
        <f t="shared" si="23"/>
        <v>Setor de Transportes, Setor Industrial</v>
      </c>
    </row>
    <row r="748" spans="1:5">
      <c r="A748" s="342" t="s">
        <v>997</v>
      </c>
      <c r="B748" s="342" t="s">
        <v>2862</v>
      </c>
      <c r="D748" t="str">
        <f t="shared" si="22"/>
        <v>Travel Demand (Freight Modes)</v>
      </c>
      <c r="E748" t="str">
        <f t="shared" si="23"/>
        <v>Demanda de Viagens (Transporte de Carga)</v>
      </c>
    </row>
    <row r="749" spans="1:5">
      <c r="A749" s="342" t="s">
        <v>993</v>
      </c>
      <c r="B749" s="342" t="s">
        <v>2863</v>
      </c>
      <c r="D749" t="str">
        <f t="shared" si="22"/>
        <v>Travel Demand (Passenger Modes)</v>
      </c>
      <c r="E749" t="str">
        <f t="shared" si="23"/>
        <v>Demanda de Viagens (Transporte de Passageiros)</v>
      </c>
    </row>
    <row r="750" spans="1:5">
      <c r="A750" s="342" t="s">
        <v>2167</v>
      </c>
      <c r="B750" s="342" t="s">
        <v>2167</v>
      </c>
      <c r="D750" t="str">
        <f t="shared" si="22"/>
        <v>Twitter</v>
      </c>
      <c r="E750" t="str">
        <f t="shared" si="23"/>
        <v>Twitter</v>
      </c>
    </row>
    <row r="751" spans="1:5">
      <c r="A751" s="342" t="s">
        <v>2168</v>
      </c>
      <c r="B751" s="342" t="s">
        <v>2864</v>
      </c>
      <c r="D751" t="str">
        <f t="shared" si="22"/>
        <v>Unhappy? We’ll be sad to see you go.</v>
      </c>
      <c r="E751" t="str">
        <f t="shared" si="23"/>
        <v>Não ficou satisfeito? Estamos tristes de vê-lo sair.</v>
      </c>
    </row>
    <row r="752" spans="1:5">
      <c r="A752" s="342" t="s">
        <v>847</v>
      </c>
      <c r="B752" s="342" t="s">
        <v>2865</v>
      </c>
      <c r="D752" t="str">
        <f t="shared" si="22"/>
        <v>Union Jobs, Non-Union Jobs, Total</v>
      </c>
      <c r="E752" t="str">
        <f t="shared" si="23"/>
        <v>Empregos Sindicalizados, Empregos Não Sindicalizados, Total</v>
      </c>
    </row>
    <row r="753" spans="1:5">
      <c r="A753" s="342" t="s">
        <v>2169</v>
      </c>
      <c r="B753" s="342" t="s">
        <v>2866</v>
      </c>
      <c r="D753" t="str">
        <f t="shared" si="22"/>
        <v>Update</v>
      </c>
      <c r="E753" t="str">
        <f t="shared" si="23"/>
        <v>Atualizar</v>
      </c>
    </row>
    <row r="754" spans="1:5">
      <c r="A754" s="342" t="s">
        <v>156</v>
      </c>
      <c r="B754" s="342" t="s">
        <v>2867</v>
      </c>
      <c r="D754" t="str">
        <f t="shared" si="22"/>
        <v>Urban Residential</v>
      </c>
      <c r="E754" t="str">
        <f t="shared" si="23"/>
        <v>Residencial Urbano</v>
      </c>
    </row>
    <row r="755" spans="1:5">
      <c r="A755" s="342" t="s">
        <v>518</v>
      </c>
      <c r="B755" s="342" t="s">
        <v>2868</v>
      </c>
      <c r="D755" t="str">
        <f t="shared" si="22"/>
        <v>Use CHP for District Heat</v>
      </c>
      <c r="E755" t="str">
        <f t="shared" si="23"/>
        <v>Uso de CHP para Aquecimento Distrital</v>
      </c>
    </row>
    <row r="756" spans="1:5">
      <c r="A756" s="342" t="s">
        <v>61</v>
      </c>
      <c r="B756" s="342" t="s">
        <v>2869</v>
      </c>
      <c r="D756" t="str">
        <f t="shared" si="22"/>
        <v>VOC</v>
      </c>
      <c r="E756" t="str">
        <f t="shared" si="23"/>
        <v>COV</v>
      </c>
    </row>
    <row r="757" spans="1:5">
      <c r="A757" s="342" t="s">
        <v>62</v>
      </c>
      <c r="B757" s="342" t="s">
        <v>2870</v>
      </c>
      <c r="D757" t="str">
        <f t="shared" si="22"/>
        <v>VOCs</v>
      </c>
      <c r="E757" t="str">
        <f t="shared" si="23"/>
        <v>COVs</v>
      </c>
    </row>
    <row r="758" spans="1:5">
      <c r="A758" s="342" t="s">
        <v>126</v>
      </c>
      <c r="B758" s="342" t="s">
        <v>2871</v>
      </c>
      <c r="D758" t="str">
        <f t="shared" si="22"/>
        <v>Vehicle Fuel Economy Standards</v>
      </c>
      <c r="E758" t="str">
        <f t="shared" si="23"/>
        <v>Padrões de Economia de Combustível Veicular</v>
      </c>
    </row>
    <row r="759" spans="1:5">
      <c r="A759" s="342" t="s">
        <v>645</v>
      </c>
      <c r="B759" s="342" t="s">
        <v>2872</v>
      </c>
      <c r="D759" t="str">
        <f t="shared" si="22"/>
        <v>Vehicles: Battery Electric</v>
      </c>
      <c r="E759" t="str">
        <f t="shared" si="23"/>
        <v>Veículos: Elétrico a Bateria</v>
      </c>
    </row>
    <row r="760" spans="1:5">
      <c r="A760" s="342" t="s">
        <v>652</v>
      </c>
      <c r="B760" s="342" t="s">
        <v>2873</v>
      </c>
      <c r="D760" t="str">
        <f t="shared" si="22"/>
        <v>Vehicles: Diesel Engine</v>
      </c>
      <c r="E760" t="str">
        <f t="shared" si="23"/>
        <v>Veículos: Motor a Diesel</v>
      </c>
    </row>
    <row r="761" spans="1:5">
      <c r="A761" s="342" t="s">
        <v>650</v>
      </c>
      <c r="B761" s="342" t="s">
        <v>2874</v>
      </c>
      <c r="D761" t="str">
        <f t="shared" si="22"/>
        <v>Vehicles: Gasoline Engine</v>
      </c>
      <c r="E761" t="str">
        <f t="shared" si="23"/>
        <v>Veículos: Motor a Gasolina</v>
      </c>
    </row>
    <row r="762" spans="1:5">
      <c r="A762" s="342" t="s">
        <v>658</v>
      </c>
      <c r="B762" s="342" t="s">
        <v>2875</v>
      </c>
      <c r="D762" t="str">
        <f t="shared" si="22"/>
        <v>Vehicles: Hydrogen</v>
      </c>
      <c r="E762" t="str">
        <f t="shared" si="23"/>
        <v>Veículos: Hidrogênio</v>
      </c>
    </row>
    <row r="763" spans="1:5">
      <c r="A763" s="342" t="s">
        <v>656</v>
      </c>
      <c r="B763" s="342" t="s">
        <v>2876</v>
      </c>
      <c r="D763" t="str">
        <f t="shared" si="22"/>
        <v>Vehicles: LPG</v>
      </c>
      <c r="E763" t="str">
        <f t="shared" si="23"/>
        <v>Veículos: GLP</v>
      </c>
    </row>
    <row r="764" spans="1:5">
      <c r="A764" s="342" t="s">
        <v>648</v>
      </c>
      <c r="B764" s="342" t="s">
        <v>2877</v>
      </c>
      <c r="D764" t="str">
        <f t="shared" si="22"/>
        <v>Vehicles: Natural Gas</v>
      </c>
      <c r="E764" t="str">
        <f t="shared" si="23"/>
        <v>Veículos: Gás Natural</v>
      </c>
    </row>
    <row r="765" spans="1:5">
      <c r="A765" s="342" t="s">
        <v>654</v>
      </c>
      <c r="B765" s="342" t="s">
        <v>2878</v>
      </c>
      <c r="D765" t="str">
        <f t="shared" si="22"/>
        <v>Vehicles: Plug-in Hybrid</v>
      </c>
      <c r="E765" t="str">
        <f t="shared" si="23"/>
        <v>Veículos: Híbrido Plug-in</v>
      </c>
    </row>
    <row r="766" spans="1:5">
      <c r="A766" s="342" t="s">
        <v>2170</v>
      </c>
      <c r="B766" s="342" t="s">
        <v>2879</v>
      </c>
      <c r="D766" t="str">
        <f t="shared" si="22"/>
        <v>View my</v>
      </c>
      <c r="E766" t="str">
        <f t="shared" si="23"/>
        <v>Ver meu</v>
      </c>
    </row>
    <row r="767" spans="1:5">
      <c r="A767" s="342" t="s">
        <v>2171</v>
      </c>
      <c r="B767" s="342" t="s">
        <v>2880</v>
      </c>
      <c r="D767" t="str">
        <f t="shared" si="22"/>
        <v>View the online guide</v>
      </c>
      <c r="E767" t="str">
        <f t="shared" si="23"/>
        <v>Ver o guia online</v>
      </c>
    </row>
    <row r="768" spans="1:5">
      <c r="A768" s="342" t="s">
        <v>384</v>
      </c>
      <c r="B768" s="342" t="s">
        <v>2881</v>
      </c>
      <c r="D768" t="str">
        <f t="shared" si="22"/>
        <v>Water &amp; Waste</v>
      </c>
      <c r="E768" t="str">
        <f t="shared" si="23"/>
        <v>Água &amp; Resíduos</v>
      </c>
    </row>
    <row r="769" spans="1:5">
      <c r="A769" s="342" t="s">
        <v>1491</v>
      </c>
      <c r="B769" s="342" t="s">
        <v>2882</v>
      </c>
      <c r="D769" t="str">
        <f t="shared" si="22"/>
        <v>Water &amp; Waste, Agriculture, Buildings, Transportation, Industry</v>
      </c>
      <c r="E769" t="str">
        <f t="shared" si="23"/>
        <v>Água &amp; Resíduos, Agricultura, Edificações, Transportes, Indústria</v>
      </c>
    </row>
    <row r="770" spans="1:5">
      <c r="A770" s="342" t="s">
        <v>951</v>
      </c>
      <c r="B770" s="342" t="s">
        <v>2883</v>
      </c>
      <c r="D770" t="str">
        <f t="shared" ref="D770:D816" si="24">LEFT(A770,254)</f>
        <v>Water Consumption by Power Plants</v>
      </c>
      <c r="E770" t="str">
        <f t="shared" ref="E770:E816" si="25">LEFT(B770,254)</f>
        <v>Consumo de Água por Termelétricas</v>
      </c>
    </row>
    <row r="771" spans="1:5">
      <c r="A771" s="342" t="s">
        <v>947</v>
      </c>
      <c r="B771" s="342" t="s">
        <v>2884</v>
      </c>
      <c r="D771" t="str">
        <f t="shared" si="24"/>
        <v>Water Withdrawals by Power Plants</v>
      </c>
      <c r="E771" t="str">
        <f t="shared" si="25"/>
        <v>Retiradas de Água por Termelétricas</v>
      </c>
    </row>
    <row r="772" spans="1:5">
      <c r="A772" s="342" t="s">
        <v>2172</v>
      </c>
      <c r="B772" s="342" t="s">
        <v>2885</v>
      </c>
      <c r="D772" t="str">
        <f t="shared" si="24"/>
        <v>We’ll send password reset instructions.</v>
      </c>
      <c r="E772" t="str">
        <f t="shared" si="25"/>
        <v>Enviaremos instruções para recuperar a senha.</v>
      </c>
    </row>
    <row r="773" spans="1:5">
      <c r="A773" s="342" t="s">
        <v>2173</v>
      </c>
      <c r="B773" s="342" t="s">
        <v>2886</v>
      </c>
      <c r="D773" t="str">
        <f t="shared" si="24"/>
        <v>Year</v>
      </c>
      <c r="E773" t="str">
        <f t="shared" si="25"/>
        <v>Ano</v>
      </c>
    </row>
    <row r="774" spans="1:5">
      <c r="A774" s="342" t="s">
        <v>63</v>
      </c>
      <c r="B774" s="342" t="s">
        <v>2887</v>
      </c>
      <c r="D774" t="str">
        <f t="shared" si="24"/>
        <v>Yes</v>
      </c>
      <c r="E774" t="str">
        <f t="shared" si="25"/>
        <v>Sim</v>
      </c>
    </row>
    <row r="775" spans="1:5">
      <c r="A775" s="342" t="s">
        <v>2174</v>
      </c>
      <c r="B775" s="342" t="s">
        <v>2888</v>
      </c>
      <c r="D775" t="str">
        <f t="shared" si="24"/>
        <v>You are signed in as: {username}</v>
      </c>
      <c r="E775" t="str">
        <f t="shared" si="25"/>
        <v>Você está logado como: {username}</v>
      </c>
    </row>
    <row r="776" spans="1:5">
      <c r="A776" s="342" t="s">
        <v>2175</v>
      </c>
      <c r="B776" s="342" t="s">
        <v>2889</v>
      </c>
      <c r="D776" t="str">
        <f t="shared" si="24"/>
        <v>You must save the scenario before sharing it.</v>
      </c>
      <c r="E776" t="str">
        <f t="shared" si="25"/>
        <v>Você precisa salvar o cenário antes de compartilhá-lo.</v>
      </c>
    </row>
    <row r="777" spans="1:5">
      <c r="A777" s="342" t="s">
        <v>2176</v>
      </c>
      <c r="B777" s="342" t="s">
        <v>2890</v>
      </c>
      <c r="D777" t="str">
        <f t="shared" si="24"/>
        <v>You must sign in to continue. You can register for an account if you do not have one yet.</v>
      </c>
      <c r="E777" t="str">
        <f t="shared" si="25"/>
        <v>Você precisa entrar para continuar. Você pode cadastrar uma conta se você ainda não tem uma.</v>
      </c>
    </row>
    <row r="778" spans="1:5">
      <c r="A778" s="342" t="s">
        <v>2177</v>
      </c>
      <c r="B778" s="342" t="s">
        <v>2891</v>
      </c>
      <c r="D778" t="str">
        <f t="shared" si="24"/>
        <v>Your name</v>
      </c>
      <c r="E778" t="str">
        <f t="shared" si="25"/>
        <v>Seu nome</v>
      </c>
    </row>
    <row r="779" spans="1:5">
      <c r="A779" s="342" t="s">
        <v>831</v>
      </c>
      <c r="B779" s="342" t="s">
        <v>2892</v>
      </c>
      <c r="D779" t="str">
        <f t="shared" si="24"/>
        <v>^ Total Only</v>
      </c>
      <c r="E779" t="str">
        <f t="shared" si="25"/>
        <v>^ Apenas o Total</v>
      </c>
    </row>
    <row r="780" spans="1:5">
      <c r="A780" s="342" t="s">
        <v>1511</v>
      </c>
      <c r="B780" s="342" t="s">
        <v>2893</v>
      </c>
      <c r="D780" t="str">
        <f t="shared" si="24"/>
        <v>billion 2019 USD / year</v>
      </c>
      <c r="E780" t="str">
        <f t="shared" si="25"/>
        <v>US$ 2019 bilhão / ano</v>
      </c>
    </row>
    <row r="781" spans="1:5">
      <c r="A781" s="342" t="s">
        <v>88</v>
      </c>
      <c r="B781" s="342" t="s">
        <v>2894</v>
      </c>
      <c r="D781" t="str">
        <f t="shared" si="24"/>
        <v>chargers / 100k pop</v>
      </c>
      <c r="E781" t="str">
        <f t="shared" si="25"/>
        <v>carregadores / 100 mil habitantes</v>
      </c>
    </row>
    <row r="782" spans="1:5">
      <c r="A782" s="342" t="s">
        <v>1521</v>
      </c>
      <c r="B782" s="342" t="s">
        <v>2895</v>
      </c>
      <c r="D782" t="str">
        <f t="shared" si="24"/>
        <v>cost of eqpt. to capture 1 metric ton CO2e/yr (2019 USD)</v>
      </c>
      <c r="E782" t="str">
        <f t="shared" si="25"/>
        <v>custo de equipamento para capturar 1 tonelada métrica de CO2e / ano (US$ 2019)</v>
      </c>
    </row>
    <row r="783" spans="1:5">
      <c r="A783" s="342" t="s">
        <v>1523</v>
      </c>
      <c r="B783" s="342" t="s">
        <v>2896</v>
      </c>
      <c r="D783" t="str">
        <f t="shared" si="24"/>
        <v>cost of eqpt. to produce 1 kg H2/yr (2019 USD)</v>
      </c>
      <c r="E783" t="str">
        <f t="shared" si="25"/>
        <v>custo de equipamento para produzir 1 kg de H2/ano (US$ 2019)</v>
      </c>
    </row>
    <row r="784" spans="1:5">
      <c r="A784" s="342" t="s">
        <v>724</v>
      </c>
      <c r="B784" s="342" t="s">
        <v>2897</v>
      </c>
      <c r="D784" t="str">
        <f t="shared" si="24"/>
        <v>cubic km / yr</v>
      </c>
      <c r="E784" t="str">
        <f t="shared" si="25"/>
        <v>Quilômetro cúbico / ano</v>
      </c>
    </row>
    <row r="785" spans="1:5">
      <c r="A785" s="342" t="s">
        <v>2178</v>
      </c>
      <c r="B785" s="342" t="s">
        <v>2898</v>
      </c>
      <c r="D785" t="str">
        <f t="shared" si="24"/>
        <v>energy policy scenario</v>
      </c>
      <c r="E785" t="str">
        <f t="shared" si="25"/>
        <v>cenário de política de energia</v>
      </c>
    </row>
    <row r="786" spans="1:5">
      <c r="A786" s="342" t="s">
        <v>1509</v>
      </c>
      <c r="B786" s="342" t="s">
        <v>2899</v>
      </c>
      <c r="D786" t="str">
        <f t="shared" si="24"/>
        <v>g CO2 / 2019 USD</v>
      </c>
      <c r="E786" t="str">
        <f t="shared" si="25"/>
        <v>g CO2 / US$ 2019</v>
      </c>
    </row>
    <row r="787" spans="1:5">
      <c r="A787" s="342" t="s">
        <v>1508</v>
      </c>
      <c r="B787" s="342" t="s">
        <v>2900</v>
      </c>
      <c r="D787" t="str">
        <f t="shared" si="24"/>
        <v>g CO2e / 2019 USD</v>
      </c>
      <c r="E787" t="str">
        <f t="shared" si="25"/>
        <v>g CO2e / US$ 2019</v>
      </c>
    </row>
    <row r="788" spans="1:5">
      <c r="A788" s="342" t="s">
        <v>723</v>
      </c>
      <c r="B788" s="342" t="s">
        <v>2901</v>
      </c>
      <c r="D788" t="str">
        <f t="shared" si="24"/>
        <v>gigawatts (GW) / year</v>
      </c>
      <c r="E788" t="str">
        <f t="shared" si="25"/>
        <v>gigawatts (GW) / ano</v>
      </c>
    </row>
    <row r="789" spans="1:5">
      <c r="A789" s="342" t="s">
        <v>719</v>
      </c>
      <c r="B789" s="342" t="s">
        <v>2902</v>
      </c>
      <c r="D789" t="str">
        <f t="shared" si="24"/>
        <v>incidents / year</v>
      </c>
      <c r="E789" t="str">
        <f t="shared" si="25"/>
        <v>incidentes / ano</v>
      </c>
    </row>
    <row r="790" spans="1:5">
      <c r="A790" s="342" t="s">
        <v>2179</v>
      </c>
      <c r="B790" s="342" t="s">
        <v>2903</v>
      </c>
      <c r="D790" t="str">
        <f t="shared" si="24"/>
        <v>increased</v>
      </c>
      <c r="E790" t="str">
        <f t="shared" si="25"/>
        <v>aumento</v>
      </c>
    </row>
    <row r="791" spans="1:5">
      <c r="A791" s="342" t="s">
        <v>718</v>
      </c>
      <c r="B791" s="342" t="s">
        <v>2904</v>
      </c>
      <c r="D791" t="str">
        <f t="shared" si="24"/>
        <v>jobs</v>
      </c>
      <c r="E791" t="str">
        <f t="shared" si="25"/>
        <v>empregos</v>
      </c>
    </row>
    <row r="792" spans="1:5">
      <c r="A792" s="342" t="s">
        <v>1522</v>
      </c>
      <c r="B792" s="342" t="s">
        <v>2905</v>
      </c>
      <c r="D792" t="str">
        <f t="shared" si="24"/>
        <v>million 2019 USD / megawatt (MW)</v>
      </c>
      <c r="E792" t="str">
        <f t="shared" si="25"/>
        <v>US$ 2019 milhão / megawatt (MW)</v>
      </c>
    </row>
    <row r="793" spans="1:5">
      <c r="A793" s="342" t="s">
        <v>739</v>
      </c>
      <c r="B793" s="342" t="s">
        <v>2906</v>
      </c>
      <c r="D793" t="str">
        <f t="shared" si="24"/>
        <v>million barrels / year</v>
      </c>
      <c r="E793" t="str">
        <f t="shared" si="25"/>
        <v>milhão de barris / ano</v>
      </c>
    </row>
    <row r="794" spans="1:5">
      <c r="A794" s="342" t="s">
        <v>741</v>
      </c>
      <c r="B794" s="342" t="s">
        <v>2907</v>
      </c>
      <c r="D794" t="str">
        <f t="shared" si="24"/>
        <v>million liters / year</v>
      </c>
      <c r="E794" t="str">
        <f t="shared" si="25"/>
        <v>milhão de litros / ano</v>
      </c>
    </row>
    <row r="795" spans="1:5">
      <c r="A795" s="342" t="s">
        <v>716</v>
      </c>
      <c r="B795" s="342" t="s">
        <v>2908</v>
      </c>
      <c r="D795" t="str">
        <f t="shared" si="24"/>
        <v>million metric tons / year</v>
      </c>
      <c r="E795" t="str">
        <f t="shared" si="25"/>
        <v>milhão de toneladas métricas / ano</v>
      </c>
    </row>
    <row r="796" spans="1:5">
      <c r="A796" s="342" t="s">
        <v>731</v>
      </c>
      <c r="B796" s="342" t="s">
        <v>2909</v>
      </c>
      <c r="D796" t="str">
        <f t="shared" si="24"/>
        <v>million vehicles</v>
      </c>
      <c r="E796" t="str">
        <f t="shared" si="25"/>
        <v>milhão de veículos</v>
      </c>
    </row>
    <row r="797" spans="1:5">
      <c r="A797" s="342" t="s">
        <v>729</v>
      </c>
      <c r="B797" s="342" t="s">
        <v>2910</v>
      </c>
      <c r="D797" t="str">
        <f t="shared" si="24"/>
        <v>million vehicles / year</v>
      </c>
      <c r="E797" t="str">
        <f t="shared" si="25"/>
        <v>milhão de veículos / ano</v>
      </c>
    </row>
    <row r="798" spans="1:5">
      <c r="A798" s="342" t="s">
        <v>737</v>
      </c>
      <c r="B798" s="342" t="s">
        <v>2911</v>
      </c>
      <c r="D798" t="str">
        <f t="shared" si="24"/>
        <v>millions of metric tons / year</v>
      </c>
      <c r="E798" t="str">
        <f t="shared" si="25"/>
        <v>milhões de toneladas métricas / ano</v>
      </c>
    </row>
    <row r="799" spans="1:5">
      <c r="A799" s="342" t="s">
        <v>195</v>
      </c>
      <c r="B799" s="342" t="s">
        <v>2912</v>
      </c>
      <c r="D799" t="str">
        <f t="shared" si="24"/>
        <v>minimum % elec from solar</v>
      </c>
      <c r="E799" t="str">
        <f t="shared" si="25"/>
        <v>% mínima de eletricidade proveniente de energia solar</v>
      </c>
    </row>
    <row r="800" spans="1:5">
      <c r="A800" s="342" t="s">
        <v>2180</v>
      </c>
      <c r="B800" s="342" t="s">
        <v>2913</v>
      </c>
      <c r="D800" t="str">
        <f t="shared" si="24"/>
        <v>on the Energy Policy Solutions website</v>
      </c>
      <c r="E800" t="str">
        <f t="shared" si="25"/>
        <v>no site da EPS</v>
      </c>
    </row>
    <row r="801" spans="1:5">
      <c r="A801" s="342" t="s">
        <v>187</v>
      </c>
      <c r="B801" s="342" t="s">
        <v>187</v>
      </c>
      <c r="D801" t="str">
        <f t="shared" si="24"/>
        <v>on/off</v>
      </c>
      <c r="E801" t="str">
        <f t="shared" si="25"/>
        <v>on/off</v>
      </c>
    </row>
    <row r="802" spans="1:5">
      <c r="A802" s="342" t="s">
        <v>2181</v>
      </c>
      <c r="B802" s="342" t="s">
        <v>2914</v>
      </c>
      <c r="D802" t="str">
        <f t="shared" si="24"/>
        <v>reduced</v>
      </c>
      <c r="E802" t="str">
        <f t="shared" si="25"/>
        <v>reduzido</v>
      </c>
    </row>
    <row r="803" spans="1:5">
      <c r="A803" s="342" t="s">
        <v>722</v>
      </c>
      <c r="B803" s="342" t="s">
        <v>2915</v>
      </c>
      <c r="D803" t="str">
        <f t="shared" si="24"/>
        <v>terawatt-hours (TWh) / year</v>
      </c>
      <c r="E803" t="str">
        <f t="shared" si="25"/>
        <v>terawatt-hora (TWh) / ano</v>
      </c>
    </row>
    <row r="804" spans="1:5">
      <c r="A804" s="342" t="s">
        <v>717</v>
      </c>
      <c r="B804" s="342" t="s">
        <v>2916</v>
      </c>
      <c r="D804" t="str">
        <f t="shared" si="24"/>
        <v>thousand metric tons / year</v>
      </c>
      <c r="E804" t="str">
        <f t="shared" si="25"/>
        <v>milhares de toneladas métricas / ano</v>
      </c>
    </row>
    <row r="805" spans="1:5">
      <c r="A805" s="342" t="s">
        <v>732</v>
      </c>
      <c r="B805" s="342" t="s">
        <v>2917</v>
      </c>
      <c r="D805" t="str">
        <f t="shared" si="24"/>
        <v>thousand vehicles</v>
      </c>
      <c r="E805" t="str">
        <f t="shared" si="25"/>
        <v>milhares de veículos</v>
      </c>
    </row>
    <row r="806" spans="1:5">
      <c r="A806" s="342" t="s">
        <v>730</v>
      </c>
      <c r="B806" s="342" t="s">
        <v>2918</v>
      </c>
      <c r="D806" t="str">
        <f t="shared" si="24"/>
        <v>thousand vehicles / year</v>
      </c>
      <c r="E806" t="str">
        <f t="shared" si="25"/>
        <v>milhares de veículos / ano</v>
      </c>
    </row>
    <row r="807" spans="1:5">
      <c r="A807" s="342" t="s">
        <v>2182</v>
      </c>
      <c r="B807" s="342" t="s">
        <v>2919</v>
      </c>
      <c r="D807" t="str">
        <f t="shared" si="24"/>
        <v>total increase in all years</v>
      </c>
      <c r="E807" t="str">
        <f t="shared" si="25"/>
        <v>aumento total em todos os anos</v>
      </c>
    </row>
    <row r="808" spans="1:5">
      <c r="A808" s="342" t="s">
        <v>2183</v>
      </c>
      <c r="B808" s="342" t="s">
        <v>2920</v>
      </c>
      <c r="D808" t="str">
        <f t="shared" si="24"/>
        <v>total reduction</v>
      </c>
      <c r="E808" t="str">
        <f t="shared" si="25"/>
        <v>redução total</v>
      </c>
    </row>
    <row r="809" spans="1:5">
      <c r="A809" s="342" t="s">
        <v>2184</v>
      </c>
      <c r="B809" s="342" t="s">
        <v>2921</v>
      </c>
      <c r="D809" t="str">
        <f t="shared" si="24"/>
        <v>total reduction in all years</v>
      </c>
      <c r="E809" t="str">
        <f t="shared" si="25"/>
        <v>redução total em todos os anos</v>
      </c>
    </row>
    <row r="810" spans="1:5">
      <c r="A810" s="342" t="s">
        <v>738</v>
      </c>
      <c r="B810" s="342" t="s">
        <v>2922</v>
      </c>
      <c r="D810" t="str">
        <f t="shared" si="24"/>
        <v>trillion cubic feet / year</v>
      </c>
      <c r="E810" t="str">
        <f t="shared" si="25"/>
        <v>trilhão de pés cúbicos / ano</v>
      </c>
    </row>
    <row r="811" spans="1:5">
      <c r="A811" s="342" t="s">
        <v>728</v>
      </c>
      <c r="B811" s="342" t="s">
        <v>2923</v>
      </c>
      <c r="D811" t="str">
        <f t="shared" si="24"/>
        <v>trillion freight ton-km / year</v>
      </c>
      <c r="E811" t="str">
        <f t="shared" si="25"/>
        <v>trilhão de km-carga / ano</v>
      </c>
    </row>
    <row r="812" spans="1:5">
      <c r="A812" s="342" t="s">
        <v>726</v>
      </c>
      <c r="B812" s="342" t="s">
        <v>2924</v>
      </c>
      <c r="D812" t="str">
        <f t="shared" si="24"/>
        <v>trillion passenger-km / year</v>
      </c>
      <c r="E812" t="str">
        <f t="shared" si="25"/>
        <v>trilhão de km-passageiros / ano</v>
      </c>
    </row>
    <row r="813" spans="1:5">
      <c r="A813" s="342" t="s">
        <v>689</v>
      </c>
      <c r="B813" s="342" t="s">
        <v>2925</v>
      </c>
      <c r="D813" t="str">
        <f t="shared" si="24"/>
        <v>weight</v>
      </c>
      <c r="E813" t="str">
        <f t="shared" si="25"/>
        <v>peso</v>
      </c>
    </row>
    <row r="814" spans="1:5">
      <c r="A814" s="342" t="s">
        <v>316</v>
      </c>
      <c r="B814" s="342" t="s">
        <v>2926</v>
      </c>
      <c r="D814" t="str">
        <f t="shared" si="24"/>
        <v>year(s)</v>
      </c>
      <c r="E814" t="str">
        <f t="shared" si="25"/>
        <v>ano(s)</v>
      </c>
    </row>
    <row r="815" spans="1:5">
      <c r="A815" s="342" t="s">
        <v>2185</v>
      </c>
      <c r="B815" s="342" t="s">
        <v>2927</v>
      </c>
      <c r="D815" t="str">
        <f t="shared" si="24"/>
        <v>Add me to the EPS email list</v>
      </c>
      <c r="E815" t="str">
        <f t="shared" si="25"/>
        <v>Adicione-me à lista de e-mail EPS</v>
      </c>
    </row>
    <row r="816" spans="1:5">
      <c r="A816" s="342">
        <v>0</v>
      </c>
      <c r="B816" s="342">
        <v>0</v>
      </c>
      <c r="D816" t="str">
        <f t="shared" si="24"/>
        <v>0</v>
      </c>
      <c r="E816" t="str">
        <f t="shared" si="2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1" sqref="J11"/>
    </sheetView>
  </sheetViews>
  <sheetFormatPr defaultColWidth="9" defaultRowHeight="12.75"/>
  <cols>
    <col min="1" max="1" width="17.875" style="235" customWidth="1"/>
    <col min="2" max="2" width="18" style="235" customWidth="1"/>
    <col min="3" max="3" width="27.25" style="235" customWidth="1"/>
    <col min="4" max="4" width="49.875" style="235" customWidth="1"/>
    <col min="5" max="9" width="9" style="235"/>
    <col min="10" max="10" width="24.75" style="235" customWidth="1"/>
    <col min="11" max="11" width="35.625" style="242" customWidth="1"/>
    <col min="12" max="16384" width="9" style="235"/>
  </cols>
  <sheetData>
    <row r="1" spans="1:15" ht="15">
      <c r="A1" s="200" t="s">
        <v>1544</v>
      </c>
    </row>
    <row r="2" spans="1:15" ht="15">
      <c r="A2" s="202" t="s">
        <v>1545</v>
      </c>
    </row>
    <row r="3" spans="1:15" s="236" customFormat="1">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c r="A10" s="235" t="s">
        <v>1791</v>
      </c>
      <c r="B10" s="235" t="s">
        <v>57</v>
      </c>
      <c r="C10" s="235" t="s">
        <v>124</v>
      </c>
      <c r="D10" s="235" t="s">
        <v>125</v>
      </c>
      <c r="E10" s="235" t="s">
        <v>126</v>
      </c>
      <c r="F10" s="235" t="s">
        <v>127</v>
      </c>
      <c r="G10" s="235">
        <v>0</v>
      </c>
      <c r="H10" s="235">
        <v>0.3</v>
      </c>
      <c r="I10" s="235">
        <v>0.01</v>
      </c>
      <c r="J10" s="235" t="str">
        <f>app_en!A111</f>
        <v>% increase in km/gal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c r="A26" s="235" t="s">
        <v>1807</v>
      </c>
      <c r="B26" s="235" t="s">
        <v>223</v>
      </c>
      <c r="C26" s="235" t="s">
        <v>280</v>
      </c>
      <c r="D26" s="235" t="s">
        <v>281</v>
      </c>
      <c r="E26" s="235" t="s">
        <v>280</v>
      </c>
      <c r="F26" s="235" t="s">
        <v>282</v>
      </c>
      <c r="K26" s="245" t="str">
        <f>INDEX(Guidance!$U:$U,MATCH(A26,Guidance!$B:$B,0))</f>
        <v>**Description:**0</v>
      </c>
    </row>
    <row r="27" spans="1:15">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c r="A66" s="235" t="s">
        <v>1847</v>
      </c>
      <c r="B66" s="235" t="s">
        <v>538</v>
      </c>
      <c r="C66" s="235" t="s">
        <v>549</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c r="A69" s="235" t="s">
        <v>1850</v>
      </c>
      <c r="B69" s="235" t="s">
        <v>538</v>
      </c>
      <c r="C69" s="235" t="s">
        <v>587</v>
      </c>
      <c r="D69" s="235" t="s">
        <v>588</v>
      </c>
      <c r="E69" s="235" t="s">
        <v>589</v>
      </c>
      <c r="F69" s="235" t="s">
        <v>590</v>
      </c>
      <c r="K69" s="245" t="str">
        <f>INDEX(Guidance!$U:$U,MATCH(A69,Guidance!$B:$B,0))</f>
        <v>**Description:**0</v>
      </c>
    </row>
    <row r="70" spans="1:15">
      <c r="A70" s="235" t="s">
        <v>1851</v>
      </c>
      <c r="B70" s="235" t="s">
        <v>538</v>
      </c>
      <c r="C70" s="235" t="s">
        <v>591</v>
      </c>
      <c r="D70" s="235" t="s">
        <v>592</v>
      </c>
      <c r="E70" s="235" t="s">
        <v>591</v>
      </c>
      <c r="F70" s="235" t="s">
        <v>593</v>
      </c>
      <c r="K70" s="245" t="str">
        <f>INDEX(Guidance!$U:$U,MATCH(A70,Guidance!$B:$B,0))</f>
        <v>**Description:**0</v>
      </c>
    </row>
    <row r="71" spans="1:15">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25">
      <c r="A94"/>
      <c r="B94"/>
      <c r="C94"/>
      <c r="D94"/>
      <c r="E94"/>
      <c r="F94"/>
      <c r="G94"/>
      <c r="H94"/>
      <c r="I94"/>
      <c r="J94"/>
      <c r="K94" s="244"/>
      <c r="L94"/>
      <c r="M94"/>
      <c r="N94"/>
      <c r="O94"/>
    </row>
    <row r="95" spans="1:15" ht="14.25">
      <c r="A95"/>
      <c r="B95"/>
      <c r="C95"/>
      <c r="D95"/>
      <c r="E95"/>
      <c r="F95"/>
      <c r="G95"/>
      <c r="H95"/>
      <c r="I95"/>
      <c r="J95"/>
      <c r="K95" s="244"/>
      <c r="L95"/>
      <c r="M95"/>
      <c r="N95"/>
      <c r="O95"/>
    </row>
    <row r="96" spans="1:15" ht="14.25">
      <c r="A96"/>
      <c r="B96"/>
      <c r="C96"/>
      <c r="D96"/>
      <c r="E96"/>
      <c r="F96"/>
      <c r="G96"/>
      <c r="H96"/>
      <c r="I96"/>
      <c r="J96"/>
      <c r="K96" s="244"/>
      <c r="L96"/>
      <c r="M96"/>
      <c r="N96"/>
      <c r="O96"/>
    </row>
    <row r="97" spans="1:15" ht="14.25">
      <c r="A97"/>
      <c r="B97"/>
      <c r="C97"/>
      <c r="D97"/>
      <c r="E97"/>
      <c r="F97"/>
      <c r="G97"/>
      <c r="H97"/>
      <c r="I97"/>
      <c r="J97"/>
      <c r="K97" s="244"/>
      <c r="L97"/>
      <c r="M97"/>
      <c r="N97"/>
      <c r="O97"/>
    </row>
    <row r="98" spans="1:15" ht="14.25">
      <c r="A98"/>
      <c r="B98"/>
      <c r="C98"/>
      <c r="D98"/>
      <c r="E98"/>
      <c r="F98"/>
      <c r="G98"/>
      <c r="H98"/>
      <c r="I98"/>
      <c r="J98"/>
      <c r="K98" s="244"/>
      <c r="L98"/>
      <c r="M98"/>
      <c r="N98"/>
      <c r="O98"/>
    </row>
    <row r="99" spans="1:15" ht="14.25">
      <c r="A99"/>
      <c r="B99"/>
      <c r="C99"/>
      <c r="D99"/>
      <c r="E99"/>
      <c r="F99"/>
      <c r="G99"/>
      <c r="H99"/>
      <c r="I99"/>
      <c r="J99"/>
      <c r="K99" s="244"/>
      <c r="L99"/>
      <c r="M99"/>
      <c r="N99"/>
      <c r="O99"/>
    </row>
    <row r="100" spans="1:15" ht="14.25">
      <c r="A100"/>
      <c r="B100"/>
      <c r="C100"/>
      <c r="D100"/>
      <c r="E100"/>
      <c r="F100"/>
      <c r="G100"/>
      <c r="H100"/>
      <c r="I100"/>
      <c r="J100"/>
      <c r="K100" s="244"/>
      <c r="L100"/>
      <c r="M100"/>
      <c r="N100"/>
      <c r="O100"/>
    </row>
    <row r="101" spans="1:15" ht="14.25">
      <c r="A101"/>
      <c r="B101"/>
      <c r="C101"/>
      <c r="D101"/>
      <c r="E101"/>
      <c r="F101"/>
      <c r="G101"/>
      <c r="H101"/>
      <c r="I101"/>
      <c r="J101"/>
      <c r="K101" s="244"/>
      <c r="L101"/>
      <c r="M101"/>
      <c r="N101"/>
      <c r="O101"/>
    </row>
    <row r="102" spans="1:15" ht="14.25">
      <c r="A102"/>
      <c r="B102"/>
      <c r="C102"/>
      <c r="D102"/>
      <c r="E102"/>
      <c r="F102"/>
      <c r="G102"/>
      <c r="H102"/>
      <c r="I102"/>
      <c r="J102"/>
      <c r="K102" s="244"/>
      <c r="L102"/>
      <c r="M102"/>
      <c r="N102"/>
      <c r="O102"/>
    </row>
    <row r="103" spans="1:15" ht="14.25">
      <c r="A103"/>
      <c r="B103"/>
      <c r="C103"/>
      <c r="D103"/>
      <c r="E103"/>
      <c r="F103"/>
      <c r="G103"/>
      <c r="H103"/>
      <c r="I103"/>
      <c r="J103"/>
      <c r="K103" s="244"/>
      <c r="L103"/>
      <c r="M103"/>
      <c r="N103"/>
      <c r="O103"/>
    </row>
    <row r="104" spans="1:15" ht="14.25">
      <c r="A104"/>
      <c r="B104"/>
      <c r="C104"/>
      <c r="D104"/>
      <c r="E104"/>
      <c r="F104"/>
      <c r="G104"/>
      <c r="H104"/>
      <c r="I104"/>
      <c r="J104"/>
      <c r="K104" s="244"/>
      <c r="L104"/>
      <c r="M104"/>
      <c r="N104"/>
      <c r="O104"/>
    </row>
    <row r="105" spans="1:15" ht="14.25">
      <c r="A105"/>
      <c r="B105"/>
      <c r="C105"/>
      <c r="D105"/>
      <c r="E105"/>
      <c r="F105"/>
      <c r="G105"/>
      <c r="H105"/>
      <c r="I105"/>
      <c r="J105"/>
      <c r="K105" s="244"/>
      <c r="L105"/>
      <c r="M105"/>
      <c r="N105"/>
      <c r="O105"/>
    </row>
    <row r="106" spans="1:15" ht="14.25">
      <c r="A106"/>
      <c r="B106"/>
      <c r="C106"/>
      <c r="D106"/>
      <c r="E106"/>
      <c r="F106"/>
      <c r="G106"/>
      <c r="H106"/>
      <c r="I106"/>
      <c r="J106"/>
      <c r="K106" s="244"/>
      <c r="L106"/>
      <c r="M106"/>
      <c r="N106"/>
      <c r="O106"/>
    </row>
    <row r="107" spans="1:15" ht="14.25">
      <c r="A107"/>
      <c r="B107"/>
      <c r="C107"/>
      <c r="D107"/>
      <c r="E107"/>
      <c r="F107"/>
      <c r="G107"/>
      <c r="H107"/>
      <c r="I107"/>
      <c r="J107"/>
      <c r="K107" s="244"/>
      <c r="L107"/>
      <c r="M107"/>
      <c r="N107"/>
      <c r="O107"/>
    </row>
    <row r="108" spans="1:15" ht="14.25">
      <c r="A108"/>
      <c r="B108"/>
      <c r="C108"/>
      <c r="D108"/>
      <c r="E108"/>
      <c r="F108"/>
      <c r="G108"/>
      <c r="H108"/>
      <c r="I108"/>
      <c r="J108"/>
      <c r="K108" s="244"/>
      <c r="L108"/>
      <c r="M108"/>
      <c r="N108"/>
      <c r="O108"/>
    </row>
    <row r="109" spans="1:15" ht="14.25">
      <c r="A109"/>
      <c r="B109"/>
      <c r="C109"/>
      <c r="D109"/>
      <c r="E109"/>
      <c r="F109"/>
      <c r="G109"/>
      <c r="H109"/>
      <c r="I109"/>
      <c r="J109"/>
      <c r="K109" s="244"/>
      <c r="L109"/>
      <c r="M109"/>
      <c r="N109"/>
      <c r="O109"/>
    </row>
    <row r="110" spans="1:15" ht="14.25">
      <c r="A110"/>
      <c r="B110"/>
      <c r="C110"/>
      <c r="D110"/>
      <c r="E110"/>
      <c r="F110"/>
      <c r="G110"/>
      <c r="H110"/>
      <c r="I110"/>
      <c r="J110"/>
      <c r="K110" s="244"/>
      <c r="L110"/>
      <c r="M110"/>
      <c r="N110"/>
      <c r="O110"/>
    </row>
    <row r="111" spans="1:15" ht="14.25">
      <c r="A111"/>
      <c r="B111"/>
      <c r="C111"/>
      <c r="D111"/>
      <c r="E111"/>
      <c r="F111"/>
      <c r="G111"/>
      <c r="H111"/>
      <c r="I111"/>
      <c r="J111"/>
      <c r="K111" s="244"/>
      <c r="L111"/>
      <c r="M111"/>
      <c r="N111"/>
      <c r="O111"/>
    </row>
    <row r="112" spans="1:15" ht="14.25">
      <c r="A112"/>
      <c r="B112"/>
      <c r="C112"/>
      <c r="D112"/>
      <c r="E112"/>
      <c r="F112"/>
      <c r="G112"/>
      <c r="H112"/>
      <c r="I112"/>
      <c r="J112"/>
      <c r="K112" s="244"/>
      <c r="L112"/>
      <c r="M112"/>
      <c r="N112"/>
      <c r="O112"/>
    </row>
    <row r="113" spans="1:15" ht="14.25">
      <c r="A113"/>
      <c r="B113"/>
      <c r="C113"/>
      <c r="D113"/>
      <c r="E113"/>
      <c r="F113"/>
      <c r="G113"/>
      <c r="H113"/>
      <c r="I113"/>
      <c r="J113"/>
      <c r="K113" s="244"/>
      <c r="L113"/>
      <c r="M113"/>
      <c r="N113"/>
      <c r="O113"/>
    </row>
    <row r="114" spans="1:15" ht="14.25">
      <c r="A114"/>
      <c r="B114"/>
      <c r="C114"/>
      <c r="D114"/>
      <c r="E114"/>
      <c r="F114"/>
      <c r="G114"/>
      <c r="H114"/>
      <c r="I114"/>
      <c r="J114"/>
      <c r="K114" s="244"/>
      <c r="L114"/>
      <c r="M114"/>
      <c r="N114"/>
      <c r="O114"/>
    </row>
    <row r="115" spans="1:15" ht="14.25">
      <c r="A115"/>
      <c r="B115"/>
      <c r="C115"/>
      <c r="D115"/>
      <c r="E115"/>
      <c r="F115"/>
      <c r="G115"/>
      <c r="H115"/>
      <c r="I115"/>
      <c r="J115"/>
      <c r="K115" s="244"/>
      <c r="L115"/>
      <c r="M115"/>
      <c r="N115"/>
      <c r="O115"/>
    </row>
    <row r="116" spans="1:15" ht="14.25">
      <c r="A116"/>
      <c r="B116"/>
      <c r="C116"/>
      <c r="D116"/>
      <c r="E116"/>
      <c r="F116"/>
      <c r="G116"/>
      <c r="H116"/>
      <c r="I116"/>
      <c r="J116"/>
      <c r="K116" s="244"/>
      <c r="L116"/>
      <c r="M116"/>
      <c r="N116"/>
      <c r="O116"/>
    </row>
    <row r="117" spans="1:15" ht="14.25">
      <c r="A117"/>
      <c r="B117"/>
      <c r="C117"/>
      <c r="D117"/>
      <c r="E117"/>
      <c r="F117"/>
      <c r="G117"/>
      <c r="H117"/>
      <c r="I117"/>
      <c r="J117"/>
      <c r="K117" s="244"/>
      <c r="L117"/>
      <c r="M117"/>
      <c r="N117"/>
      <c r="O117"/>
    </row>
    <row r="118" spans="1:15" ht="14.25">
      <c r="A118"/>
      <c r="B118"/>
      <c r="C118"/>
      <c r="D118"/>
      <c r="E118"/>
      <c r="F118"/>
      <c r="G118"/>
      <c r="H118"/>
      <c r="I118"/>
      <c r="J118"/>
      <c r="K118" s="244"/>
      <c r="L118"/>
      <c r="M118"/>
      <c r="N118"/>
      <c r="O118"/>
    </row>
    <row r="119" spans="1:15" ht="14.25">
      <c r="A119"/>
      <c r="B119"/>
      <c r="C119"/>
      <c r="D119"/>
      <c r="E119"/>
      <c r="F119"/>
      <c r="G119"/>
      <c r="H119"/>
      <c r="I119"/>
      <c r="J119"/>
      <c r="K119" s="244"/>
      <c r="L119"/>
      <c r="M119"/>
      <c r="N119"/>
      <c r="O119"/>
    </row>
    <row r="120" spans="1:15" ht="14.25">
      <c r="A120"/>
      <c r="B120"/>
      <c r="C120"/>
      <c r="D120"/>
      <c r="E120"/>
      <c r="F120"/>
      <c r="G120"/>
      <c r="H120"/>
      <c r="I120"/>
      <c r="J120"/>
      <c r="K120" s="244"/>
      <c r="L120"/>
      <c r="M120"/>
      <c r="N120"/>
      <c r="O120"/>
    </row>
    <row r="121" spans="1:15" ht="14.25">
      <c r="A121"/>
      <c r="B121"/>
      <c r="C121"/>
      <c r="D121"/>
      <c r="E121"/>
      <c r="F121"/>
      <c r="G121"/>
      <c r="H121"/>
      <c r="I121"/>
      <c r="J121"/>
      <c r="K121" s="244"/>
      <c r="L121"/>
      <c r="M121"/>
      <c r="N121"/>
      <c r="O121"/>
    </row>
    <row r="122" spans="1:15" ht="14.25">
      <c r="A122"/>
      <c r="B122"/>
      <c r="C122"/>
      <c r="D122"/>
      <c r="E122"/>
      <c r="F122"/>
      <c r="G122"/>
      <c r="H122"/>
      <c r="I122"/>
      <c r="J122"/>
      <c r="K122" s="244"/>
      <c r="L122"/>
      <c r="M122"/>
      <c r="N122"/>
      <c r="O122"/>
    </row>
    <row r="123" spans="1:15" ht="14.25">
      <c r="A123"/>
      <c r="B123"/>
      <c r="C123"/>
      <c r="D123"/>
      <c r="E123"/>
      <c r="F123"/>
      <c r="G123"/>
      <c r="H123"/>
      <c r="I123"/>
      <c r="J123"/>
      <c r="K123" s="244"/>
      <c r="L123"/>
      <c r="M123"/>
      <c r="N123"/>
      <c r="O123"/>
    </row>
    <row r="124" spans="1:15" ht="14.25">
      <c r="A124"/>
      <c r="B124"/>
      <c r="C124"/>
      <c r="D124"/>
      <c r="E124"/>
      <c r="F124"/>
      <c r="G124"/>
      <c r="H124"/>
      <c r="I124"/>
      <c r="J124"/>
      <c r="K124" s="244"/>
      <c r="L124"/>
      <c r="M124"/>
      <c r="N124"/>
      <c r="O124"/>
    </row>
    <row r="125" spans="1:15" ht="14.25">
      <c r="A125"/>
      <c r="B125"/>
      <c r="C125"/>
      <c r="D125"/>
      <c r="E125"/>
      <c r="F125"/>
      <c r="G125"/>
      <c r="H125"/>
      <c r="I125"/>
      <c r="J125"/>
      <c r="K125" s="244"/>
      <c r="L125"/>
      <c r="M125"/>
      <c r="N125"/>
      <c r="O125"/>
    </row>
    <row r="126" spans="1:15" ht="14.25">
      <c r="A126"/>
      <c r="B126"/>
      <c r="C126"/>
      <c r="D126"/>
      <c r="E126"/>
      <c r="F126"/>
      <c r="G126"/>
      <c r="H126"/>
      <c r="I126"/>
      <c r="J126"/>
      <c r="K126" s="244"/>
      <c r="L126"/>
      <c r="M126"/>
      <c r="N126"/>
      <c r="O126"/>
    </row>
    <row r="127" spans="1:15" ht="14.25">
      <c r="A127"/>
      <c r="B127"/>
      <c r="C127"/>
      <c r="D127"/>
      <c r="E127"/>
      <c r="F127"/>
      <c r="G127"/>
      <c r="H127"/>
      <c r="I127"/>
      <c r="J127"/>
      <c r="K127" s="244"/>
      <c r="L127"/>
      <c r="M127"/>
      <c r="N127"/>
      <c r="O127"/>
    </row>
    <row r="128" spans="1:15" ht="14.25">
      <c r="A128"/>
      <c r="B128"/>
      <c r="C128"/>
      <c r="D128"/>
      <c r="E128"/>
      <c r="F128"/>
      <c r="G128"/>
      <c r="H128"/>
      <c r="I128"/>
      <c r="J128"/>
      <c r="K128" s="244"/>
      <c r="L128"/>
      <c r="M128"/>
      <c r="N128"/>
      <c r="O128"/>
    </row>
    <row r="129" spans="1:15" ht="14.25">
      <c r="A129"/>
      <c r="B129"/>
      <c r="C129"/>
      <c r="D129"/>
      <c r="E129"/>
      <c r="F129"/>
      <c r="G129"/>
      <c r="H129"/>
      <c r="I129"/>
      <c r="J129"/>
      <c r="K129" s="244"/>
      <c r="L129"/>
      <c r="M129"/>
      <c r="N129"/>
      <c r="O129"/>
    </row>
    <row r="130" spans="1:15" ht="14.25">
      <c r="A130"/>
      <c r="B130"/>
      <c r="C130"/>
      <c r="D130"/>
      <c r="E130"/>
      <c r="F130"/>
      <c r="G130"/>
      <c r="H130"/>
      <c r="I130"/>
      <c r="J130"/>
      <c r="K130" s="244"/>
      <c r="L130"/>
      <c r="M130"/>
      <c r="N130"/>
      <c r="O130"/>
    </row>
    <row r="131" spans="1:15" ht="14.25">
      <c r="A131"/>
      <c r="B131"/>
      <c r="C131"/>
      <c r="D131"/>
      <c r="E131"/>
      <c r="F131"/>
      <c r="G131"/>
      <c r="H131"/>
      <c r="I131"/>
      <c r="J131"/>
      <c r="K131" s="244"/>
      <c r="L131"/>
      <c r="M131"/>
      <c r="N131"/>
      <c r="O131"/>
    </row>
    <row r="132" spans="1:15" ht="14.25">
      <c r="A132"/>
      <c r="B132"/>
      <c r="C132"/>
      <c r="D132"/>
      <c r="E132"/>
      <c r="F132"/>
      <c r="G132"/>
      <c r="H132"/>
      <c r="I132"/>
      <c r="J132"/>
      <c r="K132" s="244"/>
      <c r="L132"/>
      <c r="M132"/>
      <c r="N132"/>
      <c r="O132"/>
    </row>
    <row r="133" spans="1:15" ht="14.25">
      <c r="A133"/>
      <c r="B133"/>
      <c r="C133"/>
      <c r="D133"/>
      <c r="E133"/>
      <c r="F133"/>
      <c r="G133"/>
      <c r="H133"/>
      <c r="I133"/>
      <c r="J133"/>
      <c r="K133" s="244"/>
      <c r="L133"/>
      <c r="M133"/>
      <c r="N133"/>
      <c r="O133"/>
    </row>
    <row r="134" spans="1:15" ht="14.25">
      <c r="A134"/>
      <c r="B134"/>
      <c r="C134"/>
      <c r="D134"/>
      <c r="E134"/>
      <c r="F134"/>
      <c r="G134"/>
      <c r="H134"/>
      <c r="I134"/>
      <c r="J134"/>
      <c r="K134" s="244"/>
      <c r="L134"/>
      <c r="M134"/>
      <c r="N134"/>
      <c r="O134"/>
    </row>
    <row r="135" spans="1:15" ht="14.25">
      <c r="A135"/>
      <c r="B135"/>
      <c r="C135"/>
      <c r="D135"/>
      <c r="E135"/>
      <c r="F135"/>
      <c r="G135"/>
      <c r="H135"/>
      <c r="I135"/>
      <c r="J135"/>
      <c r="K135" s="244"/>
      <c r="L135"/>
      <c r="M135"/>
      <c r="N135"/>
      <c r="O135"/>
    </row>
    <row r="136" spans="1:15" ht="14.25">
      <c r="A136"/>
      <c r="B136"/>
      <c r="C136"/>
      <c r="D136"/>
      <c r="E136"/>
      <c r="F136"/>
      <c r="G136"/>
      <c r="H136"/>
      <c r="I136"/>
      <c r="J136"/>
      <c r="K136" s="244"/>
      <c r="L136"/>
      <c r="M136"/>
      <c r="N136"/>
      <c r="O136"/>
    </row>
    <row r="137" spans="1:15" ht="14.25">
      <c r="A137"/>
      <c r="B137"/>
      <c r="C137"/>
      <c r="D137"/>
      <c r="E137"/>
      <c r="F137"/>
      <c r="G137"/>
      <c r="H137"/>
      <c r="I137"/>
      <c r="J137"/>
      <c r="K137" s="244"/>
      <c r="L137"/>
      <c r="M137"/>
      <c r="N137"/>
      <c r="O137"/>
    </row>
    <row r="138" spans="1:15" ht="14.25">
      <c r="A138"/>
      <c r="B138"/>
      <c r="C138"/>
      <c r="D138"/>
      <c r="E138"/>
      <c r="F138"/>
      <c r="G138"/>
      <c r="H138"/>
      <c r="I138"/>
      <c r="J138"/>
      <c r="K138" s="244"/>
      <c r="L138"/>
      <c r="M138"/>
      <c r="N138"/>
      <c r="O138"/>
    </row>
    <row r="139" spans="1:15" ht="14.25">
      <c r="A139"/>
      <c r="B139"/>
      <c r="C139"/>
      <c r="D139"/>
      <c r="E139"/>
      <c r="F139"/>
      <c r="G139"/>
      <c r="H139"/>
      <c r="I139"/>
      <c r="J139"/>
      <c r="K139" s="244"/>
      <c r="L139"/>
      <c r="M139"/>
      <c r="N139"/>
      <c r="O139"/>
    </row>
    <row r="140" spans="1:15" ht="14.25">
      <c r="A140"/>
      <c r="B140"/>
      <c r="C140"/>
      <c r="D140"/>
      <c r="E140"/>
      <c r="F140"/>
      <c r="G140"/>
      <c r="H140"/>
      <c r="I140"/>
      <c r="J140"/>
      <c r="K140" s="244"/>
      <c r="L140"/>
      <c r="M140"/>
      <c r="N140"/>
      <c r="O140"/>
    </row>
    <row r="141" spans="1:15" ht="14.25">
      <c r="A141"/>
      <c r="B141"/>
      <c r="C141"/>
      <c r="D141"/>
      <c r="E141"/>
      <c r="F141"/>
      <c r="G141"/>
      <c r="H141"/>
      <c r="I141"/>
      <c r="J141"/>
      <c r="K141" s="244"/>
      <c r="L141"/>
      <c r="M141"/>
      <c r="N141"/>
      <c r="O141"/>
    </row>
    <row r="142" spans="1:15" ht="14.25">
      <c r="A142"/>
      <c r="B142"/>
      <c r="C142"/>
      <c r="D142"/>
      <c r="E142"/>
      <c r="F142"/>
      <c r="G142"/>
      <c r="H142"/>
      <c r="I142"/>
      <c r="J142"/>
      <c r="K142" s="244"/>
      <c r="L142"/>
      <c r="M142"/>
      <c r="N142"/>
      <c r="O142"/>
    </row>
    <row r="143" spans="1:15" ht="14.25">
      <c r="A143"/>
      <c r="B143"/>
      <c r="C143"/>
      <c r="D143"/>
      <c r="E143"/>
      <c r="F143"/>
      <c r="G143"/>
      <c r="H143"/>
      <c r="I143"/>
      <c r="J143"/>
      <c r="K143" s="244"/>
      <c r="L143"/>
      <c r="M143"/>
      <c r="N143"/>
      <c r="O143"/>
    </row>
    <row r="144" spans="1:15" ht="14.25">
      <c r="A144"/>
      <c r="B144"/>
      <c r="C144"/>
      <c r="D144"/>
      <c r="E144"/>
      <c r="F144"/>
      <c r="G144"/>
      <c r="H144"/>
      <c r="I144"/>
      <c r="J144"/>
      <c r="K144" s="244"/>
      <c r="L144"/>
      <c r="M144"/>
      <c r="N144"/>
      <c r="O144"/>
    </row>
    <row r="145" spans="1:15" ht="14.25">
      <c r="A145"/>
      <c r="B145"/>
      <c r="C145"/>
      <c r="D145"/>
      <c r="E145"/>
      <c r="F145"/>
      <c r="G145"/>
      <c r="H145"/>
      <c r="I145"/>
      <c r="J145"/>
      <c r="K145" s="244"/>
      <c r="L145"/>
      <c r="M145"/>
      <c r="N145"/>
      <c r="O145"/>
    </row>
    <row r="146" spans="1:15" ht="14.25">
      <c r="A146"/>
      <c r="B146"/>
      <c r="C146"/>
      <c r="D146"/>
      <c r="E146"/>
      <c r="F146"/>
      <c r="G146"/>
      <c r="H146"/>
      <c r="I146"/>
      <c r="J146"/>
      <c r="K146" s="244"/>
      <c r="L146"/>
      <c r="M146"/>
      <c r="N146"/>
      <c r="O146"/>
    </row>
    <row r="147" spans="1:15" ht="14.25">
      <c r="A147"/>
      <c r="B147"/>
      <c r="C147"/>
      <c r="D147"/>
      <c r="E147"/>
      <c r="F147"/>
      <c r="G147"/>
      <c r="H147"/>
      <c r="I147"/>
      <c r="J147"/>
      <c r="K147" s="244"/>
      <c r="L147"/>
      <c r="M147"/>
      <c r="N147"/>
      <c r="O147"/>
    </row>
    <row r="148" spans="1:15" ht="14.25">
      <c r="A148"/>
      <c r="B148"/>
      <c r="C148"/>
      <c r="D148"/>
      <c r="E148"/>
      <c r="F148"/>
      <c r="G148"/>
      <c r="H148"/>
      <c r="I148"/>
      <c r="J148"/>
      <c r="K148" s="244"/>
      <c r="L148"/>
      <c r="M148"/>
      <c r="N148"/>
      <c r="O148"/>
    </row>
    <row r="149" spans="1:15" ht="14.25">
      <c r="A149"/>
      <c r="B149"/>
      <c r="C149"/>
      <c r="D149"/>
      <c r="E149"/>
      <c r="F149"/>
      <c r="G149"/>
      <c r="H149"/>
      <c r="I149"/>
      <c r="J149"/>
      <c r="K149" s="244"/>
      <c r="L149"/>
      <c r="M149"/>
      <c r="N149"/>
      <c r="O149"/>
    </row>
    <row r="150" spans="1:15" ht="14.25">
      <c r="A150"/>
      <c r="B150"/>
      <c r="C150"/>
      <c r="D150"/>
      <c r="E150"/>
      <c r="F150"/>
      <c r="G150"/>
      <c r="H150"/>
      <c r="I150"/>
      <c r="J150"/>
      <c r="K150" s="244"/>
      <c r="L150"/>
      <c r="M150"/>
      <c r="N150"/>
      <c r="O150"/>
    </row>
    <row r="151" spans="1:15" ht="14.25">
      <c r="A151"/>
      <c r="B151"/>
      <c r="C151"/>
      <c r="D151"/>
      <c r="E151"/>
      <c r="F151"/>
      <c r="G151"/>
      <c r="H151"/>
      <c r="I151"/>
      <c r="J151"/>
      <c r="K151" s="244"/>
      <c r="L151"/>
      <c r="M151"/>
      <c r="N151"/>
      <c r="O151"/>
    </row>
    <row r="152" spans="1:15" ht="14.25">
      <c r="A152"/>
      <c r="B152"/>
      <c r="C152"/>
      <c r="D152"/>
      <c r="E152"/>
      <c r="F152"/>
      <c r="G152"/>
      <c r="H152"/>
      <c r="I152"/>
      <c r="J152"/>
      <c r="K152" s="244"/>
      <c r="L152"/>
      <c r="M152"/>
      <c r="N152"/>
      <c r="O152"/>
    </row>
    <row r="153" spans="1:15" ht="14.25">
      <c r="A153"/>
      <c r="B153"/>
      <c r="C153"/>
      <c r="D153"/>
      <c r="E153"/>
      <c r="F153"/>
      <c r="G153"/>
      <c r="H153"/>
      <c r="I153"/>
      <c r="J153"/>
      <c r="K153" s="244"/>
      <c r="L153"/>
      <c r="M153"/>
      <c r="N153"/>
      <c r="O153"/>
    </row>
    <row r="154" spans="1:15" ht="14.25">
      <c r="A154"/>
      <c r="B154"/>
      <c r="C154"/>
      <c r="D154"/>
      <c r="E154"/>
      <c r="F154"/>
      <c r="G154"/>
      <c r="H154"/>
      <c r="I154"/>
      <c r="J154"/>
      <c r="K154" s="244"/>
      <c r="L154"/>
      <c r="M154"/>
      <c r="N154"/>
      <c r="O154"/>
    </row>
    <row r="155" spans="1:15" ht="14.25">
      <c r="A155"/>
      <c r="B155"/>
      <c r="C155"/>
      <c r="D155"/>
      <c r="E155"/>
      <c r="F155"/>
      <c r="G155"/>
      <c r="H155"/>
      <c r="I155"/>
      <c r="J155"/>
      <c r="K155" s="244"/>
      <c r="L155"/>
      <c r="M155"/>
      <c r="N155"/>
      <c r="O155"/>
    </row>
    <row r="156" spans="1:15" ht="14.25">
      <c r="A156"/>
      <c r="B156"/>
      <c r="C156"/>
      <c r="D156"/>
      <c r="E156"/>
      <c r="F156"/>
      <c r="G156"/>
      <c r="H156"/>
      <c r="I156"/>
      <c r="J156"/>
      <c r="K156" s="244"/>
      <c r="L156"/>
      <c r="M156"/>
      <c r="N156"/>
      <c r="O156"/>
    </row>
    <row r="157" spans="1:15" ht="14.25">
      <c r="A157"/>
      <c r="B157"/>
      <c r="C157"/>
      <c r="D157"/>
      <c r="E157"/>
      <c r="F157"/>
      <c r="G157"/>
      <c r="H157"/>
      <c r="I157"/>
      <c r="J157"/>
      <c r="K157" s="244"/>
      <c r="L157"/>
      <c r="M157"/>
      <c r="N157"/>
      <c r="O157"/>
    </row>
    <row r="158" spans="1:15" ht="14.25">
      <c r="A158"/>
      <c r="B158"/>
      <c r="C158"/>
      <c r="D158"/>
      <c r="E158"/>
      <c r="F158"/>
      <c r="G158"/>
      <c r="H158"/>
      <c r="I158"/>
      <c r="J158"/>
      <c r="K158" s="244"/>
      <c r="L158"/>
      <c r="M158"/>
      <c r="N158"/>
      <c r="O158"/>
    </row>
    <row r="159" spans="1:15" ht="14.25">
      <c r="A159"/>
      <c r="B159"/>
      <c r="C159"/>
      <c r="D159"/>
      <c r="E159"/>
      <c r="F159"/>
      <c r="G159"/>
      <c r="H159"/>
      <c r="I159"/>
      <c r="J159"/>
      <c r="K159" s="244"/>
      <c r="L159"/>
      <c r="M159"/>
      <c r="N159"/>
      <c r="O159"/>
    </row>
    <row r="160" spans="1:15" ht="14.25">
      <c r="A160"/>
      <c r="B160"/>
      <c r="C160"/>
      <c r="D160"/>
      <c r="E160"/>
      <c r="F160"/>
      <c r="G160"/>
      <c r="H160"/>
      <c r="I160"/>
      <c r="J160"/>
      <c r="K160" s="244"/>
      <c r="L160"/>
      <c r="M160"/>
      <c r="N160"/>
      <c r="O160"/>
    </row>
    <row r="161" spans="1:15" ht="14.25">
      <c r="A161"/>
      <c r="B161"/>
      <c r="C161"/>
      <c r="D161"/>
      <c r="E161"/>
      <c r="F161"/>
      <c r="G161"/>
      <c r="H161"/>
      <c r="I161"/>
      <c r="J161"/>
      <c r="K161" s="244"/>
      <c r="L161"/>
      <c r="M161"/>
      <c r="N161"/>
      <c r="O161"/>
    </row>
    <row r="162" spans="1:15" ht="14.25">
      <c r="A162"/>
      <c r="B162"/>
      <c r="C162"/>
      <c r="D162"/>
      <c r="E162"/>
      <c r="F162"/>
      <c r="G162"/>
      <c r="H162"/>
      <c r="I162"/>
      <c r="J162"/>
      <c r="K162" s="244"/>
      <c r="L162"/>
      <c r="M162"/>
      <c r="N162"/>
      <c r="O162"/>
    </row>
    <row r="163" spans="1:15" ht="14.25">
      <c r="A163"/>
      <c r="B163"/>
      <c r="C163"/>
      <c r="D163"/>
      <c r="E163"/>
      <c r="F163"/>
      <c r="G163"/>
      <c r="H163"/>
      <c r="I163"/>
      <c r="J163"/>
      <c r="K163" s="244"/>
      <c r="L163"/>
      <c r="M163"/>
      <c r="N163"/>
      <c r="O163"/>
    </row>
    <row r="164" spans="1:15" ht="14.25">
      <c r="A164"/>
      <c r="B164"/>
      <c r="C164"/>
      <c r="D164"/>
      <c r="E164"/>
      <c r="F164"/>
      <c r="G164"/>
      <c r="H164"/>
      <c r="I164"/>
      <c r="J164"/>
      <c r="K164" s="244"/>
      <c r="L164"/>
      <c r="M164"/>
      <c r="N164"/>
      <c r="O164"/>
    </row>
    <row r="165" spans="1:15" ht="14.25">
      <c r="A165"/>
      <c r="B165"/>
      <c r="C165"/>
      <c r="D165"/>
      <c r="E165"/>
      <c r="F165"/>
      <c r="G165"/>
      <c r="H165"/>
      <c r="I165"/>
      <c r="J165"/>
      <c r="K165" s="244"/>
      <c r="L165"/>
      <c r="M165"/>
      <c r="N165"/>
      <c r="O165"/>
    </row>
    <row r="166" spans="1:15" ht="14.25">
      <c r="A166"/>
      <c r="B166"/>
      <c r="C166"/>
      <c r="D166"/>
      <c r="E166"/>
      <c r="F166"/>
      <c r="G166"/>
      <c r="H166"/>
      <c r="I166"/>
      <c r="J166"/>
      <c r="K166" s="244"/>
      <c r="L166"/>
      <c r="M166"/>
      <c r="N166"/>
      <c r="O166"/>
    </row>
    <row r="167" spans="1:15" ht="14.25">
      <c r="A167"/>
      <c r="B167"/>
      <c r="C167"/>
      <c r="D167"/>
      <c r="E167"/>
      <c r="F167"/>
      <c r="G167"/>
      <c r="H167"/>
      <c r="I167"/>
      <c r="J167"/>
      <c r="K167" s="244"/>
      <c r="L167"/>
      <c r="M167"/>
      <c r="N167"/>
      <c r="O167"/>
    </row>
    <row r="168" spans="1:15" ht="14.25">
      <c r="A168"/>
      <c r="B168"/>
      <c r="C168"/>
      <c r="D168"/>
      <c r="E168"/>
      <c r="F168"/>
      <c r="G168"/>
      <c r="H168"/>
      <c r="I168"/>
      <c r="J168"/>
      <c r="K168" s="244"/>
      <c r="L168"/>
      <c r="M168"/>
      <c r="N168"/>
      <c r="O168"/>
    </row>
    <row r="169" spans="1:15" ht="14.25">
      <c r="A169"/>
      <c r="B169"/>
      <c r="C169"/>
      <c r="D169"/>
      <c r="E169"/>
      <c r="F169"/>
      <c r="G169"/>
      <c r="H169"/>
      <c r="I169"/>
      <c r="J169"/>
      <c r="K169" s="244"/>
      <c r="L169"/>
      <c r="M169"/>
      <c r="N169"/>
      <c r="O169"/>
    </row>
    <row r="170" spans="1:15" ht="14.25">
      <c r="A170"/>
      <c r="B170"/>
      <c r="C170"/>
      <c r="D170"/>
      <c r="E170"/>
      <c r="F170"/>
      <c r="G170"/>
      <c r="H170"/>
      <c r="I170"/>
      <c r="J170"/>
      <c r="K170" s="244"/>
      <c r="L170"/>
      <c r="M170"/>
      <c r="N170"/>
      <c r="O170"/>
    </row>
    <row r="171" spans="1:15" ht="14.25">
      <c r="A171"/>
      <c r="B171"/>
      <c r="C171"/>
      <c r="D171"/>
      <c r="E171"/>
      <c r="F171"/>
      <c r="G171"/>
      <c r="H171"/>
      <c r="I171"/>
      <c r="J171"/>
      <c r="K171" s="244"/>
      <c r="L171"/>
      <c r="M171"/>
      <c r="N171"/>
      <c r="O171"/>
    </row>
    <row r="172" spans="1:15" ht="14.25">
      <c r="A172"/>
      <c r="B172"/>
      <c r="C172"/>
      <c r="D172"/>
      <c r="E172"/>
      <c r="F172"/>
      <c r="G172"/>
      <c r="H172"/>
      <c r="I172"/>
      <c r="J172"/>
      <c r="K172" s="244"/>
      <c r="L172"/>
      <c r="M172"/>
      <c r="N172"/>
      <c r="O172"/>
    </row>
    <row r="173" spans="1:15" ht="14.25">
      <c r="A173"/>
      <c r="B173"/>
      <c r="C173"/>
      <c r="D173"/>
      <c r="E173"/>
      <c r="F173"/>
      <c r="G173"/>
      <c r="H173"/>
      <c r="I173"/>
      <c r="J173"/>
      <c r="K173" s="244"/>
      <c r="L173"/>
      <c r="M173"/>
      <c r="N173"/>
      <c r="O173"/>
    </row>
    <row r="174" spans="1:15" ht="14.25">
      <c r="A174"/>
      <c r="B174"/>
      <c r="C174"/>
      <c r="D174"/>
      <c r="E174"/>
      <c r="F174"/>
      <c r="G174"/>
      <c r="H174"/>
      <c r="I174"/>
      <c r="J174"/>
      <c r="K174" s="244"/>
      <c r="L174"/>
      <c r="M174"/>
      <c r="N174"/>
      <c r="O174"/>
    </row>
    <row r="175" spans="1:15" ht="14.25">
      <c r="A175"/>
      <c r="B175"/>
      <c r="C175"/>
      <c r="D175"/>
      <c r="E175"/>
      <c r="F175"/>
      <c r="G175"/>
      <c r="H175"/>
      <c r="I175"/>
      <c r="J175"/>
      <c r="K175" s="244"/>
      <c r="L175"/>
      <c r="M175"/>
      <c r="N175"/>
      <c r="O175"/>
    </row>
    <row r="176" spans="1:15" ht="14.25">
      <c r="A176"/>
      <c r="B176"/>
      <c r="C176"/>
      <c r="D176"/>
      <c r="E176"/>
      <c r="F176"/>
      <c r="G176"/>
      <c r="H176"/>
      <c r="I176"/>
      <c r="J176"/>
      <c r="K176" s="244"/>
      <c r="L176"/>
      <c r="M176"/>
      <c r="N176"/>
      <c r="O176"/>
    </row>
    <row r="177" spans="1:15" ht="14.25">
      <c r="A177"/>
      <c r="B177"/>
      <c r="C177"/>
      <c r="D177"/>
      <c r="E177"/>
      <c r="F177"/>
      <c r="G177"/>
      <c r="H177"/>
      <c r="I177"/>
      <c r="J177"/>
      <c r="K177" s="244"/>
      <c r="L177"/>
      <c r="M177"/>
      <c r="N177"/>
      <c r="O177"/>
    </row>
    <row r="178" spans="1:15" ht="14.25">
      <c r="A178"/>
      <c r="B178"/>
      <c r="C178"/>
      <c r="D178"/>
      <c r="E178"/>
      <c r="F178"/>
      <c r="G178"/>
      <c r="H178"/>
      <c r="I178"/>
      <c r="J178"/>
      <c r="K178" s="244"/>
      <c r="L178"/>
      <c r="M178"/>
      <c r="N178"/>
      <c r="O178"/>
    </row>
    <row r="179" spans="1:15" ht="14.25">
      <c r="A179"/>
      <c r="B179"/>
      <c r="C179"/>
      <c r="D179"/>
      <c r="E179"/>
      <c r="F179"/>
      <c r="G179"/>
      <c r="H179"/>
      <c r="I179"/>
      <c r="J179"/>
      <c r="K179" s="244"/>
      <c r="L179"/>
      <c r="M179"/>
      <c r="N179"/>
      <c r="O179"/>
    </row>
    <row r="180" spans="1:15" ht="14.25">
      <c r="A180"/>
      <c r="B180"/>
      <c r="C180"/>
      <c r="D180"/>
      <c r="E180"/>
      <c r="F180"/>
      <c r="G180"/>
      <c r="H180"/>
      <c r="I180"/>
      <c r="J180"/>
      <c r="K180" s="244"/>
      <c r="L180"/>
      <c r="M180"/>
      <c r="N180"/>
      <c r="O180"/>
    </row>
    <row r="181" spans="1:15" ht="14.25">
      <c r="A181"/>
      <c r="B181"/>
      <c r="C181"/>
      <c r="D181"/>
      <c r="E181"/>
      <c r="F181"/>
      <c r="G181"/>
      <c r="H181"/>
      <c r="I181"/>
      <c r="J181"/>
      <c r="K181" s="244"/>
      <c r="L181"/>
      <c r="M181"/>
      <c r="N181"/>
      <c r="O181"/>
    </row>
    <row r="182" spans="1:15" ht="14.25">
      <c r="A182"/>
      <c r="B182"/>
      <c r="C182"/>
      <c r="D182"/>
      <c r="E182"/>
      <c r="F182"/>
      <c r="G182"/>
      <c r="H182"/>
      <c r="I182"/>
      <c r="J182"/>
      <c r="K182" s="244"/>
      <c r="L182"/>
      <c r="M182"/>
      <c r="N182"/>
      <c r="O182"/>
    </row>
    <row r="183" spans="1:15" ht="14.25">
      <c r="A183"/>
      <c r="B183"/>
      <c r="C183"/>
      <c r="D183"/>
      <c r="E183"/>
      <c r="F183"/>
      <c r="G183"/>
      <c r="H183"/>
      <c r="I183"/>
      <c r="J183"/>
      <c r="K183" s="244"/>
      <c r="L183"/>
      <c r="M183"/>
      <c r="N183"/>
      <c r="O183"/>
    </row>
    <row r="184" spans="1:15" ht="14.25">
      <c r="A184"/>
      <c r="B184"/>
      <c r="C184"/>
      <c r="D184"/>
      <c r="E184"/>
      <c r="F184"/>
      <c r="G184"/>
      <c r="H184"/>
      <c r="I184"/>
      <c r="J184"/>
      <c r="K184" s="244"/>
      <c r="L184"/>
      <c r="M184"/>
      <c r="N184"/>
      <c r="O184"/>
    </row>
    <row r="185" spans="1:15" ht="14.25">
      <c r="A185"/>
      <c r="B185"/>
      <c r="C185"/>
      <c r="D185"/>
      <c r="E185"/>
      <c r="F185"/>
      <c r="G185"/>
      <c r="H185"/>
      <c r="I185"/>
      <c r="J185"/>
      <c r="K185" s="244"/>
      <c r="L185"/>
      <c r="M185"/>
      <c r="N185"/>
      <c r="O185"/>
    </row>
    <row r="186" spans="1:15" ht="14.25">
      <c r="A186"/>
      <c r="B186"/>
      <c r="C186"/>
      <c r="D186"/>
      <c r="E186"/>
      <c r="F186"/>
      <c r="G186"/>
      <c r="H186"/>
      <c r="I186"/>
      <c r="J186"/>
      <c r="K186" s="244"/>
      <c r="L186"/>
      <c r="M186"/>
      <c r="N186"/>
      <c r="O186"/>
    </row>
    <row r="187" spans="1:15" ht="14.25">
      <c r="A187"/>
      <c r="B187"/>
      <c r="C187"/>
      <c r="D187"/>
      <c r="E187"/>
      <c r="F187"/>
      <c r="G187"/>
      <c r="H187"/>
      <c r="I187"/>
      <c r="J187"/>
      <c r="K187" s="244"/>
      <c r="L187"/>
      <c r="M187"/>
      <c r="N187"/>
      <c r="O187"/>
    </row>
    <row r="188" spans="1:15" ht="14.25">
      <c r="A188"/>
      <c r="B188"/>
      <c r="C188"/>
      <c r="D188"/>
      <c r="E188"/>
      <c r="F188"/>
      <c r="G188"/>
      <c r="H188"/>
      <c r="I188"/>
      <c r="J188"/>
      <c r="K188" s="244"/>
      <c r="L188"/>
      <c r="M188"/>
      <c r="N188"/>
      <c r="O188"/>
    </row>
    <row r="189" spans="1:15" ht="14.25">
      <c r="A189"/>
      <c r="B189"/>
      <c r="C189"/>
      <c r="D189"/>
      <c r="E189"/>
      <c r="F189"/>
      <c r="G189"/>
      <c r="H189"/>
      <c r="I189"/>
      <c r="J189"/>
      <c r="K189" s="244"/>
      <c r="L189"/>
      <c r="M189"/>
      <c r="N189"/>
      <c r="O189"/>
    </row>
    <row r="190" spans="1:15" ht="14.25">
      <c r="A190"/>
      <c r="B190"/>
      <c r="C190"/>
      <c r="D190"/>
      <c r="E190"/>
      <c r="F190"/>
      <c r="G190"/>
      <c r="H190"/>
      <c r="I190"/>
      <c r="J190"/>
      <c r="K190" s="244"/>
      <c r="L190"/>
      <c r="M190"/>
      <c r="N190"/>
      <c r="O190"/>
    </row>
    <row r="191" spans="1:15" ht="14.25">
      <c r="A191"/>
      <c r="B191"/>
      <c r="C191"/>
      <c r="D191"/>
      <c r="E191"/>
      <c r="F191"/>
      <c r="G191"/>
      <c r="H191"/>
      <c r="I191"/>
      <c r="J191"/>
      <c r="K191" s="244"/>
      <c r="L191"/>
      <c r="M191"/>
      <c r="N191"/>
      <c r="O191"/>
    </row>
    <row r="192" spans="1:15" ht="14.25">
      <c r="A192"/>
      <c r="B192"/>
      <c r="C192"/>
      <c r="D192"/>
      <c r="E192"/>
      <c r="F192"/>
      <c r="G192"/>
      <c r="H192"/>
      <c r="I192"/>
      <c r="J192"/>
      <c r="K192" s="244"/>
      <c r="L192"/>
      <c r="M192"/>
      <c r="N192"/>
      <c r="O192"/>
    </row>
    <row r="193" spans="1:15" ht="14.25">
      <c r="A193"/>
      <c r="B193"/>
      <c r="C193"/>
      <c r="D193"/>
      <c r="E193"/>
      <c r="F193"/>
      <c r="G193"/>
      <c r="H193"/>
      <c r="I193"/>
      <c r="J193"/>
      <c r="K193" s="244"/>
      <c r="L193"/>
      <c r="M193"/>
      <c r="N193"/>
      <c r="O193"/>
    </row>
    <row r="194" spans="1:15" ht="14.25">
      <c r="A194"/>
      <c r="B194"/>
      <c r="C194"/>
      <c r="D194"/>
      <c r="E194"/>
      <c r="F194"/>
      <c r="G194"/>
      <c r="H194"/>
      <c r="I194"/>
      <c r="J194"/>
      <c r="K194" s="244"/>
      <c r="L194"/>
      <c r="M194"/>
      <c r="N194"/>
      <c r="O194"/>
    </row>
    <row r="195" spans="1:15" ht="14.25">
      <c r="A195"/>
      <c r="B195"/>
      <c r="C195"/>
      <c r="D195"/>
      <c r="E195"/>
      <c r="F195"/>
      <c r="G195"/>
      <c r="H195"/>
      <c r="I195"/>
      <c r="J195"/>
      <c r="K195" s="244"/>
      <c r="L195"/>
      <c r="M195"/>
      <c r="N195"/>
      <c r="O195"/>
    </row>
    <row r="196" spans="1:15" ht="14.25">
      <c r="A196"/>
      <c r="B196"/>
      <c r="C196"/>
      <c r="D196"/>
      <c r="E196"/>
      <c r="F196"/>
      <c r="G196"/>
      <c r="H196"/>
      <c r="I196"/>
      <c r="J196"/>
      <c r="K196" s="244"/>
      <c r="L196"/>
      <c r="M196"/>
      <c r="N196"/>
      <c r="O196"/>
    </row>
    <row r="197" spans="1:15" ht="14.25">
      <c r="A197"/>
      <c r="B197"/>
      <c r="C197"/>
      <c r="D197"/>
      <c r="E197"/>
      <c r="F197"/>
      <c r="G197"/>
      <c r="H197"/>
      <c r="I197"/>
      <c r="J197"/>
      <c r="K197" s="244"/>
      <c r="L197"/>
      <c r="M197"/>
      <c r="N197"/>
      <c r="O197"/>
    </row>
    <row r="198" spans="1:15" ht="14.25">
      <c r="A198"/>
      <c r="B198"/>
      <c r="C198"/>
      <c r="D198"/>
      <c r="E198"/>
      <c r="F198"/>
      <c r="G198"/>
      <c r="H198"/>
      <c r="I198"/>
      <c r="J198"/>
      <c r="K198" s="244"/>
      <c r="L198"/>
      <c r="M198"/>
      <c r="N198"/>
      <c r="O198"/>
    </row>
    <row r="199" spans="1:15" ht="14.25">
      <c r="A199"/>
      <c r="B199"/>
      <c r="C199"/>
      <c r="D199"/>
      <c r="E199"/>
      <c r="F199"/>
      <c r="G199"/>
      <c r="H199"/>
      <c r="I199"/>
      <c r="J199"/>
      <c r="K199" s="244"/>
      <c r="L199"/>
      <c r="M199"/>
      <c r="N199"/>
      <c r="O199"/>
    </row>
    <row r="200" spans="1:15" ht="14.25">
      <c r="A200"/>
      <c r="B200"/>
      <c r="C200"/>
      <c r="D200"/>
      <c r="E200"/>
      <c r="F200"/>
      <c r="G200"/>
      <c r="H200"/>
      <c r="I200"/>
      <c r="J200"/>
      <c r="K200" s="244"/>
      <c r="L200"/>
      <c r="M200"/>
      <c r="N200"/>
      <c r="O200"/>
    </row>
    <row r="201" spans="1:15" ht="14.25">
      <c r="A201"/>
      <c r="B201"/>
      <c r="C201"/>
      <c r="D201"/>
      <c r="E201"/>
      <c r="F201"/>
      <c r="G201"/>
      <c r="H201"/>
      <c r="I201"/>
      <c r="J201"/>
      <c r="K201" s="244"/>
      <c r="L201"/>
      <c r="M201"/>
      <c r="N201"/>
      <c r="O201"/>
    </row>
    <row r="202" spans="1:15" ht="14.25">
      <c r="A202"/>
      <c r="B202"/>
      <c r="C202"/>
      <c r="D202"/>
      <c r="E202"/>
      <c r="F202"/>
      <c r="G202"/>
      <c r="H202"/>
      <c r="I202"/>
      <c r="J202"/>
      <c r="K202" s="244"/>
      <c r="L202"/>
      <c r="M202"/>
      <c r="N202"/>
      <c r="O202"/>
    </row>
    <row r="203" spans="1:15" ht="14.25">
      <c r="A203"/>
      <c r="B203"/>
      <c r="C203"/>
      <c r="D203"/>
      <c r="E203"/>
      <c r="F203"/>
      <c r="G203"/>
      <c r="H203"/>
      <c r="I203"/>
      <c r="J203"/>
      <c r="K203" s="244"/>
      <c r="L203"/>
      <c r="M203"/>
      <c r="N203"/>
      <c r="O203"/>
    </row>
    <row r="204" spans="1:15" ht="14.25">
      <c r="A204"/>
      <c r="B204"/>
      <c r="C204"/>
      <c r="D204"/>
      <c r="E204"/>
      <c r="F204"/>
      <c r="G204"/>
      <c r="H204"/>
      <c r="I204"/>
      <c r="J204"/>
      <c r="K204" s="244"/>
      <c r="L204"/>
      <c r="M204"/>
      <c r="N204"/>
      <c r="O204"/>
    </row>
    <row r="205" spans="1:15" ht="14.25">
      <c r="A205"/>
      <c r="B205"/>
      <c r="C205"/>
      <c r="D205"/>
      <c r="E205"/>
      <c r="F205"/>
      <c r="G205"/>
      <c r="H205"/>
      <c r="I205"/>
      <c r="J205"/>
      <c r="K205" s="244"/>
      <c r="L205"/>
      <c r="M205"/>
      <c r="N205"/>
      <c r="O205"/>
    </row>
    <row r="206" spans="1:15" ht="14.25">
      <c r="A206"/>
      <c r="B206"/>
      <c r="C206"/>
      <c r="D206"/>
      <c r="E206"/>
      <c r="F206"/>
      <c r="G206"/>
      <c r="H206"/>
      <c r="I206"/>
      <c r="J206"/>
      <c r="K206" s="244"/>
      <c r="L206"/>
      <c r="M206"/>
      <c r="N206"/>
      <c r="O206"/>
    </row>
    <row r="207" spans="1:15" ht="14.25">
      <c r="A207"/>
      <c r="B207"/>
      <c r="C207"/>
      <c r="D207"/>
      <c r="E207"/>
      <c r="F207"/>
      <c r="G207"/>
      <c r="H207"/>
      <c r="I207"/>
      <c r="J207"/>
      <c r="K207" s="244"/>
      <c r="L207"/>
      <c r="M207"/>
      <c r="N207"/>
      <c r="O207"/>
    </row>
    <row r="208" spans="1:15" ht="14.25">
      <c r="A208"/>
      <c r="B208"/>
      <c r="C208"/>
      <c r="D208"/>
      <c r="E208"/>
      <c r="F208"/>
      <c r="G208"/>
      <c r="H208"/>
      <c r="I208"/>
      <c r="J208"/>
      <c r="K208" s="244"/>
      <c r="L208"/>
      <c r="M208"/>
      <c r="N208"/>
      <c r="O208"/>
    </row>
    <row r="209" spans="1:15" ht="14.25">
      <c r="A209"/>
      <c r="B209"/>
      <c r="C209"/>
      <c r="D209"/>
      <c r="E209"/>
      <c r="F209"/>
      <c r="G209"/>
      <c r="H209"/>
      <c r="I209"/>
      <c r="J209"/>
      <c r="K209" s="244"/>
      <c r="L209"/>
      <c r="M209"/>
      <c r="N209"/>
      <c r="O209"/>
    </row>
    <row r="210" spans="1:15" ht="14.25">
      <c r="A210"/>
      <c r="B210"/>
      <c r="C210"/>
      <c r="D210"/>
      <c r="E210"/>
      <c r="F210"/>
      <c r="G210"/>
      <c r="H210"/>
      <c r="I210"/>
      <c r="J210"/>
      <c r="K210" s="244"/>
      <c r="L210"/>
      <c r="M210"/>
      <c r="N210"/>
      <c r="O210"/>
    </row>
    <row r="211" spans="1:15" ht="14.25">
      <c r="A211"/>
      <c r="B211"/>
      <c r="C211"/>
      <c r="D211"/>
      <c r="E211"/>
      <c r="F211"/>
      <c r="G211"/>
      <c r="H211"/>
      <c r="I211"/>
      <c r="J211"/>
      <c r="K211" s="244"/>
      <c r="L211"/>
      <c r="M211"/>
      <c r="N211"/>
      <c r="O211"/>
    </row>
    <row r="212" spans="1:15" ht="14.25">
      <c r="A212"/>
      <c r="B212"/>
      <c r="C212"/>
      <c r="D212"/>
      <c r="E212"/>
      <c r="F212"/>
      <c r="G212"/>
      <c r="H212"/>
      <c r="I212"/>
      <c r="J212"/>
      <c r="K212" s="244"/>
      <c r="L212"/>
      <c r="M212"/>
      <c r="N212"/>
      <c r="O212"/>
    </row>
    <row r="213" spans="1:15" ht="14.25">
      <c r="A213"/>
      <c r="B213"/>
      <c r="C213"/>
      <c r="D213"/>
      <c r="E213"/>
      <c r="F213"/>
      <c r="G213"/>
      <c r="H213"/>
      <c r="I213"/>
      <c r="J213"/>
      <c r="K213" s="244"/>
      <c r="L213"/>
      <c r="M213"/>
      <c r="N213"/>
      <c r="O213"/>
    </row>
    <row r="214" spans="1:15" ht="14.25">
      <c r="A214"/>
      <c r="B214"/>
      <c r="C214"/>
      <c r="D214"/>
      <c r="E214"/>
      <c r="F214"/>
      <c r="G214"/>
      <c r="H214"/>
      <c r="I214"/>
      <c r="J214"/>
      <c r="K214" s="244"/>
      <c r="L214"/>
      <c r="M214"/>
      <c r="N214"/>
      <c r="O214"/>
    </row>
    <row r="215" spans="1:15" ht="14.25">
      <c r="A215"/>
      <c r="B215"/>
      <c r="C215"/>
      <c r="D215"/>
      <c r="E215"/>
      <c r="F215"/>
      <c r="G215"/>
      <c r="H215"/>
      <c r="I215"/>
      <c r="J215"/>
      <c r="K215" s="244"/>
      <c r="L215"/>
      <c r="M215"/>
      <c r="N215"/>
      <c r="O215"/>
    </row>
    <row r="216" spans="1:15" ht="14.25">
      <c r="A216"/>
      <c r="B216"/>
      <c r="C216"/>
      <c r="D216"/>
      <c r="E216"/>
      <c r="F216"/>
      <c r="G216"/>
      <c r="H216"/>
      <c r="I216"/>
      <c r="J216"/>
      <c r="K216" s="244"/>
      <c r="L216"/>
      <c r="M216"/>
      <c r="N216"/>
      <c r="O216"/>
    </row>
    <row r="217" spans="1:15" ht="14.25">
      <c r="A217"/>
      <c r="B217"/>
      <c r="C217"/>
      <c r="D217"/>
      <c r="E217"/>
      <c r="F217"/>
      <c r="G217"/>
      <c r="H217"/>
      <c r="I217"/>
      <c r="J217"/>
      <c r="K217" s="244"/>
      <c r="L217"/>
      <c r="M217"/>
      <c r="N217"/>
      <c r="O217"/>
    </row>
    <row r="218" spans="1:15" ht="14.25">
      <c r="A218"/>
      <c r="B218"/>
      <c r="C218"/>
      <c r="D218"/>
      <c r="E218"/>
      <c r="F218"/>
      <c r="G218"/>
      <c r="H218"/>
      <c r="I218"/>
      <c r="J218"/>
      <c r="K218" s="244"/>
      <c r="L218"/>
      <c r="M218"/>
      <c r="N218"/>
      <c r="O218"/>
    </row>
    <row r="219" spans="1:15" ht="14.25">
      <c r="A219"/>
      <c r="B219"/>
      <c r="C219"/>
      <c r="D219"/>
      <c r="E219"/>
      <c r="F219"/>
      <c r="G219"/>
      <c r="H219"/>
      <c r="I219"/>
      <c r="J219"/>
      <c r="K219" s="244"/>
      <c r="L219"/>
      <c r="M219"/>
      <c r="N219"/>
      <c r="O219"/>
    </row>
    <row r="220" spans="1:15" ht="14.25">
      <c r="A220"/>
      <c r="B220"/>
      <c r="C220"/>
      <c r="D220"/>
      <c r="E220"/>
      <c r="F220"/>
      <c r="G220"/>
      <c r="H220"/>
      <c r="I220"/>
      <c r="J220"/>
      <c r="K220" s="244"/>
      <c r="L220"/>
      <c r="M220"/>
      <c r="N220"/>
      <c r="O220"/>
    </row>
    <row r="221" spans="1:15" ht="14.25">
      <c r="A221"/>
      <c r="B221"/>
      <c r="C221"/>
      <c r="D221"/>
      <c r="E221"/>
      <c r="F221"/>
      <c r="G221"/>
      <c r="H221"/>
      <c r="I221"/>
      <c r="J221"/>
      <c r="K221" s="244"/>
      <c r="L221"/>
      <c r="M221"/>
      <c r="N221"/>
      <c r="O221"/>
    </row>
    <row r="222" spans="1:15" ht="14.25">
      <c r="A222"/>
      <c r="B222"/>
      <c r="C222"/>
      <c r="D222"/>
      <c r="E222"/>
      <c r="F222"/>
      <c r="G222"/>
      <c r="H222"/>
      <c r="I222"/>
      <c r="J222"/>
      <c r="K222" s="244"/>
      <c r="L222"/>
      <c r="M222"/>
      <c r="N222"/>
      <c r="O222"/>
    </row>
    <row r="223" spans="1:15" ht="14.25">
      <c r="A223"/>
      <c r="B223"/>
      <c r="C223"/>
      <c r="D223"/>
      <c r="E223"/>
      <c r="F223"/>
      <c r="G223"/>
      <c r="H223"/>
      <c r="I223"/>
      <c r="J223"/>
      <c r="K223" s="244"/>
      <c r="L223"/>
      <c r="M223"/>
      <c r="N223"/>
      <c r="O223"/>
    </row>
    <row r="224" spans="1:15" ht="14.25">
      <c r="A224"/>
      <c r="B224"/>
      <c r="C224"/>
      <c r="D224"/>
      <c r="E224"/>
      <c r="F224"/>
      <c r="G224"/>
      <c r="H224"/>
      <c r="I224"/>
      <c r="J224"/>
      <c r="K224" s="244"/>
      <c r="L224"/>
      <c r="M224"/>
      <c r="N224"/>
      <c r="O224"/>
    </row>
    <row r="225" spans="1:15" ht="14.25">
      <c r="A225"/>
      <c r="B225"/>
      <c r="C225"/>
      <c r="D225"/>
      <c r="E225"/>
      <c r="F225"/>
      <c r="G225"/>
      <c r="H225"/>
      <c r="I225"/>
      <c r="J225"/>
      <c r="K225" s="244"/>
      <c r="L225"/>
      <c r="M225"/>
      <c r="N225"/>
      <c r="O225"/>
    </row>
    <row r="226" spans="1:15" ht="14.25">
      <c r="A226"/>
      <c r="B226"/>
      <c r="C226"/>
      <c r="D226"/>
      <c r="E226"/>
      <c r="F226"/>
      <c r="G226"/>
      <c r="H226"/>
      <c r="I226"/>
      <c r="J226"/>
      <c r="K226" s="244"/>
      <c r="L226"/>
      <c r="M226"/>
      <c r="N226"/>
      <c r="O226"/>
    </row>
    <row r="227" spans="1:15" ht="14.25">
      <c r="A227"/>
      <c r="B227"/>
      <c r="C227"/>
      <c r="D227"/>
      <c r="E227"/>
      <c r="F227"/>
      <c r="G227"/>
      <c r="H227"/>
      <c r="I227"/>
      <c r="J227"/>
      <c r="K227" s="244"/>
      <c r="L227"/>
      <c r="M227"/>
      <c r="N227"/>
      <c r="O227"/>
    </row>
    <row r="228" spans="1:15" ht="14.25">
      <c r="A228"/>
      <c r="B228"/>
      <c r="C228"/>
      <c r="D228"/>
      <c r="E228"/>
      <c r="F228"/>
      <c r="G228"/>
      <c r="H228"/>
      <c r="I228"/>
      <c r="J228"/>
      <c r="K228" s="244"/>
      <c r="L228"/>
      <c r="M228"/>
      <c r="N228"/>
      <c r="O228"/>
    </row>
    <row r="229" spans="1:15" ht="14.25">
      <c r="A229"/>
      <c r="B229"/>
      <c r="C229"/>
      <c r="D229"/>
      <c r="E229"/>
      <c r="F229"/>
      <c r="G229"/>
      <c r="H229"/>
      <c r="I229"/>
      <c r="J229"/>
      <c r="K229" s="244"/>
      <c r="L229"/>
      <c r="M229"/>
      <c r="N229"/>
      <c r="O229"/>
    </row>
    <row r="230" spans="1:15" ht="14.25">
      <c r="A230"/>
      <c r="B230"/>
      <c r="C230"/>
      <c r="D230"/>
      <c r="E230"/>
      <c r="F230"/>
      <c r="G230"/>
      <c r="H230"/>
      <c r="I230"/>
      <c r="J230"/>
      <c r="K230" s="244"/>
      <c r="L230"/>
      <c r="M230"/>
      <c r="N230"/>
      <c r="O230"/>
    </row>
    <row r="231" spans="1:15" ht="14.25">
      <c r="A231"/>
      <c r="B231"/>
      <c r="C231"/>
      <c r="D231"/>
      <c r="E231"/>
      <c r="F231"/>
      <c r="G231"/>
      <c r="H231"/>
      <c r="I231"/>
      <c r="J231"/>
      <c r="K231" s="244"/>
      <c r="L231"/>
      <c r="M231"/>
      <c r="N231"/>
      <c r="O231"/>
    </row>
    <row r="232" spans="1:15" ht="14.25">
      <c r="A232"/>
      <c r="B232"/>
      <c r="C232"/>
      <c r="D232"/>
      <c r="E232"/>
      <c r="F232"/>
      <c r="G232"/>
      <c r="H232"/>
      <c r="I232"/>
      <c r="J232"/>
      <c r="K232" s="244"/>
      <c r="L232"/>
      <c r="M232"/>
      <c r="N232"/>
      <c r="O232"/>
    </row>
    <row r="233" spans="1:15" ht="14.25">
      <c r="A233"/>
      <c r="B233"/>
      <c r="C233"/>
      <c r="D233"/>
      <c r="E233"/>
      <c r="F233"/>
      <c r="G233"/>
      <c r="H233"/>
      <c r="I233"/>
      <c r="J233"/>
      <c r="K233" s="244"/>
      <c r="L233"/>
      <c r="M233"/>
      <c r="N233"/>
      <c r="O233"/>
    </row>
    <row r="234" spans="1:15" ht="14.25">
      <c r="A234"/>
      <c r="B234"/>
      <c r="C234"/>
      <c r="D234"/>
      <c r="E234"/>
      <c r="F234"/>
      <c r="G234"/>
      <c r="H234"/>
      <c r="I234"/>
      <c r="J234"/>
      <c r="K234" s="244"/>
      <c r="L234"/>
      <c r="M234"/>
      <c r="N234"/>
      <c r="O234"/>
    </row>
    <row r="235" spans="1:15" ht="14.25">
      <c r="A235"/>
      <c r="B235"/>
      <c r="C235"/>
      <c r="D235"/>
      <c r="E235"/>
      <c r="F235"/>
      <c r="G235"/>
      <c r="H235"/>
      <c r="I235"/>
      <c r="J235"/>
      <c r="K235" s="244"/>
      <c r="L235"/>
      <c r="M235"/>
      <c r="N235"/>
      <c r="O235"/>
    </row>
    <row r="236" spans="1:15" ht="14.25">
      <c r="A236"/>
      <c r="B236"/>
      <c r="C236"/>
      <c r="D236"/>
      <c r="E236"/>
      <c r="F236"/>
      <c r="G236"/>
      <c r="H236"/>
      <c r="I236"/>
      <c r="J236"/>
      <c r="K236" s="244"/>
      <c r="L236"/>
      <c r="M236"/>
      <c r="N236"/>
      <c r="O236"/>
    </row>
    <row r="237" spans="1:15" ht="14.25">
      <c r="A237"/>
      <c r="B237"/>
      <c r="C237"/>
      <c r="D237"/>
      <c r="E237"/>
      <c r="F237"/>
      <c r="G237"/>
      <c r="H237"/>
      <c r="I237"/>
      <c r="J237"/>
      <c r="K237" s="244"/>
      <c r="L237"/>
      <c r="M237"/>
      <c r="N237"/>
      <c r="O237"/>
    </row>
    <row r="238" spans="1:15" ht="14.25">
      <c r="A238"/>
      <c r="B238"/>
      <c r="C238"/>
      <c r="D238"/>
      <c r="E238"/>
      <c r="F238"/>
      <c r="G238"/>
      <c r="H238"/>
      <c r="I238"/>
      <c r="J238"/>
      <c r="K238" s="244"/>
      <c r="L238"/>
      <c r="M238"/>
      <c r="N238"/>
      <c r="O238"/>
    </row>
    <row r="239" spans="1:15" ht="14.25">
      <c r="A239"/>
      <c r="B239"/>
      <c r="C239"/>
      <c r="D239"/>
      <c r="E239"/>
      <c r="F239"/>
      <c r="G239"/>
      <c r="H239"/>
      <c r="I239"/>
      <c r="J239"/>
      <c r="K239" s="244"/>
      <c r="L239"/>
      <c r="M239"/>
      <c r="N239"/>
      <c r="O239"/>
    </row>
    <row r="240" spans="1:15" ht="14.25">
      <c r="A240"/>
      <c r="B240"/>
      <c r="C240"/>
      <c r="D240"/>
      <c r="E240"/>
      <c r="F240"/>
      <c r="G240"/>
      <c r="H240"/>
      <c r="I240"/>
      <c r="J240"/>
      <c r="K240" s="244"/>
      <c r="L240"/>
      <c r="M240"/>
      <c r="N240"/>
      <c r="O240"/>
    </row>
    <row r="241" spans="1:15" ht="14.25">
      <c r="A241"/>
      <c r="B241"/>
      <c r="C241"/>
      <c r="D241"/>
      <c r="E241"/>
      <c r="F241"/>
      <c r="G241"/>
      <c r="H241"/>
      <c r="I241"/>
      <c r="J241"/>
      <c r="K241" s="244"/>
      <c r="L241"/>
      <c r="M241"/>
      <c r="N241"/>
      <c r="O241"/>
    </row>
    <row r="242" spans="1:15" ht="14.25">
      <c r="A242"/>
      <c r="B242"/>
      <c r="C242"/>
      <c r="D242"/>
      <c r="E242"/>
      <c r="F242"/>
      <c r="G242"/>
      <c r="H242"/>
      <c r="I242"/>
      <c r="J242"/>
      <c r="K242" s="244"/>
      <c r="L242"/>
      <c r="M242"/>
      <c r="N242"/>
      <c r="O242"/>
    </row>
    <row r="243" spans="1:15" ht="14.25">
      <c r="A243"/>
      <c r="B243"/>
      <c r="C243"/>
      <c r="D243"/>
      <c r="E243"/>
      <c r="F243"/>
      <c r="G243"/>
      <c r="H243"/>
      <c r="I243"/>
      <c r="J243"/>
      <c r="K243" s="244"/>
      <c r="L243"/>
      <c r="M243"/>
      <c r="N243"/>
      <c r="O243"/>
    </row>
    <row r="244" spans="1:15" ht="14.25">
      <c r="A244"/>
      <c r="B244"/>
      <c r="C244"/>
      <c r="D244"/>
      <c r="E244"/>
      <c r="F244"/>
      <c r="G244"/>
      <c r="H244"/>
      <c r="I244"/>
      <c r="J244"/>
      <c r="K244" s="244"/>
      <c r="L244"/>
      <c r="M244"/>
      <c r="N244"/>
      <c r="O244"/>
    </row>
    <row r="245" spans="1:15" ht="14.25">
      <c r="A245"/>
      <c r="B245"/>
      <c r="C245"/>
      <c r="D245"/>
      <c r="E245"/>
      <c r="F245"/>
      <c r="G245"/>
      <c r="H245"/>
      <c r="I245"/>
      <c r="J245"/>
      <c r="K245" s="244"/>
      <c r="L245"/>
      <c r="M245"/>
      <c r="N245"/>
      <c r="O245"/>
    </row>
    <row r="246" spans="1:15" ht="14.25">
      <c r="A246"/>
      <c r="B246"/>
      <c r="C246"/>
      <c r="D246"/>
      <c r="E246"/>
      <c r="F246"/>
      <c r="G246"/>
      <c r="H246"/>
      <c r="I246"/>
      <c r="J246"/>
      <c r="K246" s="244"/>
      <c r="L246"/>
      <c r="M246"/>
      <c r="N246"/>
      <c r="O246"/>
    </row>
    <row r="247" spans="1:15" ht="14.25">
      <c r="A247"/>
      <c r="B247"/>
      <c r="C247"/>
      <c r="D247"/>
      <c r="E247"/>
      <c r="F247"/>
      <c r="G247"/>
      <c r="H247"/>
      <c r="I247"/>
      <c r="J247"/>
      <c r="K247" s="244"/>
      <c r="L247"/>
      <c r="M247"/>
      <c r="N247"/>
      <c r="O247"/>
    </row>
    <row r="248" spans="1:15" ht="14.25">
      <c r="A248"/>
      <c r="B248"/>
      <c r="C248"/>
      <c r="D248"/>
      <c r="E248"/>
      <c r="F248"/>
      <c r="G248"/>
      <c r="H248"/>
      <c r="I248"/>
      <c r="J248"/>
      <c r="K248" s="244"/>
      <c r="L248"/>
      <c r="M248"/>
      <c r="N248"/>
      <c r="O248"/>
    </row>
    <row r="249" spans="1:15" ht="14.25">
      <c r="A249"/>
      <c r="B249"/>
      <c r="C249"/>
      <c r="D249"/>
      <c r="E249"/>
      <c r="F249"/>
      <c r="G249"/>
      <c r="H249"/>
      <c r="I249"/>
      <c r="J249"/>
      <c r="K249" s="244"/>
      <c r="L249"/>
      <c r="M249"/>
      <c r="N249"/>
      <c r="O249"/>
    </row>
    <row r="250" spans="1:15" ht="14.25">
      <c r="A250"/>
      <c r="B250"/>
      <c r="C250"/>
      <c r="D250"/>
      <c r="E250"/>
      <c r="F250"/>
      <c r="G250"/>
      <c r="H250"/>
      <c r="I250"/>
      <c r="J250"/>
      <c r="K250" s="244"/>
      <c r="L250"/>
      <c r="M250"/>
      <c r="N250"/>
      <c r="O250"/>
    </row>
    <row r="251" spans="1:15" ht="14.25">
      <c r="A251"/>
      <c r="B251"/>
      <c r="C251"/>
      <c r="D251"/>
      <c r="E251"/>
      <c r="F251"/>
      <c r="G251"/>
      <c r="H251"/>
      <c r="I251"/>
      <c r="J251"/>
      <c r="K251" s="244"/>
      <c r="L251"/>
      <c r="M251"/>
      <c r="N251"/>
      <c r="O251"/>
    </row>
    <row r="252" spans="1:15" ht="14.25">
      <c r="A252"/>
      <c r="B252"/>
      <c r="C252"/>
      <c r="D252"/>
      <c r="E252"/>
      <c r="F252"/>
      <c r="G252"/>
      <c r="H252"/>
      <c r="I252"/>
      <c r="J252"/>
      <c r="K252" s="244"/>
      <c r="L252"/>
      <c r="M252"/>
      <c r="N252"/>
      <c r="O252"/>
    </row>
    <row r="253" spans="1:15" ht="14.25">
      <c r="A253"/>
      <c r="B253"/>
      <c r="C253"/>
      <c r="D253"/>
      <c r="E253"/>
      <c r="F253"/>
      <c r="G253"/>
      <c r="H253"/>
      <c r="I253"/>
      <c r="J253"/>
      <c r="K253" s="244"/>
      <c r="L253"/>
      <c r="M253"/>
      <c r="N253"/>
      <c r="O253"/>
    </row>
    <row r="254" spans="1:15" ht="14.25">
      <c r="A254"/>
      <c r="B254"/>
      <c r="C254"/>
      <c r="D254"/>
      <c r="E254"/>
      <c r="F254"/>
      <c r="G254"/>
      <c r="H254"/>
      <c r="I254"/>
      <c r="J254"/>
      <c r="K254" s="244"/>
      <c r="L254"/>
      <c r="M254"/>
      <c r="N254"/>
      <c r="O254"/>
    </row>
    <row r="255" spans="1:15" ht="14.25">
      <c r="A255"/>
      <c r="B255"/>
      <c r="C255"/>
      <c r="D255"/>
      <c r="E255"/>
      <c r="F255"/>
      <c r="G255"/>
      <c r="H255"/>
      <c r="I255"/>
      <c r="J255"/>
      <c r="K255" s="244"/>
      <c r="L255"/>
      <c r="M255"/>
      <c r="N255"/>
      <c r="O255"/>
    </row>
    <row r="256" spans="1:15" ht="14.25">
      <c r="A256"/>
      <c r="B256"/>
      <c r="C256"/>
      <c r="D256"/>
      <c r="E256"/>
      <c r="F256"/>
      <c r="G256"/>
      <c r="H256"/>
      <c r="I256"/>
      <c r="J256"/>
      <c r="K256" s="244"/>
      <c r="L256"/>
      <c r="M256"/>
      <c r="N256"/>
      <c r="O256"/>
    </row>
    <row r="257" spans="1:15" ht="14.25">
      <c r="A257"/>
      <c r="B257"/>
      <c r="C257"/>
      <c r="D257"/>
      <c r="E257"/>
      <c r="F257"/>
      <c r="G257"/>
      <c r="H257"/>
      <c r="I257"/>
      <c r="J257"/>
      <c r="K257" s="244"/>
      <c r="L257"/>
      <c r="M257"/>
      <c r="N257"/>
      <c r="O257"/>
    </row>
    <row r="258" spans="1:15" ht="14.25">
      <c r="A258"/>
      <c r="B258"/>
      <c r="C258"/>
      <c r="D258"/>
      <c r="E258"/>
      <c r="F258"/>
      <c r="G258"/>
      <c r="H258"/>
      <c r="I258"/>
      <c r="J258"/>
      <c r="K258" s="244"/>
      <c r="L258"/>
      <c r="M258"/>
      <c r="N258"/>
      <c r="O258"/>
    </row>
    <row r="259" spans="1:15" ht="14.25">
      <c r="A259"/>
      <c r="B259"/>
      <c r="C259"/>
      <c r="D259"/>
      <c r="E259"/>
      <c r="F259"/>
      <c r="G259"/>
      <c r="H259"/>
      <c r="I259"/>
      <c r="J259"/>
      <c r="K259" s="244"/>
      <c r="L259"/>
      <c r="M259"/>
      <c r="N259"/>
      <c r="O259"/>
    </row>
    <row r="260" spans="1:15" ht="14.25">
      <c r="A260"/>
      <c r="B260"/>
      <c r="C260"/>
      <c r="D260"/>
      <c r="E260"/>
      <c r="F260"/>
      <c r="G260"/>
      <c r="H260"/>
      <c r="I260"/>
      <c r="J260"/>
      <c r="K260" s="244"/>
      <c r="L260"/>
      <c r="M260"/>
      <c r="N260"/>
      <c r="O260"/>
    </row>
    <row r="261" spans="1:15" ht="14.25">
      <c r="A261"/>
      <c r="B261"/>
      <c r="C261"/>
      <c r="D261"/>
      <c r="E261"/>
      <c r="F261"/>
      <c r="G261"/>
      <c r="H261"/>
      <c r="I261"/>
      <c r="J261"/>
      <c r="K261" s="244"/>
      <c r="L261"/>
      <c r="M261"/>
      <c r="N261"/>
      <c r="O261"/>
    </row>
    <row r="262" spans="1:15" ht="14.25">
      <c r="A262"/>
      <c r="B262"/>
      <c r="C262"/>
      <c r="D262"/>
      <c r="E262"/>
      <c r="F262"/>
      <c r="G262"/>
      <c r="H262"/>
      <c r="I262"/>
      <c r="J262"/>
      <c r="K262" s="244"/>
      <c r="L262"/>
      <c r="M262"/>
      <c r="N262"/>
      <c r="O262"/>
    </row>
    <row r="263" spans="1:15" ht="14.25">
      <c r="A263"/>
      <c r="B263"/>
      <c r="C263"/>
      <c r="D263"/>
      <c r="E263"/>
      <c r="F263"/>
      <c r="G263"/>
      <c r="H263"/>
      <c r="I263"/>
      <c r="J263"/>
      <c r="K263" s="244"/>
      <c r="L263"/>
      <c r="M263"/>
      <c r="N263"/>
      <c r="O263"/>
    </row>
    <row r="264" spans="1:15" ht="14.25">
      <c r="A264"/>
      <c r="B264"/>
      <c r="C264"/>
      <c r="D264"/>
      <c r="E264"/>
      <c r="F264"/>
      <c r="G264"/>
      <c r="H264"/>
      <c r="I264"/>
      <c r="J264"/>
      <c r="K264" s="244"/>
      <c r="L264"/>
      <c r="M264"/>
      <c r="N264"/>
      <c r="O264"/>
    </row>
    <row r="265" spans="1:15" ht="14.25">
      <c r="A265"/>
      <c r="B265"/>
      <c r="C265"/>
      <c r="D265"/>
      <c r="E265"/>
      <c r="F265"/>
      <c r="G265"/>
      <c r="H265"/>
      <c r="I265"/>
      <c r="J265"/>
      <c r="K265" s="244"/>
      <c r="L265"/>
      <c r="M265"/>
      <c r="N265"/>
      <c r="O265"/>
    </row>
    <row r="266" spans="1:15" ht="14.25">
      <c r="A266"/>
      <c r="B266"/>
      <c r="C266"/>
      <c r="D266"/>
      <c r="E266"/>
      <c r="F266"/>
      <c r="G266"/>
      <c r="H266"/>
      <c r="I266"/>
      <c r="J266"/>
      <c r="K266" s="244"/>
      <c r="L266"/>
      <c r="M266"/>
      <c r="N266"/>
      <c r="O266"/>
    </row>
    <row r="267" spans="1:15" ht="14.25">
      <c r="A267"/>
      <c r="B267"/>
      <c r="C267"/>
      <c r="D267"/>
      <c r="E267"/>
      <c r="F267"/>
      <c r="G267"/>
      <c r="H267"/>
      <c r="I267"/>
      <c r="J267"/>
      <c r="K267" s="244"/>
      <c r="L267"/>
      <c r="M267"/>
      <c r="N267"/>
      <c r="O267"/>
    </row>
    <row r="268" spans="1:15" ht="14.25">
      <c r="A268"/>
      <c r="B268"/>
      <c r="C268"/>
      <c r="D268"/>
      <c r="E268"/>
      <c r="F268"/>
      <c r="G268"/>
      <c r="H268"/>
      <c r="I268"/>
      <c r="J268"/>
      <c r="K268" s="244"/>
      <c r="L268"/>
      <c r="M268"/>
      <c r="N268"/>
      <c r="O268"/>
    </row>
    <row r="269" spans="1:15" ht="14.25">
      <c r="A269"/>
      <c r="B269"/>
      <c r="C269"/>
      <c r="D269"/>
      <c r="E269"/>
      <c r="F269"/>
      <c r="G269"/>
      <c r="H269"/>
      <c r="I269"/>
      <c r="J269"/>
      <c r="K269" s="244"/>
      <c r="L269"/>
      <c r="M269"/>
      <c r="N269"/>
      <c r="O269"/>
    </row>
    <row r="270" spans="1:15" ht="14.25">
      <c r="A270"/>
      <c r="B270"/>
      <c r="C270"/>
      <c r="D270"/>
      <c r="E270"/>
      <c r="F270"/>
      <c r="G270"/>
      <c r="H270"/>
      <c r="I270"/>
      <c r="J270"/>
      <c r="K270" s="244"/>
      <c r="L270"/>
      <c r="M270"/>
      <c r="N270"/>
      <c r="O270"/>
    </row>
    <row r="271" spans="1:15" ht="14.25">
      <c r="A271"/>
      <c r="B271"/>
      <c r="C271"/>
      <c r="D271"/>
      <c r="E271"/>
      <c r="F271"/>
      <c r="G271"/>
      <c r="H271"/>
      <c r="I271"/>
      <c r="J271"/>
      <c r="K271" s="244"/>
      <c r="L271"/>
      <c r="M271"/>
      <c r="N271"/>
      <c r="O271"/>
    </row>
    <row r="272" spans="1:15" ht="14.25">
      <c r="A272"/>
      <c r="B272"/>
      <c r="C272"/>
      <c r="D272"/>
      <c r="E272"/>
      <c r="F272"/>
      <c r="G272"/>
      <c r="H272"/>
      <c r="I272"/>
      <c r="J272"/>
      <c r="K272" s="244"/>
      <c r="L272"/>
      <c r="M272"/>
      <c r="N272"/>
      <c r="O272"/>
    </row>
    <row r="273" spans="1:15" ht="14.25">
      <c r="A273"/>
      <c r="B273"/>
      <c r="C273"/>
      <c r="D273"/>
      <c r="E273"/>
      <c r="F273"/>
      <c r="G273"/>
      <c r="H273"/>
      <c r="I273"/>
      <c r="J273"/>
      <c r="K273" s="244"/>
      <c r="L273"/>
      <c r="M273"/>
      <c r="N273"/>
      <c r="O273"/>
    </row>
    <row r="274" spans="1:15" ht="14.25">
      <c r="A274"/>
      <c r="B274"/>
      <c r="C274"/>
      <c r="D274"/>
      <c r="E274"/>
      <c r="F274"/>
      <c r="G274"/>
      <c r="H274"/>
      <c r="I274"/>
      <c r="J274"/>
      <c r="K274" s="244"/>
      <c r="L274"/>
      <c r="M274"/>
      <c r="N274"/>
      <c r="O274"/>
    </row>
    <row r="275" spans="1:15" ht="14.25">
      <c r="A275"/>
      <c r="B275"/>
      <c r="C275"/>
      <c r="D275"/>
      <c r="E275"/>
      <c r="F275"/>
      <c r="G275"/>
      <c r="H275"/>
      <c r="I275"/>
      <c r="J275"/>
      <c r="K275" s="244"/>
      <c r="L275"/>
      <c r="M275"/>
      <c r="N275"/>
      <c r="O275"/>
    </row>
    <row r="276" spans="1:15" ht="14.25">
      <c r="A276"/>
      <c r="B276"/>
      <c r="C276"/>
      <c r="D276"/>
      <c r="E276"/>
      <c r="F276"/>
      <c r="G276"/>
      <c r="H276"/>
      <c r="I276"/>
      <c r="J276"/>
      <c r="K276" s="244"/>
      <c r="L276"/>
      <c r="M276"/>
      <c r="N276"/>
      <c r="O276"/>
    </row>
    <row r="277" spans="1:15" ht="14.25">
      <c r="A277"/>
      <c r="B277"/>
      <c r="C277"/>
      <c r="D277"/>
      <c r="E277"/>
      <c r="F277"/>
      <c r="G277"/>
      <c r="H277"/>
      <c r="I277"/>
      <c r="J277"/>
      <c r="K277" s="244"/>
      <c r="L277"/>
      <c r="M277"/>
      <c r="N277"/>
      <c r="O277"/>
    </row>
    <row r="278" spans="1:15" ht="14.25">
      <c r="A278"/>
      <c r="B278"/>
      <c r="C278"/>
      <c r="D278"/>
      <c r="E278"/>
      <c r="F278"/>
      <c r="G278"/>
      <c r="H278"/>
      <c r="I278"/>
      <c r="J278"/>
      <c r="K278" s="244"/>
      <c r="L278"/>
      <c r="M278"/>
      <c r="N278"/>
      <c r="O278"/>
    </row>
    <row r="279" spans="1:15" ht="14.25">
      <c r="A279"/>
      <c r="B279"/>
      <c r="C279"/>
      <c r="D279"/>
      <c r="E279"/>
      <c r="F279"/>
      <c r="G279"/>
      <c r="H279"/>
      <c r="I279"/>
      <c r="J279"/>
      <c r="K279" s="244"/>
      <c r="L279"/>
      <c r="M279"/>
      <c r="N279"/>
      <c r="O279"/>
    </row>
    <row r="280" spans="1:15" ht="14.25">
      <c r="A280"/>
      <c r="B280"/>
      <c r="C280"/>
      <c r="D280"/>
      <c r="E280"/>
      <c r="F280"/>
      <c r="G280"/>
      <c r="H280"/>
      <c r="I280"/>
      <c r="J280"/>
      <c r="K280" s="244"/>
      <c r="L280"/>
      <c r="M280"/>
      <c r="N280"/>
      <c r="O280"/>
    </row>
    <row r="281" spans="1:15" ht="14.25">
      <c r="A281"/>
      <c r="B281"/>
      <c r="C281"/>
      <c r="D281"/>
      <c r="E281"/>
      <c r="F281"/>
      <c r="G281"/>
      <c r="H281"/>
      <c r="I281"/>
      <c r="J281"/>
      <c r="K281" s="244"/>
      <c r="L281"/>
      <c r="M281"/>
      <c r="N281"/>
      <c r="O281"/>
    </row>
    <row r="282" spans="1:15" ht="14.25">
      <c r="A282"/>
      <c r="B282"/>
      <c r="C282"/>
      <c r="D282"/>
      <c r="E282"/>
      <c r="F282"/>
      <c r="G282"/>
      <c r="H282"/>
      <c r="I282"/>
      <c r="J282"/>
      <c r="K282" s="244"/>
      <c r="L282"/>
      <c r="M282"/>
      <c r="N282"/>
      <c r="O282"/>
    </row>
    <row r="283" spans="1:15" ht="14.25">
      <c r="A283"/>
      <c r="B283"/>
      <c r="C283"/>
      <c r="D283"/>
      <c r="E283"/>
      <c r="F283"/>
      <c r="G283"/>
      <c r="H283"/>
      <c r="I283"/>
      <c r="J283"/>
      <c r="K283" s="244"/>
      <c r="L283"/>
      <c r="M283"/>
      <c r="N283"/>
      <c r="O283"/>
    </row>
    <row r="284" spans="1:15" ht="14.25">
      <c r="A284"/>
      <c r="B284"/>
      <c r="C284"/>
      <c r="D284"/>
      <c r="E284"/>
      <c r="F284"/>
      <c r="G284"/>
      <c r="H284"/>
      <c r="I284"/>
      <c r="J284"/>
      <c r="K284" s="244"/>
      <c r="L284"/>
      <c r="M284"/>
      <c r="N284"/>
      <c r="O284"/>
    </row>
    <row r="285" spans="1:15" ht="14.25">
      <c r="A285"/>
      <c r="B285"/>
      <c r="C285"/>
      <c r="D285"/>
      <c r="E285"/>
      <c r="F285"/>
      <c r="G285"/>
      <c r="H285"/>
      <c r="I285"/>
      <c r="J285"/>
      <c r="K285" s="244"/>
      <c r="L285"/>
      <c r="M285"/>
      <c r="N285"/>
      <c r="O285"/>
    </row>
    <row r="286" spans="1:15" ht="14.25">
      <c r="A286"/>
      <c r="B286"/>
      <c r="C286"/>
      <c r="D286"/>
      <c r="E286"/>
      <c r="F286"/>
      <c r="G286"/>
      <c r="H286"/>
      <c r="I286"/>
      <c r="J286"/>
      <c r="K286" s="244"/>
      <c r="L286"/>
      <c r="M286"/>
      <c r="N286"/>
      <c r="O286"/>
    </row>
    <row r="287" spans="1:15" ht="14.25">
      <c r="A287"/>
      <c r="B287"/>
      <c r="C287"/>
      <c r="D287"/>
      <c r="E287"/>
      <c r="F287"/>
      <c r="G287"/>
      <c r="H287"/>
      <c r="I287"/>
      <c r="J287"/>
      <c r="K287" s="244"/>
      <c r="L287"/>
      <c r="M287"/>
      <c r="N287"/>
      <c r="O287"/>
    </row>
    <row r="288" spans="1:15" ht="14.25">
      <c r="A288"/>
      <c r="B288"/>
      <c r="C288"/>
      <c r="D288"/>
      <c r="E288"/>
      <c r="F288"/>
      <c r="G288"/>
      <c r="H288"/>
      <c r="I288"/>
      <c r="J288"/>
      <c r="K288" s="244"/>
      <c r="L288"/>
      <c r="M288"/>
      <c r="N288"/>
      <c r="O288"/>
    </row>
    <row r="289" spans="1:15" ht="14.25">
      <c r="A289"/>
      <c r="B289"/>
      <c r="C289"/>
      <c r="D289"/>
      <c r="E289"/>
      <c r="F289"/>
      <c r="G289"/>
      <c r="H289"/>
      <c r="I289"/>
      <c r="J289"/>
      <c r="K289" s="244"/>
      <c r="L289"/>
      <c r="M289"/>
      <c r="N289"/>
      <c r="O289"/>
    </row>
    <row r="290" spans="1:15" ht="14.25">
      <c r="A290"/>
      <c r="B290"/>
      <c r="C290"/>
      <c r="D290"/>
      <c r="E290"/>
      <c r="F290"/>
      <c r="G290"/>
      <c r="H290"/>
      <c r="I290"/>
      <c r="J290"/>
      <c r="K290" s="244"/>
      <c r="L290"/>
      <c r="M290"/>
      <c r="N290"/>
      <c r="O290"/>
    </row>
    <row r="291" spans="1:15" ht="14.25">
      <c r="A291"/>
      <c r="B291"/>
      <c r="C291"/>
      <c r="D291"/>
      <c r="E291"/>
      <c r="F291"/>
      <c r="G291"/>
      <c r="H291"/>
      <c r="I291"/>
      <c r="J291"/>
      <c r="K291" s="244"/>
      <c r="L291"/>
      <c r="M291"/>
      <c r="N291"/>
      <c r="O291"/>
    </row>
    <row r="292" spans="1:15" ht="14.25">
      <c r="A292"/>
      <c r="B292"/>
      <c r="C292"/>
      <c r="D292"/>
      <c r="E292"/>
      <c r="F292"/>
      <c r="G292"/>
      <c r="H292"/>
      <c r="I292"/>
      <c r="J292"/>
      <c r="K292" s="244"/>
      <c r="L292"/>
      <c r="M292"/>
      <c r="N292"/>
      <c r="O292"/>
    </row>
    <row r="293" spans="1:15" ht="14.25">
      <c r="A293"/>
      <c r="B293"/>
      <c r="C293"/>
      <c r="D293"/>
      <c r="E293"/>
      <c r="F293"/>
      <c r="G293"/>
      <c r="H293"/>
      <c r="I293"/>
      <c r="J293"/>
      <c r="K293" s="244"/>
      <c r="L293"/>
      <c r="M293"/>
      <c r="N293"/>
      <c r="O293"/>
    </row>
    <row r="294" spans="1:15" ht="14.25">
      <c r="A294"/>
      <c r="B294"/>
      <c r="C294"/>
      <c r="D294"/>
      <c r="E294"/>
      <c r="F294"/>
      <c r="G294"/>
      <c r="H294"/>
      <c r="I294"/>
      <c r="J294"/>
      <c r="K294" s="244"/>
      <c r="L294"/>
      <c r="M294"/>
      <c r="N294"/>
      <c r="O294"/>
    </row>
    <row r="295" spans="1:15" ht="14.25">
      <c r="A295"/>
      <c r="B295"/>
      <c r="C295"/>
      <c r="D295"/>
      <c r="E295"/>
      <c r="F295"/>
      <c r="G295"/>
      <c r="H295"/>
      <c r="I295"/>
      <c r="J295"/>
      <c r="K295" s="244"/>
      <c r="L295"/>
      <c r="M295"/>
      <c r="N295"/>
      <c r="O295"/>
    </row>
    <row r="296" spans="1:15" ht="14.25">
      <c r="A296"/>
      <c r="B296"/>
      <c r="C296"/>
      <c r="D296"/>
      <c r="E296"/>
      <c r="F296"/>
      <c r="G296"/>
      <c r="H296"/>
      <c r="I296"/>
      <c r="J296"/>
      <c r="K296" s="244"/>
      <c r="L296"/>
      <c r="M296"/>
      <c r="N296"/>
      <c r="O296"/>
    </row>
    <row r="297" spans="1:15" ht="14.25">
      <c r="A297"/>
      <c r="B297"/>
      <c r="C297"/>
      <c r="D297"/>
      <c r="E297"/>
      <c r="F297"/>
      <c r="G297"/>
      <c r="H297"/>
      <c r="I297"/>
      <c r="J297"/>
      <c r="K297" s="244"/>
      <c r="L297"/>
      <c r="M297"/>
      <c r="N297"/>
      <c r="O297"/>
    </row>
    <row r="298" spans="1:15" ht="14.25">
      <c r="A298"/>
      <c r="B298"/>
      <c r="C298"/>
      <c r="D298"/>
      <c r="E298"/>
      <c r="F298"/>
      <c r="G298"/>
      <c r="H298"/>
      <c r="I298"/>
      <c r="J298"/>
      <c r="K298" s="244"/>
      <c r="L298"/>
      <c r="M298"/>
      <c r="N298"/>
      <c r="O298"/>
    </row>
    <row r="299" spans="1:15" ht="14.25">
      <c r="A299"/>
      <c r="B299"/>
      <c r="C299"/>
      <c r="D299"/>
      <c r="E299"/>
      <c r="F299"/>
      <c r="G299"/>
      <c r="H299"/>
      <c r="I299"/>
      <c r="J299"/>
      <c r="K299" s="244"/>
      <c r="L299"/>
      <c r="M299"/>
      <c r="N299"/>
      <c r="O299"/>
    </row>
    <row r="300" spans="1:15" ht="14.25">
      <c r="A300"/>
      <c r="B300"/>
      <c r="C300"/>
      <c r="D300"/>
      <c r="E300"/>
      <c r="F300"/>
      <c r="G300"/>
      <c r="H300"/>
      <c r="I300"/>
      <c r="J300"/>
      <c r="K300" s="244"/>
      <c r="L300"/>
      <c r="M300"/>
      <c r="N300"/>
      <c r="O300"/>
    </row>
    <row r="301" spans="1:15" ht="14.25">
      <c r="A301"/>
      <c r="B301"/>
      <c r="C301"/>
      <c r="D301"/>
      <c r="E301"/>
      <c r="F301"/>
      <c r="G301"/>
      <c r="H301"/>
      <c r="I301"/>
      <c r="J301"/>
      <c r="K301" s="244"/>
      <c r="L301"/>
      <c r="M301"/>
      <c r="N301"/>
      <c r="O301"/>
    </row>
    <row r="302" spans="1:15" ht="14.25">
      <c r="A302"/>
      <c r="B302"/>
      <c r="C302"/>
      <c r="D302"/>
      <c r="E302"/>
      <c r="F302"/>
      <c r="G302"/>
      <c r="H302"/>
      <c r="I302"/>
      <c r="J302"/>
      <c r="K302" s="244"/>
      <c r="L302"/>
      <c r="M302"/>
      <c r="N302"/>
      <c r="O302"/>
    </row>
    <row r="303" spans="1:15" ht="14.25">
      <c r="A303"/>
      <c r="B303"/>
      <c r="C303"/>
      <c r="D303"/>
      <c r="E303"/>
      <c r="F303"/>
      <c r="G303"/>
      <c r="H303"/>
      <c r="I303"/>
      <c r="J303"/>
      <c r="K303" s="244"/>
      <c r="L303"/>
      <c r="M303"/>
      <c r="N303"/>
      <c r="O303"/>
    </row>
    <row r="304" spans="1:15" ht="14.25">
      <c r="A304"/>
      <c r="B304"/>
      <c r="C304"/>
      <c r="D304"/>
      <c r="E304"/>
      <c r="F304"/>
      <c r="G304"/>
      <c r="H304"/>
      <c r="I304"/>
      <c r="J304"/>
      <c r="K304" s="244"/>
      <c r="L304"/>
      <c r="M304"/>
      <c r="N304"/>
      <c r="O304"/>
    </row>
    <row r="305" spans="1:15" ht="14.25">
      <c r="A305"/>
      <c r="B305"/>
      <c r="C305"/>
      <c r="D305"/>
      <c r="E305"/>
      <c r="F305"/>
      <c r="G305"/>
      <c r="H305"/>
      <c r="I305"/>
      <c r="J305"/>
      <c r="K305" s="244"/>
      <c r="L305"/>
      <c r="M305"/>
      <c r="N305"/>
      <c r="O305"/>
    </row>
    <row r="306" spans="1:15" ht="14.25">
      <c r="A306"/>
      <c r="B306"/>
      <c r="C306"/>
      <c r="D306"/>
      <c r="E306"/>
      <c r="F306"/>
      <c r="G306"/>
      <c r="H306"/>
      <c r="I306"/>
      <c r="J306"/>
      <c r="K306" s="244"/>
      <c r="L306"/>
      <c r="M306"/>
      <c r="N306"/>
      <c r="O306"/>
    </row>
    <row r="307" spans="1:15" ht="14.25">
      <c r="A307"/>
      <c r="B307"/>
      <c r="C307"/>
      <c r="D307"/>
      <c r="E307"/>
      <c r="F307"/>
      <c r="G307"/>
      <c r="H307"/>
      <c r="I307"/>
      <c r="J307"/>
      <c r="K307" s="244"/>
      <c r="L307"/>
      <c r="M307"/>
      <c r="N307"/>
      <c r="O307"/>
    </row>
    <row r="308" spans="1:15" ht="14.25">
      <c r="A308"/>
      <c r="B308"/>
      <c r="C308"/>
      <c r="D308"/>
      <c r="E308"/>
      <c r="F308"/>
      <c r="G308"/>
      <c r="H308"/>
      <c r="I308"/>
      <c r="J308"/>
      <c r="K308" s="244"/>
      <c r="L308"/>
      <c r="M308"/>
      <c r="N308"/>
      <c r="O308"/>
    </row>
    <row r="309" spans="1:15" ht="14.25">
      <c r="A309"/>
      <c r="B309"/>
      <c r="C309"/>
      <c r="D309"/>
      <c r="E309"/>
      <c r="F309"/>
      <c r="G309"/>
      <c r="H309"/>
      <c r="I309"/>
      <c r="J309"/>
      <c r="K309" s="244"/>
      <c r="L309"/>
      <c r="M309"/>
      <c r="N309"/>
      <c r="O309"/>
    </row>
    <row r="310" spans="1:15" ht="14.25">
      <c r="A310"/>
      <c r="B310"/>
      <c r="C310"/>
      <c r="D310"/>
      <c r="E310"/>
      <c r="F310"/>
      <c r="G310"/>
      <c r="H310"/>
      <c r="I310"/>
      <c r="J310"/>
      <c r="K310" s="244"/>
      <c r="L310"/>
      <c r="M310"/>
      <c r="N310"/>
      <c r="O310"/>
    </row>
    <row r="311" spans="1:15" ht="14.25">
      <c r="A311"/>
      <c r="B311"/>
      <c r="C311"/>
      <c r="D311"/>
      <c r="E311"/>
      <c r="F311"/>
      <c r="G311"/>
      <c r="H311"/>
      <c r="I311"/>
      <c r="J311"/>
      <c r="K311" s="244"/>
      <c r="L311"/>
      <c r="M311"/>
      <c r="N311"/>
      <c r="O311"/>
    </row>
    <row r="312" spans="1:15" ht="14.25">
      <c r="A312"/>
      <c r="B312"/>
      <c r="C312"/>
      <c r="D312"/>
      <c r="E312"/>
      <c r="F312"/>
      <c r="G312"/>
      <c r="H312"/>
      <c r="I312"/>
      <c r="J312"/>
      <c r="K312" s="244"/>
      <c r="L312"/>
      <c r="M312"/>
      <c r="N312"/>
      <c r="O312"/>
    </row>
    <row r="313" spans="1:15" ht="14.25">
      <c r="A313"/>
      <c r="B313"/>
      <c r="C313"/>
      <c r="D313"/>
      <c r="E313"/>
      <c r="F313"/>
      <c r="G313"/>
      <c r="H313"/>
      <c r="I313"/>
      <c r="J313"/>
      <c r="K313" s="244"/>
      <c r="L313"/>
      <c r="M313"/>
      <c r="N313"/>
      <c r="O313"/>
    </row>
    <row r="314" spans="1:15" ht="14.25">
      <c r="A314"/>
      <c r="B314"/>
      <c r="C314"/>
      <c r="D314"/>
      <c r="E314"/>
      <c r="F314"/>
      <c r="G314"/>
      <c r="H314"/>
      <c r="I314"/>
      <c r="J314"/>
      <c r="K314" s="244"/>
      <c r="L314"/>
      <c r="M314"/>
      <c r="N314"/>
      <c r="O314"/>
    </row>
    <row r="315" spans="1:15" ht="14.25">
      <c r="A315"/>
      <c r="B315"/>
      <c r="C315"/>
      <c r="D315"/>
      <c r="E315"/>
      <c r="F315"/>
      <c r="G315"/>
      <c r="H315"/>
      <c r="I315"/>
      <c r="J315"/>
      <c r="K315" s="244"/>
      <c r="L315"/>
      <c r="M315"/>
      <c r="N315"/>
      <c r="O315"/>
    </row>
    <row r="316" spans="1:15" ht="14.25">
      <c r="A316"/>
      <c r="B316"/>
      <c r="C316"/>
      <c r="D316"/>
      <c r="E316"/>
      <c r="F316"/>
      <c r="G316"/>
      <c r="H316"/>
      <c r="I316"/>
      <c r="J316"/>
      <c r="K316" s="244"/>
      <c r="L316"/>
      <c r="M316"/>
      <c r="N316"/>
      <c r="O316"/>
    </row>
    <row r="317" spans="1:15" ht="14.25">
      <c r="A317"/>
      <c r="B317"/>
      <c r="C317"/>
      <c r="D317"/>
      <c r="E317"/>
      <c r="F317"/>
      <c r="G317"/>
      <c r="H317"/>
      <c r="I317"/>
      <c r="J317"/>
      <c r="K317" s="244"/>
      <c r="L317"/>
      <c r="M317"/>
      <c r="N317"/>
      <c r="O317"/>
    </row>
    <row r="318" spans="1:15" ht="14.25">
      <c r="A318"/>
      <c r="B318"/>
      <c r="C318"/>
      <c r="D318"/>
      <c r="E318"/>
      <c r="F318"/>
      <c r="G318"/>
      <c r="H318"/>
      <c r="I318"/>
      <c r="J318"/>
      <c r="K318" s="244"/>
      <c r="L318"/>
      <c r="M318"/>
      <c r="N318"/>
      <c r="O318"/>
    </row>
    <row r="319" spans="1:15" ht="14.25">
      <c r="A319"/>
      <c r="B319"/>
      <c r="C319"/>
      <c r="D319"/>
      <c r="E319"/>
      <c r="F319"/>
      <c r="G319"/>
      <c r="H319"/>
      <c r="I319"/>
      <c r="J319"/>
      <c r="K319" s="244"/>
      <c r="L319"/>
      <c r="M319"/>
      <c r="N319"/>
      <c r="O319"/>
    </row>
    <row r="320" spans="1:15" ht="14.25">
      <c r="A320"/>
      <c r="B320"/>
      <c r="C320"/>
      <c r="D320"/>
      <c r="E320"/>
      <c r="F320"/>
      <c r="G320"/>
      <c r="H320"/>
      <c r="I320"/>
      <c r="J320"/>
      <c r="K320" s="244"/>
      <c r="L320"/>
      <c r="M320"/>
      <c r="N320"/>
      <c r="O320"/>
    </row>
    <row r="321" spans="1:15" ht="14.25">
      <c r="A321"/>
      <c r="B321"/>
      <c r="C321"/>
      <c r="D321"/>
      <c r="E321"/>
      <c r="F321"/>
      <c r="G321"/>
      <c r="H321"/>
      <c r="I321"/>
      <c r="J321"/>
      <c r="K321" s="244"/>
      <c r="L321"/>
      <c r="M321"/>
      <c r="N321"/>
      <c r="O321"/>
    </row>
    <row r="322" spans="1:15" ht="14.25">
      <c r="A322"/>
      <c r="B322"/>
      <c r="C322"/>
      <c r="D322"/>
      <c r="E322"/>
      <c r="F322"/>
      <c r="G322"/>
      <c r="H322"/>
      <c r="I322"/>
      <c r="J322"/>
      <c r="K322" s="244"/>
      <c r="L322"/>
      <c r="M322"/>
      <c r="N322"/>
      <c r="O322"/>
    </row>
    <row r="323" spans="1:15" ht="14.25">
      <c r="A323"/>
      <c r="B323"/>
      <c r="C323"/>
      <c r="D323"/>
      <c r="E323"/>
      <c r="F323"/>
      <c r="G323"/>
      <c r="H323"/>
      <c r="I323"/>
      <c r="J323"/>
      <c r="K323" s="244"/>
      <c r="L323"/>
      <c r="M323"/>
      <c r="N323"/>
      <c r="O323"/>
    </row>
    <row r="324" spans="1:15" ht="14.25">
      <c r="A324"/>
      <c r="B324"/>
      <c r="C324"/>
      <c r="D324"/>
      <c r="E324"/>
      <c r="F324"/>
      <c r="G324"/>
      <c r="H324"/>
      <c r="I324"/>
      <c r="J324"/>
      <c r="K324" s="244"/>
      <c r="L324"/>
      <c r="M324"/>
      <c r="N324"/>
      <c r="O324"/>
    </row>
    <row r="325" spans="1:15" ht="14.25">
      <c r="A325"/>
      <c r="B325"/>
      <c r="C325"/>
      <c r="D325"/>
      <c r="E325"/>
      <c r="F325"/>
      <c r="G325"/>
      <c r="H325"/>
      <c r="I325"/>
      <c r="J325"/>
      <c r="K325" s="244"/>
      <c r="L325"/>
      <c r="M325"/>
      <c r="N325"/>
      <c r="O325"/>
    </row>
    <row r="326" spans="1:15" ht="14.25">
      <c r="A326"/>
      <c r="B326"/>
      <c r="C326"/>
      <c r="D326"/>
      <c r="E326"/>
      <c r="F326"/>
      <c r="G326"/>
      <c r="H326"/>
      <c r="I326"/>
      <c r="J326"/>
      <c r="K326" s="244"/>
      <c r="L326"/>
      <c r="M326"/>
      <c r="N326"/>
      <c r="O326"/>
    </row>
    <row r="327" spans="1:15" ht="14.25">
      <c r="A327"/>
      <c r="B327"/>
      <c r="C327"/>
      <c r="D327"/>
      <c r="E327"/>
      <c r="F327"/>
      <c r="G327"/>
      <c r="H327"/>
      <c r="I327"/>
      <c r="J327"/>
      <c r="K327" s="244"/>
      <c r="L327"/>
      <c r="M327"/>
      <c r="N327"/>
      <c r="O327"/>
    </row>
    <row r="328" spans="1:15" ht="14.25">
      <c r="A328"/>
      <c r="B328"/>
      <c r="C328"/>
      <c r="D328"/>
      <c r="E328"/>
      <c r="F328"/>
      <c r="G328"/>
      <c r="H328"/>
      <c r="I328"/>
      <c r="J328"/>
      <c r="K328" s="244"/>
      <c r="L328"/>
      <c r="M328"/>
      <c r="N328"/>
      <c r="O328"/>
    </row>
    <row r="329" spans="1:15" ht="14.25">
      <c r="A329"/>
      <c r="B329"/>
      <c r="C329"/>
      <c r="D329"/>
      <c r="E329"/>
      <c r="F329"/>
      <c r="G329"/>
      <c r="H329"/>
      <c r="I329"/>
      <c r="J329"/>
      <c r="K329" s="244"/>
      <c r="L329"/>
      <c r="M329"/>
      <c r="N329"/>
      <c r="O329"/>
    </row>
    <row r="330" spans="1:15" ht="14.25">
      <c r="A330"/>
      <c r="B330"/>
      <c r="C330"/>
      <c r="D330"/>
      <c r="E330"/>
      <c r="F330"/>
      <c r="G330"/>
      <c r="H330"/>
      <c r="I330"/>
      <c r="J330"/>
      <c r="K330" s="244"/>
      <c r="L330"/>
      <c r="M330"/>
      <c r="N330"/>
      <c r="O330"/>
    </row>
    <row r="331" spans="1:15" ht="14.25">
      <c r="A331"/>
      <c r="B331"/>
      <c r="C331"/>
      <c r="D331"/>
      <c r="E331"/>
      <c r="F331"/>
      <c r="G331"/>
      <c r="H331"/>
      <c r="I331"/>
      <c r="J331"/>
      <c r="K331" s="244"/>
      <c r="L331"/>
      <c r="M331"/>
      <c r="N331"/>
      <c r="O331"/>
    </row>
    <row r="332" spans="1:15" ht="14.25">
      <c r="A332"/>
      <c r="B332"/>
      <c r="C332"/>
      <c r="D332"/>
      <c r="E332"/>
      <c r="F332"/>
      <c r="G332"/>
      <c r="H332"/>
      <c r="I332"/>
      <c r="J332"/>
      <c r="K332" s="244"/>
      <c r="L332"/>
      <c r="M332"/>
      <c r="N332"/>
      <c r="O332"/>
    </row>
    <row r="333" spans="1:15" ht="14.25">
      <c r="A333"/>
      <c r="B333"/>
      <c r="C333"/>
      <c r="D333"/>
      <c r="E333"/>
      <c r="F333"/>
      <c r="G333"/>
      <c r="H333"/>
      <c r="I333"/>
      <c r="J333"/>
      <c r="K333" s="244"/>
      <c r="L333"/>
      <c r="M333"/>
      <c r="N333"/>
      <c r="O333"/>
    </row>
    <row r="334" spans="1:15" ht="14.25">
      <c r="A334"/>
      <c r="B334"/>
      <c r="C334"/>
      <c r="D334"/>
      <c r="E334"/>
      <c r="F334"/>
      <c r="G334"/>
      <c r="H334"/>
      <c r="I334"/>
      <c r="J334"/>
      <c r="K334" s="244"/>
      <c r="L334"/>
      <c r="M334"/>
      <c r="N334"/>
      <c r="O334"/>
    </row>
    <row r="335" spans="1:15" ht="14.25">
      <c r="A335"/>
      <c r="B335"/>
      <c r="C335"/>
      <c r="D335"/>
      <c r="E335"/>
      <c r="F335"/>
      <c r="G335"/>
      <c r="H335"/>
      <c r="I335"/>
      <c r="J335"/>
      <c r="K335" s="244"/>
      <c r="L335"/>
      <c r="M335"/>
      <c r="N335"/>
      <c r="O335"/>
    </row>
    <row r="336" spans="1:15" ht="14.25">
      <c r="A336"/>
      <c r="B336"/>
      <c r="C336"/>
      <c r="D336"/>
      <c r="E336"/>
      <c r="F336"/>
      <c r="G336"/>
      <c r="H336"/>
      <c r="I336"/>
      <c r="J336"/>
      <c r="K336" s="244"/>
      <c r="L336"/>
      <c r="M336"/>
      <c r="N336"/>
      <c r="O336"/>
    </row>
    <row r="337" spans="1:15" ht="14.25">
      <c r="A337"/>
      <c r="B337"/>
      <c r="C337"/>
      <c r="D337"/>
      <c r="E337"/>
      <c r="F337"/>
      <c r="G337"/>
      <c r="H337"/>
      <c r="I337"/>
      <c r="J337"/>
      <c r="K337" s="244"/>
      <c r="L337"/>
      <c r="M337"/>
      <c r="N337"/>
      <c r="O337"/>
    </row>
    <row r="338" spans="1:15" ht="14.25">
      <c r="A338"/>
      <c r="B338"/>
      <c r="C338"/>
      <c r="D338"/>
      <c r="E338"/>
      <c r="F338"/>
      <c r="G338"/>
      <c r="H338"/>
      <c r="I338"/>
      <c r="J338"/>
      <c r="K338" s="244"/>
      <c r="L338"/>
      <c r="M338"/>
      <c r="N338"/>
      <c r="O338"/>
    </row>
    <row r="339" spans="1:15" ht="14.25">
      <c r="A339"/>
      <c r="B339"/>
      <c r="C339"/>
      <c r="D339"/>
      <c r="E339"/>
      <c r="F339"/>
      <c r="G339"/>
      <c r="H339"/>
      <c r="I339"/>
      <c r="J339"/>
      <c r="K339" s="244"/>
      <c r="L339"/>
      <c r="M339"/>
      <c r="N339"/>
      <c r="O339"/>
    </row>
    <row r="340" spans="1:15" ht="14.25">
      <c r="A340"/>
      <c r="B340"/>
      <c r="C340"/>
      <c r="D340"/>
      <c r="E340"/>
      <c r="F340"/>
      <c r="G340"/>
      <c r="H340"/>
      <c r="I340"/>
      <c r="J340"/>
      <c r="K340" s="244"/>
      <c r="L340"/>
      <c r="M340"/>
      <c r="N340"/>
      <c r="O340"/>
    </row>
    <row r="341" spans="1:15" ht="14.25">
      <c r="A341"/>
      <c r="B341"/>
      <c r="C341"/>
      <c r="D341"/>
      <c r="E341"/>
      <c r="F341"/>
      <c r="G341"/>
      <c r="H341"/>
      <c r="I341"/>
      <c r="J341"/>
      <c r="K341" s="244"/>
      <c r="L341"/>
      <c r="M341"/>
      <c r="N341"/>
      <c r="O341"/>
    </row>
    <row r="342" spans="1:15" ht="14.25">
      <c r="A342"/>
      <c r="B342"/>
      <c r="C342"/>
      <c r="D342"/>
      <c r="E342"/>
      <c r="F342"/>
      <c r="G342"/>
      <c r="H342"/>
      <c r="I342"/>
      <c r="J342"/>
      <c r="K342" s="244"/>
      <c r="L342"/>
      <c r="M342"/>
      <c r="N342"/>
      <c r="O342"/>
    </row>
    <row r="343" spans="1:15" ht="14.25">
      <c r="A343"/>
      <c r="B343"/>
      <c r="C343"/>
      <c r="D343"/>
      <c r="E343"/>
      <c r="F343"/>
      <c r="G343"/>
      <c r="H343"/>
      <c r="I343"/>
      <c r="J343"/>
      <c r="K343" s="244"/>
      <c r="L343"/>
      <c r="M343"/>
      <c r="N343"/>
      <c r="O343"/>
    </row>
    <row r="344" spans="1:15" ht="14.25">
      <c r="A344"/>
      <c r="B344"/>
      <c r="C344"/>
      <c r="D344"/>
      <c r="E344"/>
      <c r="F344"/>
      <c r="G344"/>
      <c r="H344"/>
      <c r="I344"/>
      <c r="J344"/>
      <c r="K344" s="244"/>
      <c r="L344"/>
      <c r="M344"/>
      <c r="N344"/>
      <c r="O344"/>
    </row>
    <row r="345" spans="1:15" ht="14.25">
      <c r="A345"/>
      <c r="B345"/>
      <c r="C345"/>
      <c r="D345"/>
      <c r="E345"/>
      <c r="F345"/>
      <c r="G345"/>
      <c r="H345"/>
      <c r="I345"/>
      <c r="J345"/>
      <c r="K345" s="244"/>
      <c r="L345"/>
      <c r="M345"/>
      <c r="N345"/>
      <c r="O345"/>
    </row>
    <row r="346" spans="1:15" ht="14.25">
      <c r="A346"/>
      <c r="B346"/>
      <c r="C346"/>
      <c r="D346"/>
      <c r="E346"/>
      <c r="F346"/>
      <c r="G346"/>
      <c r="H346"/>
      <c r="I346"/>
      <c r="J346"/>
      <c r="K346" s="244"/>
      <c r="L346"/>
      <c r="M346"/>
      <c r="N346"/>
      <c r="O346"/>
    </row>
    <row r="347" spans="1:15" ht="14.25">
      <c r="A347"/>
      <c r="B347"/>
      <c r="C347"/>
      <c r="D347"/>
      <c r="E347"/>
      <c r="F347"/>
      <c r="G347"/>
      <c r="H347"/>
      <c r="I347"/>
      <c r="J347"/>
      <c r="K347" s="244"/>
      <c r="L347"/>
      <c r="M347"/>
      <c r="N347"/>
      <c r="O347"/>
    </row>
    <row r="348" spans="1:15" ht="14.25">
      <c r="A348"/>
      <c r="B348"/>
      <c r="C348"/>
      <c r="D348"/>
      <c r="E348"/>
      <c r="F348"/>
      <c r="G348"/>
      <c r="H348"/>
      <c r="I348"/>
      <c r="J348"/>
      <c r="K348" s="244"/>
      <c r="L348"/>
      <c r="M348"/>
      <c r="N348"/>
      <c r="O348"/>
    </row>
    <row r="349" spans="1:15" ht="14.25">
      <c r="A349"/>
      <c r="B349"/>
      <c r="C349"/>
      <c r="D349"/>
      <c r="E349"/>
      <c r="F349"/>
      <c r="G349"/>
      <c r="H349"/>
      <c r="I349"/>
      <c r="J349"/>
      <c r="K349" s="244"/>
      <c r="L349"/>
      <c r="M349"/>
      <c r="N349"/>
      <c r="O349"/>
    </row>
    <row r="350" spans="1:15" ht="14.25">
      <c r="A350"/>
      <c r="B350"/>
      <c r="C350"/>
      <c r="D350"/>
      <c r="E350"/>
      <c r="F350"/>
      <c r="G350"/>
      <c r="H350"/>
      <c r="I350"/>
      <c r="J350"/>
      <c r="K350" s="244"/>
      <c r="L350"/>
      <c r="M350"/>
      <c r="N350"/>
      <c r="O350"/>
    </row>
    <row r="351" spans="1:15" ht="14.25">
      <c r="A351"/>
      <c r="B351"/>
      <c r="C351"/>
      <c r="D351"/>
      <c r="E351"/>
      <c r="F351"/>
      <c r="G351"/>
      <c r="H351"/>
      <c r="I351"/>
      <c r="J351"/>
      <c r="K351" s="244"/>
      <c r="L351"/>
      <c r="M351"/>
      <c r="N351"/>
      <c r="O351"/>
    </row>
    <row r="352" spans="1:15" ht="14.25">
      <c r="A352"/>
      <c r="B352"/>
      <c r="C352"/>
      <c r="D352"/>
      <c r="E352"/>
      <c r="F352"/>
      <c r="G352"/>
      <c r="H352"/>
      <c r="I352"/>
      <c r="J352"/>
      <c r="K352" s="244"/>
      <c r="L352"/>
      <c r="M352"/>
      <c r="N352"/>
      <c r="O352"/>
    </row>
    <row r="353" spans="1:15" ht="14.25">
      <c r="A353"/>
      <c r="B353"/>
      <c r="C353"/>
      <c r="D353"/>
      <c r="E353"/>
      <c r="F353"/>
      <c r="G353"/>
      <c r="H353"/>
      <c r="I353"/>
      <c r="J353"/>
      <c r="K353" s="244"/>
      <c r="L353"/>
      <c r="M353"/>
      <c r="N353"/>
      <c r="O353"/>
    </row>
    <row r="354" spans="1:15" ht="14.25">
      <c r="A354"/>
      <c r="B354"/>
      <c r="C354"/>
      <c r="D354"/>
      <c r="E354"/>
      <c r="F354"/>
      <c r="G354"/>
      <c r="H354"/>
      <c r="I354"/>
      <c r="J354"/>
      <c r="K354" s="244"/>
      <c r="L354"/>
      <c r="M354"/>
      <c r="N354"/>
      <c r="O354"/>
    </row>
    <row r="355" spans="1:15" ht="14.25">
      <c r="A355"/>
      <c r="B355"/>
      <c r="C355"/>
      <c r="D355"/>
      <c r="E355"/>
      <c r="F355"/>
      <c r="G355"/>
      <c r="H355"/>
      <c r="I355"/>
      <c r="J355"/>
      <c r="K355" s="244"/>
      <c r="L355"/>
      <c r="M355"/>
      <c r="N355"/>
      <c r="O355"/>
    </row>
    <row r="356" spans="1:15" ht="14.25">
      <c r="A356"/>
      <c r="B356"/>
      <c r="C356"/>
      <c r="D356"/>
      <c r="E356"/>
      <c r="F356"/>
      <c r="G356"/>
      <c r="H356"/>
      <c r="I356"/>
      <c r="J356"/>
      <c r="K356" s="244"/>
      <c r="L356"/>
      <c r="M356"/>
      <c r="N356"/>
      <c r="O356"/>
    </row>
    <row r="357" spans="1:15" ht="14.25">
      <c r="A357"/>
      <c r="B357"/>
      <c r="C357"/>
      <c r="D357"/>
      <c r="E357"/>
      <c r="F357"/>
      <c r="G357"/>
      <c r="H357"/>
      <c r="I357"/>
      <c r="J357"/>
      <c r="K357" s="244"/>
      <c r="L357"/>
      <c r="M357"/>
      <c r="N357"/>
      <c r="O357"/>
    </row>
    <row r="358" spans="1:15" ht="14.25">
      <c r="A358"/>
      <c r="B358"/>
      <c r="C358"/>
      <c r="D358"/>
      <c r="E358"/>
      <c r="F358"/>
      <c r="G358"/>
      <c r="H358"/>
      <c r="I358"/>
      <c r="J358"/>
      <c r="K358" s="244"/>
      <c r="L358"/>
      <c r="M358"/>
      <c r="N358"/>
      <c r="O358"/>
    </row>
    <row r="359" spans="1:15" ht="14.25">
      <c r="A359"/>
      <c r="B359"/>
      <c r="C359"/>
      <c r="D359"/>
      <c r="E359"/>
      <c r="F359"/>
      <c r="G359"/>
      <c r="H359"/>
      <c r="I359"/>
      <c r="J359"/>
      <c r="K359" s="244"/>
      <c r="L359"/>
      <c r="M359"/>
      <c r="N359"/>
      <c r="O359"/>
    </row>
    <row r="360" spans="1:15" ht="14.25">
      <c r="A360"/>
      <c r="B360"/>
      <c r="C360"/>
      <c r="D360"/>
      <c r="E360"/>
      <c r="F360"/>
      <c r="G360"/>
      <c r="H360"/>
      <c r="I360"/>
      <c r="J360"/>
      <c r="K360" s="244"/>
      <c r="L360"/>
      <c r="M360"/>
      <c r="N360"/>
      <c r="O360"/>
    </row>
    <row r="361" spans="1:15" ht="14.25">
      <c r="A361"/>
      <c r="B361"/>
      <c r="C361"/>
      <c r="D361"/>
      <c r="E361"/>
      <c r="F361"/>
      <c r="G361"/>
      <c r="H361"/>
      <c r="I361"/>
      <c r="J361"/>
      <c r="K361" s="244"/>
      <c r="L361"/>
      <c r="M361"/>
      <c r="N361"/>
      <c r="O361"/>
    </row>
    <row r="362" spans="1:15" ht="14.25">
      <c r="A362"/>
      <c r="B362"/>
      <c r="C362"/>
      <c r="D362"/>
      <c r="E362"/>
      <c r="F362"/>
      <c r="G362"/>
      <c r="H362"/>
      <c r="I362"/>
      <c r="J362"/>
      <c r="K362" s="244"/>
      <c r="L362"/>
      <c r="M362"/>
      <c r="N362"/>
      <c r="O362"/>
    </row>
    <row r="363" spans="1:15" ht="14.25">
      <c r="A363"/>
      <c r="B363"/>
      <c r="C363"/>
      <c r="D363"/>
      <c r="E363"/>
      <c r="F363"/>
      <c r="G363"/>
      <c r="H363"/>
      <c r="I363"/>
      <c r="J363"/>
      <c r="K363" s="244"/>
      <c r="L363"/>
      <c r="M363"/>
      <c r="N363"/>
      <c r="O363"/>
    </row>
    <row r="364" spans="1:15" ht="14.25">
      <c r="A364"/>
      <c r="B364"/>
      <c r="C364"/>
      <c r="D364"/>
      <c r="E364"/>
      <c r="F364"/>
      <c r="G364"/>
      <c r="H364"/>
      <c r="I364"/>
      <c r="J364"/>
      <c r="K364" s="244"/>
      <c r="L364"/>
      <c r="M364"/>
      <c r="N364"/>
      <c r="O364"/>
    </row>
    <row r="365" spans="1:15" ht="14.25">
      <c r="A365"/>
      <c r="B365"/>
      <c r="C365"/>
      <c r="D365"/>
      <c r="E365"/>
      <c r="F365"/>
      <c r="G365"/>
      <c r="H365"/>
      <c r="I365"/>
      <c r="J365"/>
      <c r="K365" s="244"/>
      <c r="L365"/>
      <c r="M365"/>
      <c r="N365"/>
      <c r="O365"/>
    </row>
    <row r="366" spans="1:15" ht="14.25">
      <c r="A366"/>
      <c r="B366"/>
      <c r="C366"/>
      <c r="D366"/>
      <c r="E366"/>
      <c r="F366"/>
      <c r="G366"/>
      <c r="H366"/>
      <c r="I366"/>
      <c r="J366"/>
      <c r="K366" s="244"/>
      <c r="L366"/>
      <c r="M366"/>
      <c r="N366"/>
      <c r="O366"/>
    </row>
    <row r="367" spans="1:15" ht="14.25">
      <c r="A367"/>
      <c r="B367"/>
      <c r="C367"/>
      <c r="D367"/>
      <c r="E367"/>
      <c r="F367"/>
      <c r="G367"/>
      <c r="H367"/>
      <c r="I367"/>
      <c r="J367"/>
      <c r="K367" s="244"/>
      <c r="L367"/>
      <c r="M367"/>
      <c r="N367"/>
      <c r="O367"/>
    </row>
    <row r="368" spans="1:15" ht="14.25">
      <c r="A368"/>
      <c r="B368"/>
      <c r="C368"/>
      <c r="D368"/>
      <c r="E368"/>
      <c r="F368"/>
      <c r="G368"/>
      <c r="H368"/>
      <c r="I368"/>
      <c r="J368"/>
      <c r="K368" s="244"/>
      <c r="L368"/>
      <c r="M368"/>
      <c r="N368"/>
      <c r="O368"/>
    </row>
    <row r="369" spans="1:15" ht="14.25">
      <c r="A369"/>
      <c r="B369"/>
      <c r="C369"/>
      <c r="D369"/>
      <c r="E369"/>
      <c r="F369"/>
      <c r="G369"/>
      <c r="H369"/>
      <c r="I369"/>
      <c r="J369"/>
      <c r="K369" s="244"/>
      <c r="L369"/>
      <c r="M369"/>
      <c r="N369"/>
      <c r="O369"/>
    </row>
    <row r="370" spans="1:15" ht="14.25">
      <c r="A370"/>
      <c r="B370"/>
      <c r="C370"/>
      <c r="D370"/>
      <c r="E370"/>
      <c r="F370"/>
      <c r="G370"/>
      <c r="H370"/>
      <c r="I370"/>
      <c r="J370"/>
      <c r="K370" s="244"/>
      <c r="L370"/>
      <c r="M370"/>
      <c r="N370"/>
      <c r="O370"/>
    </row>
    <row r="371" spans="1:15" ht="14.25">
      <c r="A371"/>
      <c r="B371"/>
      <c r="C371"/>
      <c r="D371"/>
      <c r="E371"/>
      <c r="F371"/>
      <c r="G371"/>
      <c r="H371"/>
      <c r="I371"/>
      <c r="J371"/>
      <c r="K371" s="244"/>
      <c r="L371"/>
      <c r="M371"/>
      <c r="N371"/>
      <c r="O371"/>
    </row>
    <row r="372" spans="1:15" ht="14.25">
      <c r="A372"/>
      <c r="B372"/>
      <c r="C372"/>
      <c r="D372"/>
      <c r="E372"/>
      <c r="F372"/>
      <c r="G372"/>
      <c r="H372"/>
      <c r="I372"/>
      <c r="J372"/>
      <c r="K372" s="244"/>
      <c r="L372"/>
      <c r="M372"/>
      <c r="N372"/>
      <c r="O372"/>
    </row>
    <row r="373" spans="1:15" ht="14.25">
      <c r="A373"/>
      <c r="B373"/>
      <c r="C373"/>
      <c r="D373"/>
      <c r="E373"/>
      <c r="F373"/>
      <c r="G373"/>
      <c r="H373"/>
      <c r="I373"/>
      <c r="J373"/>
      <c r="K373" s="244"/>
      <c r="L373"/>
      <c r="M373"/>
      <c r="N373"/>
      <c r="O373"/>
    </row>
    <row r="374" spans="1:15" ht="14.25">
      <c r="A374"/>
      <c r="B374"/>
      <c r="C374"/>
      <c r="D374"/>
      <c r="E374"/>
      <c r="F374"/>
      <c r="G374"/>
      <c r="H374"/>
      <c r="I374"/>
      <c r="J374"/>
      <c r="K374" s="244"/>
      <c r="L374"/>
      <c r="M374"/>
      <c r="N374"/>
      <c r="O374"/>
    </row>
    <row r="375" spans="1:15" ht="14.25">
      <c r="A375"/>
      <c r="B375"/>
      <c r="C375"/>
      <c r="D375"/>
      <c r="E375"/>
      <c r="F375"/>
      <c r="G375"/>
      <c r="H375"/>
      <c r="I375"/>
      <c r="J375"/>
      <c r="K375" s="244"/>
      <c r="L375"/>
      <c r="M375"/>
      <c r="N375"/>
      <c r="O375"/>
    </row>
    <row r="376" spans="1:15" ht="14.25">
      <c r="A376"/>
      <c r="B376"/>
      <c r="C376"/>
      <c r="D376"/>
      <c r="E376"/>
      <c r="F376"/>
      <c r="G376"/>
      <c r="H376"/>
      <c r="I376"/>
      <c r="J376"/>
      <c r="K376" s="244"/>
      <c r="L376"/>
      <c r="M376"/>
      <c r="N376"/>
      <c r="O376"/>
    </row>
    <row r="377" spans="1:15" ht="14.25">
      <c r="A377"/>
      <c r="B377"/>
      <c r="C377"/>
      <c r="D377"/>
      <c r="E377"/>
      <c r="F377"/>
      <c r="G377"/>
      <c r="H377"/>
      <c r="I377"/>
      <c r="J377"/>
      <c r="K377" s="244"/>
      <c r="L377"/>
      <c r="M377"/>
      <c r="N377"/>
      <c r="O377"/>
    </row>
    <row r="378" spans="1:15" ht="14.25">
      <c r="A378"/>
      <c r="B378"/>
      <c r="C378"/>
      <c r="D378"/>
      <c r="E378"/>
      <c r="F378"/>
      <c r="G378"/>
      <c r="H378"/>
      <c r="I378"/>
      <c r="J378"/>
      <c r="K378" s="244"/>
      <c r="L378"/>
      <c r="M378"/>
      <c r="N378"/>
      <c r="O378"/>
    </row>
    <row r="379" spans="1:15" ht="14.25">
      <c r="A379"/>
      <c r="B379"/>
      <c r="C379"/>
      <c r="D379"/>
      <c r="E379"/>
      <c r="F379"/>
      <c r="G379"/>
      <c r="H379"/>
      <c r="I379"/>
      <c r="J379"/>
      <c r="K379" s="244"/>
      <c r="L379"/>
      <c r="M379"/>
      <c r="N379"/>
      <c r="O379"/>
    </row>
    <row r="380" spans="1:15" ht="14.25">
      <c r="A380"/>
      <c r="B380"/>
      <c r="C380"/>
      <c r="D380"/>
      <c r="E380"/>
      <c r="F380"/>
      <c r="G380"/>
      <c r="H380"/>
      <c r="I380"/>
      <c r="J380"/>
      <c r="K380" s="244"/>
      <c r="L380"/>
      <c r="M380"/>
      <c r="N380"/>
      <c r="O380"/>
    </row>
    <row r="381" spans="1:15" ht="14.25">
      <c r="A381"/>
      <c r="B381"/>
      <c r="C381"/>
      <c r="D381"/>
      <c r="E381"/>
      <c r="F381"/>
      <c r="G381"/>
      <c r="H381"/>
      <c r="I381"/>
      <c r="J381"/>
      <c r="K381" s="244"/>
      <c r="L381"/>
      <c r="M381"/>
      <c r="N381"/>
      <c r="O381"/>
    </row>
    <row r="382" spans="1:15" ht="14.25">
      <c r="A382"/>
      <c r="B382"/>
      <c r="C382"/>
      <c r="D382"/>
      <c r="E382"/>
      <c r="F382"/>
      <c r="G382"/>
      <c r="H382"/>
      <c r="I382"/>
      <c r="J382"/>
      <c r="K382" s="244"/>
      <c r="L382"/>
      <c r="M382"/>
      <c r="N382"/>
      <c r="O382"/>
    </row>
    <row r="383" spans="1:15" ht="14.25">
      <c r="A383"/>
      <c r="B383"/>
      <c r="C383"/>
      <c r="D383"/>
      <c r="E383"/>
      <c r="F383"/>
      <c r="G383"/>
      <c r="H383"/>
      <c r="I383"/>
      <c r="J383"/>
      <c r="K383" s="244"/>
      <c r="L383"/>
      <c r="M383"/>
      <c r="N383"/>
      <c r="O383"/>
    </row>
    <row r="384" spans="1:15" ht="14.25">
      <c r="A384"/>
      <c r="B384"/>
      <c r="C384"/>
      <c r="D384"/>
      <c r="E384"/>
      <c r="F384"/>
      <c r="G384"/>
      <c r="H384"/>
      <c r="I384"/>
      <c r="J384"/>
      <c r="K384" s="244"/>
      <c r="L384"/>
      <c r="M384"/>
      <c r="N384"/>
      <c r="O384"/>
    </row>
    <row r="385" spans="1:15" ht="14.25">
      <c r="A385"/>
      <c r="B385"/>
      <c r="C385"/>
      <c r="D385"/>
      <c r="E385"/>
      <c r="F385"/>
      <c r="G385"/>
      <c r="H385"/>
      <c r="I385"/>
      <c r="J385"/>
      <c r="K385" s="244"/>
      <c r="L385"/>
      <c r="M385"/>
      <c r="N385"/>
      <c r="O385"/>
    </row>
    <row r="386" spans="1:15" ht="14.25">
      <c r="A386"/>
      <c r="B386"/>
      <c r="C386"/>
      <c r="D386"/>
      <c r="E386"/>
      <c r="F386"/>
      <c r="G386"/>
      <c r="H386"/>
      <c r="I386"/>
      <c r="J386"/>
      <c r="K386" s="244"/>
      <c r="L386"/>
      <c r="M386"/>
      <c r="N386"/>
      <c r="O386"/>
    </row>
    <row r="387" spans="1:15" ht="14.25">
      <c r="A387"/>
      <c r="B387"/>
      <c r="C387"/>
      <c r="D387"/>
      <c r="E387"/>
      <c r="F387"/>
      <c r="G387"/>
      <c r="H387"/>
      <c r="I387"/>
      <c r="J387"/>
      <c r="K387" s="244"/>
      <c r="L387"/>
      <c r="M387"/>
      <c r="N387"/>
      <c r="O387"/>
    </row>
    <row r="388" spans="1:15" ht="14.25">
      <c r="A388"/>
      <c r="B388"/>
      <c r="C388"/>
      <c r="D388"/>
      <c r="E388"/>
      <c r="F388"/>
      <c r="G388"/>
      <c r="H388"/>
      <c r="I388"/>
      <c r="J388"/>
      <c r="K388" s="244"/>
      <c r="L388"/>
      <c r="M388"/>
      <c r="N388"/>
      <c r="O388"/>
    </row>
    <row r="389" spans="1:15" ht="14.25">
      <c r="A389"/>
      <c r="B389"/>
      <c r="C389"/>
      <c r="D389"/>
      <c r="E389"/>
      <c r="F389"/>
      <c r="G389"/>
      <c r="H389"/>
      <c r="I389"/>
      <c r="J389"/>
      <c r="K389" s="244"/>
      <c r="L389"/>
      <c r="M389"/>
      <c r="N389"/>
      <c r="O389"/>
    </row>
    <row r="390" spans="1:15" ht="14.25">
      <c r="A390"/>
      <c r="B390"/>
      <c r="C390"/>
      <c r="D390"/>
      <c r="E390"/>
      <c r="F390"/>
      <c r="G390"/>
      <c r="H390"/>
      <c r="I390"/>
      <c r="J390"/>
      <c r="K390" s="244"/>
      <c r="L390"/>
      <c r="M390"/>
      <c r="N390"/>
      <c r="O390"/>
    </row>
    <row r="391" spans="1:15" ht="14.25">
      <c r="A391"/>
      <c r="B391"/>
      <c r="C391"/>
      <c r="D391"/>
      <c r="E391"/>
      <c r="F391"/>
      <c r="G391"/>
      <c r="H391"/>
      <c r="I391"/>
      <c r="J391"/>
      <c r="K391" s="244"/>
      <c r="L391"/>
      <c r="M391"/>
      <c r="N391"/>
      <c r="O391"/>
    </row>
    <row r="392" spans="1:15" ht="14.25">
      <c r="A392"/>
      <c r="B392"/>
      <c r="C392"/>
      <c r="D392"/>
      <c r="E392"/>
      <c r="F392"/>
      <c r="G392"/>
      <c r="H392"/>
      <c r="I392"/>
      <c r="J392"/>
      <c r="K392" s="244"/>
      <c r="L392"/>
      <c r="M392"/>
      <c r="N392"/>
      <c r="O392"/>
    </row>
    <row r="393" spans="1:15" ht="14.25">
      <c r="A393"/>
      <c r="B393"/>
      <c r="C393"/>
      <c r="D393"/>
      <c r="E393"/>
      <c r="F393"/>
      <c r="G393"/>
      <c r="H393"/>
      <c r="I393"/>
      <c r="J393"/>
      <c r="K393" s="244"/>
      <c r="L393"/>
      <c r="M393"/>
      <c r="N393"/>
      <c r="O393"/>
    </row>
    <row r="394" spans="1:15" ht="14.25">
      <c r="A394"/>
      <c r="B394"/>
      <c r="C394"/>
      <c r="D394"/>
      <c r="E394"/>
      <c r="F394"/>
      <c r="G394"/>
      <c r="H394"/>
      <c r="I394"/>
      <c r="J394"/>
      <c r="K394" s="244"/>
      <c r="L394"/>
      <c r="M394"/>
      <c r="N394"/>
      <c r="O394"/>
    </row>
    <row r="395" spans="1:15" ht="14.25">
      <c r="A395"/>
      <c r="B395"/>
      <c r="C395"/>
      <c r="D395"/>
      <c r="E395"/>
      <c r="F395"/>
      <c r="G395"/>
      <c r="H395"/>
      <c r="I395"/>
      <c r="J395"/>
      <c r="K395" s="244"/>
      <c r="L395"/>
      <c r="M395"/>
      <c r="N395"/>
      <c r="O395"/>
    </row>
    <row r="396" spans="1:15" ht="14.25">
      <c r="A396"/>
      <c r="B396"/>
      <c r="C396"/>
      <c r="D396"/>
      <c r="E396"/>
      <c r="F396"/>
      <c r="G396"/>
      <c r="H396"/>
      <c r="I396"/>
      <c r="J396"/>
      <c r="K396" s="244"/>
      <c r="L396"/>
      <c r="M396"/>
      <c r="N396"/>
      <c r="O396"/>
    </row>
    <row r="397" spans="1:15" ht="14.25">
      <c r="A397"/>
      <c r="B397"/>
      <c r="C397"/>
      <c r="D397"/>
      <c r="E397"/>
      <c r="F397"/>
      <c r="G397"/>
      <c r="H397"/>
      <c r="I397"/>
      <c r="J397"/>
      <c r="K397" s="244"/>
      <c r="L397"/>
      <c r="M397"/>
      <c r="N397"/>
      <c r="O397"/>
    </row>
    <row r="398" spans="1:15" ht="14.25">
      <c r="A398"/>
      <c r="B398"/>
      <c r="C398"/>
      <c r="D398"/>
      <c r="E398"/>
      <c r="F398"/>
      <c r="G398"/>
      <c r="H398"/>
      <c r="I398"/>
      <c r="J398"/>
      <c r="K398" s="244"/>
      <c r="L398"/>
      <c r="M398"/>
      <c r="N398"/>
      <c r="O398"/>
    </row>
    <row r="399" spans="1:15" ht="14.25">
      <c r="A399"/>
      <c r="B399"/>
      <c r="C399"/>
      <c r="D399"/>
      <c r="E399"/>
      <c r="F399"/>
      <c r="G399"/>
      <c r="H399"/>
      <c r="I399"/>
      <c r="J399"/>
      <c r="K399" s="244"/>
      <c r="L399"/>
      <c r="M399"/>
      <c r="N399"/>
      <c r="O399"/>
    </row>
    <row r="400" spans="1:15" ht="14.25">
      <c r="A400"/>
      <c r="B400"/>
      <c r="C400"/>
      <c r="D400"/>
      <c r="E400"/>
      <c r="F400"/>
      <c r="G400"/>
      <c r="H400"/>
      <c r="I400"/>
      <c r="J400"/>
      <c r="K400" s="244"/>
      <c r="L400"/>
      <c r="M400"/>
      <c r="N400"/>
      <c r="O400"/>
    </row>
    <row r="401" spans="1:15" ht="14.25">
      <c r="A401"/>
      <c r="B401"/>
      <c r="C401"/>
      <c r="D401"/>
      <c r="E401"/>
      <c r="F401"/>
      <c r="G401"/>
      <c r="H401"/>
      <c r="I401"/>
      <c r="J401"/>
      <c r="K401" s="244"/>
      <c r="L401"/>
      <c r="M401"/>
      <c r="N401"/>
      <c r="O401"/>
    </row>
    <row r="402" spans="1:15" ht="14.25">
      <c r="A402"/>
      <c r="B402"/>
      <c r="C402"/>
      <c r="D402"/>
      <c r="E402"/>
      <c r="F402"/>
      <c r="G402"/>
      <c r="H402"/>
      <c r="I402"/>
      <c r="J402"/>
      <c r="K402" s="244"/>
      <c r="L402"/>
      <c r="M402"/>
      <c r="N402"/>
      <c r="O402"/>
    </row>
    <row r="403" spans="1:15" ht="14.25">
      <c r="A403"/>
      <c r="B403"/>
      <c r="C403"/>
      <c r="D403"/>
      <c r="E403"/>
      <c r="F403"/>
      <c r="G403"/>
      <c r="H403"/>
      <c r="I403"/>
      <c r="J403"/>
      <c r="K403" s="244"/>
      <c r="L403"/>
      <c r="M403"/>
      <c r="N403"/>
      <c r="O403"/>
    </row>
    <row r="404" spans="1:15" ht="14.25">
      <c r="A404"/>
      <c r="B404"/>
      <c r="C404"/>
      <c r="D404"/>
      <c r="E404"/>
      <c r="F404"/>
      <c r="G404"/>
      <c r="H404"/>
      <c r="I404"/>
      <c r="J404"/>
      <c r="K404" s="244"/>
      <c r="L404"/>
      <c r="M404"/>
      <c r="N404"/>
      <c r="O404"/>
    </row>
    <row r="405" spans="1:15" ht="14.25">
      <c r="A405"/>
      <c r="B405"/>
      <c r="C405"/>
      <c r="D405"/>
      <c r="E405"/>
      <c r="F405"/>
      <c r="G405"/>
      <c r="H405"/>
      <c r="I405"/>
      <c r="J405"/>
      <c r="K405" s="244"/>
      <c r="L405"/>
      <c r="M405"/>
      <c r="N405"/>
      <c r="O405"/>
    </row>
    <row r="406" spans="1:15" ht="14.25">
      <c r="A406"/>
      <c r="B406"/>
      <c r="C406"/>
      <c r="D406"/>
      <c r="E406"/>
      <c r="F406"/>
      <c r="G406"/>
      <c r="H406"/>
      <c r="I406"/>
      <c r="J406"/>
      <c r="K406" s="244"/>
      <c r="L406"/>
      <c r="M406"/>
      <c r="N406"/>
      <c r="O406"/>
    </row>
    <row r="407" spans="1:15" ht="14.25">
      <c r="A407"/>
      <c r="B407"/>
      <c r="C407"/>
      <c r="D407"/>
      <c r="E407"/>
      <c r="F407"/>
      <c r="G407"/>
      <c r="H407"/>
      <c r="I407"/>
      <c r="J407"/>
      <c r="K407" s="244"/>
      <c r="L407"/>
      <c r="M407"/>
      <c r="N407"/>
      <c r="O407"/>
    </row>
    <row r="408" spans="1:15" ht="14.25">
      <c r="A408"/>
      <c r="B408"/>
      <c r="C408"/>
      <c r="D408"/>
      <c r="E408"/>
      <c r="F408"/>
      <c r="G408"/>
      <c r="H408"/>
      <c r="I408"/>
      <c r="J408"/>
      <c r="K408" s="244"/>
      <c r="L408"/>
      <c r="M408"/>
      <c r="N408"/>
      <c r="O408"/>
    </row>
    <row r="409" spans="1:15" ht="14.25">
      <c r="A409"/>
      <c r="B409"/>
      <c r="C409"/>
      <c r="D409"/>
      <c r="E409"/>
      <c r="F409"/>
      <c r="G409"/>
      <c r="H409"/>
      <c r="I409"/>
      <c r="J409"/>
      <c r="K409" s="244"/>
      <c r="L409"/>
      <c r="M409"/>
      <c r="N409"/>
      <c r="O409"/>
    </row>
    <row r="410" spans="1:15" ht="14.25">
      <c r="A410"/>
      <c r="B410"/>
      <c r="C410"/>
      <c r="D410"/>
      <c r="E410"/>
      <c r="F410"/>
      <c r="G410"/>
      <c r="H410"/>
      <c r="I410"/>
      <c r="J410"/>
      <c r="K410" s="244"/>
      <c r="L410"/>
      <c r="M410"/>
      <c r="N410"/>
      <c r="O410"/>
    </row>
    <row r="411" spans="1:15" ht="14.25">
      <c r="A411"/>
      <c r="B411"/>
      <c r="C411"/>
      <c r="D411"/>
      <c r="E411"/>
      <c r="F411"/>
      <c r="G411"/>
      <c r="H411"/>
      <c r="I411"/>
      <c r="J411"/>
      <c r="K411" s="244"/>
      <c r="L411"/>
      <c r="M411"/>
      <c r="N411"/>
      <c r="O411"/>
    </row>
    <row r="412" spans="1:15" ht="14.25">
      <c r="A412"/>
      <c r="B412"/>
      <c r="C412"/>
      <c r="D412"/>
      <c r="E412"/>
      <c r="F412"/>
      <c r="G412"/>
      <c r="H412"/>
      <c r="I412"/>
      <c r="J412"/>
      <c r="K412" s="244"/>
      <c r="L412"/>
      <c r="M412"/>
      <c r="N412"/>
      <c r="O412"/>
    </row>
    <row r="413" spans="1:15" ht="14.25">
      <c r="A413"/>
      <c r="B413"/>
      <c r="C413"/>
      <c r="D413"/>
      <c r="E413"/>
      <c r="F413"/>
      <c r="G413"/>
      <c r="H413"/>
      <c r="I413"/>
      <c r="J413"/>
      <c r="K413" s="244"/>
      <c r="L413"/>
      <c r="M413"/>
      <c r="N413"/>
      <c r="O413"/>
    </row>
    <row r="414" spans="1:15" ht="14.25">
      <c r="A414"/>
      <c r="B414"/>
      <c r="C414"/>
      <c r="D414"/>
      <c r="E414"/>
      <c r="F414"/>
      <c r="G414"/>
      <c r="H414"/>
      <c r="I414"/>
      <c r="J414"/>
      <c r="K414" s="244"/>
      <c r="L414"/>
      <c r="M414"/>
      <c r="N414"/>
      <c r="O414"/>
    </row>
    <row r="415" spans="1:15" ht="14.25">
      <c r="A415"/>
      <c r="B415"/>
      <c r="C415"/>
      <c r="D415"/>
      <c r="E415"/>
      <c r="F415"/>
      <c r="G415"/>
      <c r="H415"/>
      <c r="I415"/>
      <c r="J415"/>
      <c r="K415" s="244"/>
      <c r="L415"/>
      <c r="M415"/>
      <c r="N415"/>
      <c r="O415"/>
    </row>
    <row r="416" spans="1:15" ht="14.25">
      <c r="A416"/>
      <c r="B416"/>
      <c r="C416"/>
      <c r="D416"/>
      <c r="E416"/>
      <c r="F416"/>
      <c r="G416"/>
      <c r="H416"/>
      <c r="I416"/>
      <c r="J416"/>
      <c r="K416" s="244"/>
      <c r="L416"/>
      <c r="M416"/>
      <c r="N416"/>
      <c r="O416"/>
    </row>
    <row r="417" spans="1:15" ht="14.25">
      <c r="A417"/>
      <c r="B417"/>
      <c r="C417"/>
      <c r="D417"/>
      <c r="E417"/>
      <c r="F417"/>
      <c r="G417"/>
      <c r="H417"/>
      <c r="I417"/>
      <c r="J417"/>
      <c r="K417" s="244"/>
      <c r="L417"/>
      <c r="M417"/>
      <c r="N417"/>
      <c r="O417"/>
    </row>
    <row r="418" spans="1:15" ht="14.25">
      <c r="A418"/>
      <c r="B418"/>
      <c r="C418"/>
      <c r="D418"/>
      <c r="E418"/>
      <c r="F418"/>
      <c r="G418"/>
      <c r="H418"/>
      <c r="I418"/>
      <c r="J418"/>
      <c r="K418" s="244"/>
      <c r="L418"/>
      <c r="M418"/>
      <c r="N418"/>
      <c r="O418"/>
    </row>
    <row r="419" spans="1:15" ht="14.25">
      <c r="A419"/>
      <c r="B419"/>
      <c r="C419"/>
      <c r="D419"/>
      <c r="E419"/>
      <c r="F419"/>
      <c r="G419"/>
      <c r="H419"/>
      <c r="I419"/>
      <c r="J419"/>
      <c r="K419" s="244"/>
      <c r="L419"/>
      <c r="M419"/>
      <c r="N419"/>
      <c r="O419"/>
    </row>
    <row r="420" spans="1:15" ht="14.25">
      <c r="A420"/>
      <c r="B420"/>
      <c r="C420"/>
      <c r="D420"/>
      <c r="E420"/>
      <c r="F420"/>
      <c r="G420"/>
      <c r="H420"/>
      <c r="I420"/>
      <c r="J420"/>
      <c r="K420" s="244"/>
      <c r="L420"/>
      <c r="M420"/>
      <c r="N420"/>
      <c r="O420"/>
    </row>
    <row r="421" spans="1:15" ht="14.25">
      <c r="A421"/>
      <c r="B421"/>
      <c r="C421"/>
      <c r="D421"/>
      <c r="E421"/>
      <c r="F421"/>
      <c r="G421"/>
      <c r="H421"/>
      <c r="I421"/>
      <c r="J421"/>
      <c r="K421" s="244"/>
      <c r="L421"/>
      <c r="M421"/>
      <c r="N421"/>
      <c r="O421"/>
    </row>
    <row r="422" spans="1:15" ht="14.25">
      <c r="A422"/>
      <c r="B422"/>
      <c r="C422"/>
      <c r="D422"/>
      <c r="E422"/>
      <c r="F422"/>
      <c r="G422"/>
      <c r="H422"/>
      <c r="I422"/>
      <c r="J422"/>
      <c r="K422" s="244"/>
      <c r="L422"/>
      <c r="M422"/>
      <c r="N422"/>
      <c r="O422"/>
    </row>
    <row r="423" spans="1:15" ht="14.25">
      <c r="A423"/>
      <c r="B423"/>
      <c r="C423"/>
      <c r="D423"/>
      <c r="E423"/>
      <c r="F423"/>
      <c r="G423"/>
      <c r="H423"/>
      <c r="I423"/>
      <c r="J423"/>
      <c r="K423" s="244"/>
      <c r="L423"/>
      <c r="M423"/>
      <c r="N423"/>
      <c r="O423"/>
    </row>
    <row r="424" spans="1:15" ht="14.25">
      <c r="A424"/>
      <c r="B424"/>
      <c r="C424"/>
      <c r="D424"/>
      <c r="E424"/>
      <c r="F424"/>
      <c r="G424"/>
      <c r="H424"/>
      <c r="I424"/>
      <c r="J424"/>
      <c r="K424" s="244"/>
      <c r="L424"/>
      <c r="M424"/>
      <c r="N424"/>
      <c r="O424"/>
    </row>
    <row r="425" spans="1:15" ht="14.25">
      <c r="A425"/>
      <c r="B425"/>
      <c r="C425"/>
      <c r="D425"/>
      <c r="E425"/>
      <c r="F425"/>
      <c r="G425"/>
      <c r="H425"/>
      <c r="I425"/>
      <c r="J425"/>
      <c r="K425" s="244"/>
      <c r="L425"/>
      <c r="M425"/>
      <c r="N425"/>
      <c r="O425"/>
    </row>
    <row r="426" spans="1:15" ht="14.25">
      <c r="A426"/>
      <c r="B426"/>
      <c r="C426"/>
      <c r="D426"/>
      <c r="E426"/>
      <c r="F426"/>
      <c r="G426"/>
      <c r="H426"/>
      <c r="I426"/>
      <c r="J426"/>
      <c r="K426" s="244"/>
      <c r="L426"/>
      <c r="M426"/>
      <c r="N426"/>
      <c r="O426"/>
    </row>
    <row r="427" spans="1:15" ht="14.25">
      <c r="A427"/>
      <c r="B427"/>
      <c r="C427"/>
      <c r="D427"/>
      <c r="E427"/>
      <c r="F427"/>
      <c r="G427"/>
      <c r="H427"/>
      <c r="I427"/>
      <c r="J427"/>
      <c r="K427" s="244"/>
      <c r="L427"/>
      <c r="M427"/>
      <c r="N427"/>
      <c r="O427"/>
    </row>
    <row r="428" spans="1:15" ht="14.25">
      <c r="A428"/>
      <c r="B428"/>
      <c r="C428"/>
      <c r="D428"/>
      <c r="E428"/>
      <c r="F428"/>
      <c r="G428"/>
      <c r="H428"/>
      <c r="I428"/>
      <c r="J428"/>
      <c r="K428" s="244"/>
      <c r="L428"/>
      <c r="M428"/>
      <c r="N428"/>
      <c r="O428"/>
    </row>
    <row r="429" spans="1:15" ht="14.25">
      <c r="A429"/>
      <c r="B429"/>
      <c r="C429"/>
      <c r="D429"/>
      <c r="E429"/>
      <c r="F429"/>
      <c r="G429"/>
      <c r="H429"/>
      <c r="I429"/>
      <c r="J429"/>
      <c r="K429" s="244"/>
      <c r="L429"/>
      <c r="M429"/>
      <c r="N429"/>
      <c r="O429"/>
    </row>
    <row r="430" spans="1:15" ht="14.25">
      <c r="A430"/>
      <c r="B430"/>
      <c r="C430"/>
      <c r="D430"/>
      <c r="E430"/>
      <c r="F430"/>
      <c r="G430"/>
      <c r="H430"/>
      <c r="I430"/>
      <c r="J430"/>
      <c r="K430" s="244"/>
      <c r="L430"/>
      <c r="M430"/>
      <c r="N430"/>
      <c r="O430"/>
    </row>
    <row r="431" spans="1:15" ht="14.25">
      <c r="A431"/>
      <c r="B431"/>
      <c r="C431"/>
      <c r="D431"/>
      <c r="E431"/>
      <c r="F431"/>
      <c r="G431"/>
      <c r="H431"/>
      <c r="I431"/>
      <c r="J431"/>
      <c r="K431" s="244"/>
      <c r="L431"/>
      <c r="M431"/>
      <c r="N431"/>
      <c r="O431"/>
    </row>
    <row r="432" spans="1:15" ht="14.25">
      <c r="A432"/>
      <c r="B432"/>
      <c r="C432"/>
      <c r="D432"/>
      <c r="E432"/>
      <c r="F432"/>
      <c r="G432"/>
      <c r="H432"/>
      <c r="I432"/>
      <c r="J432"/>
      <c r="K432" s="244"/>
      <c r="L432"/>
      <c r="M432"/>
      <c r="N432"/>
      <c r="O432"/>
    </row>
    <row r="433" spans="1:15" ht="14.25">
      <c r="A433"/>
      <c r="B433"/>
      <c r="C433"/>
      <c r="D433"/>
      <c r="E433"/>
      <c r="F433"/>
      <c r="G433"/>
      <c r="H433"/>
      <c r="I433"/>
      <c r="J433"/>
      <c r="K433" s="244"/>
      <c r="L433"/>
      <c r="M433"/>
      <c r="N433"/>
      <c r="O433"/>
    </row>
    <row r="434" spans="1:15" ht="14.25">
      <c r="A434"/>
      <c r="B434"/>
      <c r="C434"/>
      <c r="D434"/>
      <c r="E434"/>
      <c r="F434"/>
      <c r="G434"/>
      <c r="H434"/>
      <c r="I434"/>
      <c r="J434"/>
      <c r="K434" s="244"/>
      <c r="L434"/>
      <c r="M434"/>
      <c r="N434"/>
      <c r="O434"/>
    </row>
    <row r="435" spans="1:15" ht="14.25">
      <c r="A435"/>
      <c r="B435"/>
      <c r="C435"/>
      <c r="D435"/>
      <c r="E435"/>
      <c r="F435"/>
      <c r="G435"/>
      <c r="H435"/>
      <c r="I435"/>
      <c r="J435"/>
      <c r="K435" s="244"/>
      <c r="L435"/>
      <c r="M435"/>
      <c r="N435"/>
      <c r="O435"/>
    </row>
    <row r="436" spans="1:15" ht="14.25">
      <c r="A436"/>
      <c r="B436"/>
      <c r="C436"/>
      <c r="D436"/>
      <c r="E436"/>
      <c r="F436"/>
      <c r="G436"/>
      <c r="H436"/>
      <c r="I436"/>
      <c r="J436"/>
      <c r="K436" s="244"/>
      <c r="L436"/>
      <c r="M436"/>
      <c r="N436"/>
      <c r="O436"/>
    </row>
    <row r="437" spans="1:15" ht="14.25">
      <c r="A437"/>
      <c r="B437"/>
      <c r="C437"/>
      <c r="D437"/>
      <c r="E437"/>
      <c r="F437"/>
      <c r="G437"/>
      <c r="H437"/>
      <c r="I437"/>
      <c r="J437"/>
      <c r="K437" s="244"/>
      <c r="L437"/>
      <c r="M437"/>
      <c r="N437"/>
      <c r="O437"/>
    </row>
    <row r="438" spans="1:15" ht="14.25">
      <c r="A438"/>
      <c r="B438"/>
      <c r="C438"/>
      <c r="D438"/>
      <c r="E438"/>
      <c r="F438"/>
      <c r="G438"/>
      <c r="H438"/>
      <c r="I438"/>
      <c r="J438"/>
      <c r="K438" s="244"/>
      <c r="L438"/>
      <c r="M438"/>
      <c r="N438"/>
      <c r="O438"/>
    </row>
    <row r="439" spans="1:15" ht="14.25">
      <c r="A439"/>
      <c r="B439"/>
      <c r="C439"/>
      <c r="D439"/>
      <c r="E439"/>
      <c r="F439"/>
      <c r="G439"/>
      <c r="H439"/>
      <c r="I439"/>
      <c r="J439"/>
      <c r="K439" s="244"/>
      <c r="L439"/>
      <c r="M439"/>
      <c r="N439"/>
      <c r="O439"/>
    </row>
    <row r="440" spans="1:15" ht="14.25">
      <c r="A440"/>
      <c r="B440"/>
      <c r="C440"/>
      <c r="D440"/>
      <c r="E440"/>
      <c r="F440"/>
      <c r="G440"/>
      <c r="H440"/>
      <c r="I440"/>
      <c r="J440"/>
      <c r="K440" s="244"/>
      <c r="L440"/>
      <c r="M440"/>
      <c r="N440"/>
      <c r="O440"/>
    </row>
    <row r="441" spans="1:15" ht="14.25">
      <c r="A441"/>
      <c r="B441"/>
      <c r="C441"/>
      <c r="D441"/>
      <c r="E441"/>
      <c r="F441"/>
      <c r="G441"/>
      <c r="H441"/>
      <c r="I441"/>
      <c r="J441"/>
      <c r="K441" s="244"/>
      <c r="L441"/>
      <c r="M441"/>
      <c r="N441"/>
      <c r="O441"/>
    </row>
    <row r="442" spans="1:15" ht="14.25">
      <c r="A442"/>
      <c r="B442"/>
      <c r="C442"/>
      <c r="D442"/>
      <c r="E442"/>
      <c r="F442"/>
      <c r="G442"/>
      <c r="H442"/>
      <c r="I442"/>
      <c r="J442"/>
      <c r="K442" s="244"/>
      <c r="L442"/>
      <c r="M442"/>
      <c r="N442"/>
      <c r="O442"/>
    </row>
    <row r="443" spans="1:15" ht="14.25">
      <c r="A443"/>
      <c r="B443"/>
      <c r="C443"/>
      <c r="D443"/>
      <c r="E443"/>
      <c r="F443"/>
      <c r="G443"/>
      <c r="H443"/>
      <c r="I443"/>
      <c r="J443"/>
      <c r="K443" s="244"/>
      <c r="L443"/>
      <c r="M443"/>
      <c r="N443"/>
      <c r="O443"/>
    </row>
    <row r="444" spans="1:15" ht="14.25">
      <c r="A444"/>
      <c r="B444"/>
      <c r="C444"/>
      <c r="D444"/>
      <c r="E444"/>
      <c r="F444"/>
      <c r="G444"/>
      <c r="H444"/>
      <c r="I444"/>
      <c r="J444"/>
      <c r="K444" s="244"/>
      <c r="L444"/>
      <c r="M444"/>
      <c r="N444"/>
      <c r="O444"/>
    </row>
    <row r="445" spans="1:15" ht="14.25">
      <c r="A445"/>
      <c r="B445"/>
      <c r="C445"/>
      <c r="D445"/>
      <c r="E445"/>
      <c r="F445"/>
      <c r="G445"/>
      <c r="H445"/>
      <c r="I445"/>
      <c r="J445"/>
      <c r="K445" s="244"/>
      <c r="L445"/>
      <c r="M445"/>
      <c r="N445"/>
      <c r="O445"/>
    </row>
    <row r="446" spans="1:15" ht="14.25">
      <c r="A446"/>
      <c r="B446"/>
      <c r="C446"/>
      <c r="D446"/>
      <c r="E446"/>
      <c r="F446"/>
      <c r="G446"/>
      <c r="H446"/>
      <c r="I446"/>
      <c r="J446"/>
      <c r="K446" s="244"/>
      <c r="L446"/>
      <c r="M446"/>
      <c r="N446"/>
      <c r="O446"/>
    </row>
    <row r="447" spans="1:15" ht="14.25">
      <c r="A447"/>
      <c r="B447"/>
      <c r="C447"/>
      <c r="D447"/>
      <c r="E447"/>
      <c r="F447"/>
      <c r="G447"/>
      <c r="H447"/>
      <c r="I447"/>
      <c r="J447"/>
      <c r="K447" s="244"/>
      <c r="L447"/>
      <c r="M447"/>
      <c r="N447"/>
      <c r="O447"/>
    </row>
    <row r="448" spans="1:15" ht="14.25">
      <c r="A448"/>
      <c r="B448"/>
      <c r="C448"/>
      <c r="D448"/>
      <c r="E448"/>
      <c r="F448"/>
      <c r="G448"/>
      <c r="H448"/>
      <c r="I448"/>
      <c r="J448"/>
      <c r="K448" s="244"/>
      <c r="L448"/>
      <c r="M448"/>
      <c r="N448"/>
      <c r="O448"/>
    </row>
    <row r="449" spans="1:15" ht="14.25">
      <c r="A449"/>
      <c r="B449"/>
      <c r="C449"/>
      <c r="D449"/>
      <c r="E449"/>
      <c r="F449"/>
      <c r="G449"/>
      <c r="H449"/>
      <c r="I449"/>
      <c r="J449"/>
      <c r="K449" s="244"/>
      <c r="L449"/>
      <c r="M449"/>
      <c r="N449"/>
      <c r="O449"/>
    </row>
    <row r="450" spans="1:15" ht="14.25">
      <c r="A450"/>
      <c r="B450"/>
      <c r="C450"/>
      <c r="D450"/>
      <c r="E450"/>
      <c r="F450"/>
      <c r="G450"/>
      <c r="H450"/>
      <c r="I450"/>
      <c r="J450"/>
      <c r="K450" s="244"/>
      <c r="L450"/>
      <c r="M450"/>
      <c r="N450"/>
      <c r="O450"/>
    </row>
    <row r="451" spans="1:15" ht="14.25">
      <c r="A451"/>
      <c r="B451"/>
      <c r="C451"/>
      <c r="D451"/>
      <c r="E451"/>
      <c r="F451"/>
      <c r="G451"/>
      <c r="H451"/>
      <c r="I451"/>
      <c r="J451"/>
      <c r="K451" s="244"/>
      <c r="L451"/>
      <c r="M451"/>
      <c r="N451"/>
      <c r="O451"/>
    </row>
    <row r="452" spans="1:15" ht="14.25">
      <c r="A452"/>
      <c r="B452"/>
      <c r="C452"/>
      <c r="D452"/>
      <c r="E452"/>
      <c r="F452"/>
      <c r="G452"/>
      <c r="H452"/>
      <c r="I452"/>
      <c r="J452"/>
      <c r="K452" s="244"/>
      <c r="L452"/>
      <c r="M452"/>
      <c r="N452"/>
      <c r="O452"/>
    </row>
    <row r="453" spans="1:15" ht="14.25">
      <c r="A453"/>
      <c r="B453"/>
      <c r="C453"/>
      <c r="D453"/>
      <c r="E453"/>
      <c r="F453"/>
      <c r="G453"/>
      <c r="H453"/>
      <c r="I453"/>
      <c r="J453"/>
      <c r="K453" s="244"/>
      <c r="L453"/>
      <c r="M453"/>
      <c r="N453"/>
      <c r="O453"/>
    </row>
    <row r="454" spans="1:15" ht="14.25">
      <c r="A454"/>
      <c r="B454"/>
      <c r="C454"/>
      <c r="D454"/>
      <c r="E454"/>
      <c r="F454"/>
      <c r="G454"/>
      <c r="H454"/>
      <c r="I454"/>
      <c r="J454"/>
      <c r="K454" s="244"/>
      <c r="L454"/>
      <c r="M454"/>
      <c r="N454"/>
      <c r="O454"/>
    </row>
    <row r="455" spans="1:15" ht="14.25">
      <c r="A455"/>
      <c r="B455"/>
      <c r="C455"/>
      <c r="D455"/>
      <c r="E455"/>
      <c r="F455"/>
      <c r="G455"/>
      <c r="H455"/>
      <c r="I455"/>
      <c r="J455"/>
      <c r="K455" s="244"/>
      <c r="L455"/>
      <c r="M455"/>
      <c r="N455"/>
      <c r="O455"/>
    </row>
    <row r="456" spans="1:15" ht="14.25">
      <c r="A456"/>
      <c r="B456"/>
      <c r="C456"/>
      <c r="D456"/>
      <c r="E456"/>
      <c r="F456"/>
      <c r="G456"/>
      <c r="H456"/>
      <c r="I456"/>
      <c r="J456"/>
      <c r="K456" s="244"/>
      <c r="L456"/>
      <c r="M456"/>
      <c r="N456"/>
      <c r="O456"/>
    </row>
    <row r="457" spans="1:15" ht="14.25">
      <c r="A457"/>
      <c r="B457"/>
      <c r="C457"/>
      <c r="D457"/>
      <c r="E457"/>
      <c r="F457"/>
      <c r="G457"/>
      <c r="H457"/>
      <c r="I457"/>
      <c r="J457"/>
      <c r="K457" s="244"/>
      <c r="L457"/>
      <c r="M457"/>
      <c r="N457"/>
      <c r="O457"/>
    </row>
    <row r="458" spans="1:15" ht="14.25">
      <c r="A458"/>
      <c r="B458"/>
      <c r="C458"/>
      <c r="D458"/>
      <c r="E458"/>
      <c r="F458"/>
      <c r="G458"/>
      <c r="H458"/>
      <c r="I458"/>
      <c r="J458"/>
      <c r="K458" s="244"/>
      <c r="L458"/>
      <c r="M458"/>
      <c r="N458"/>
      <c r="O458"/>
    </row>
    <row r="459" spans="1:15" ht="14.25">
      <c r="A459"/>
      <c r="B459"/>
      <c r="C459"/>
      <c r="D459"/>
      <c r="E459"/>
      <c r="F459"/>
      <c r="G459"/>
      <c r="H459"/>
      <c r="I459"/>
      <c r="J459"/>
      <c r="K459" s="244"/>
      <c r="L459"/>
      <c r="M459"/>
      <c r="N459"/>
      <c r="O459"/>
    </row>
    <row r="460" spans="1:15" ht="14.25">
      <c r="A460"/>
      <c r="B460"/>
      <c r="C460"/>
      <c r="D460"/>
      <c r="E460"/>
      <c r="F460"/>
      <c r="G460"/>
      <c r="H460"/>
      <c r="I460"/>
      <c r="J460"/>
      <c r="K460" s="244"/>
      <c r="L460"/>
      <c r="M460"/>
      <c r="N460"/>
      <c r="O460"/>
    </row>
    <row r="461" spans="1:15" ht="14.25">
      <c r="A461"/>
      <c r="B461"/>
      <c r="C461"/>
      <c r="D461"/>
      <c r="E461"/>
      <c r="F461"/>
      <c r="G461"/>
      <c r="H461"/>
      <c r="I461"/>
      <c r="J461"/>
      <c r="K461" s="244"/>
      <c r="L461"/>
      <c r="M461"/>
      <c r="N461"/>
      <c r="O461"/>
    </row>
    <row r="462" spans="1:15" ht="14.25">
      <c r="A462"/>
      <c r="B462"/>
      <c r="C462"/>
      <c r="D462"/>
      <c r="E462"/>
      <c r="F462"/>
      <c r="G462"/>
      <c r="H462"/>
      <c r="I462"/>
      <c r="J462"/>
      <c r="K462" s="244"/>
      <c r="L462"/>
      <c r="M462"/>
      <c r="N462"/>
      <c r="O462"/>
    </row>
    <row r="463" spans="1:15" ht="14.25">
      <c r="A463"/>
      <c r="B463"/>
      <c r="C463"/>
      <c r="D463"/>
      <c r="E463"/>
      <c r="F463"/>
      <c r="G463"/>
      <c r="H463"/>
      <c r="I463"/>
      <c r="J463"/>
      <c r="K463" s="244"/>
      <c r="L463"/>
      <c r="M463"/>
      <c r="N463"/>
      <c r="O463"/>
    </row>
    <row r="464" spans="1:15" ht="14.25">
      <c r="A464"/>
      <c r="B464"/>
      <c r="C464"/>
      <c r="D464"/>
      <c r="E464"/>
      <c r="F464"/>
      <c r="G464"/>
      <c r="H464"/>
      <c r="I464"/>
      <c r="J464"/>
      <c r="K464" s="244"/>
      <c r="L464"/>
      <c r="M464"/>
      <c r="N464"/>
      <c r="O464"/>
    </row>
    <row r="465" spans="1:15" ht="14.25">
      <c r="A465"/>
      <c r="B465"/>
      <c r="C465"/>
      <c r="D465"/>
      <c r="E465"/>
      <c r="F465"/>
      <c r="G465"/>
      <c r="H465"/>
      <c r="I465"/>
      <c r="J465"/>
      <c r="K465" s="244"/>
      <c r="L465"/>
      <c r="M465"/>
      <c r="N465"/>
      <c r="O465"/>
    </row>
    <row r="466" spans="1:15" ht="14.25">
      <c r="A466"/>
      <c r="B466"/>
      <c r="C466"/>
      <c r="D466"/>
      <c r="E466"/>
      <c r="F466"/>
      <c r="G466"/>
      <c r="H466"/>
      <c r="I466"/>
      <c r="J466"/>
      <c r="K466" s="244"/>
      <c r="L466"/>
      <c r="M466"/>
      <c r="N466"/>
      <c r="O466"/>
    </row>
    <row r="467" spans="1:15" ht="14.25">
      <c r="A467"/>
      <c r="B467"/>
      <c r="C467"/>
      <c r="D467"/>
      <c r="E467"/>
      <c r="F467"/>
      <c r="G467"/>
      <c r="H467"/>
      <c r="I467"/>
      <c r="J467"/>
      <c r="K467" s="244"/>
      <c r="L467"/>
      <c r="M467"/>
      <c r="N467"/>
      <c r="O467"/>
    </row>
    <row r="468" spans="1:15" ht="14.25">
      <c r="A468"/>
      <c r="B468"/>
      <c r="C468"/>
      <c r="D468"/>
      <c r="E468"/>
      <c r="F468"/>
      <c r="G468"/>
      <c r="H468"/>
      <c r="I468"/>
      <c r="J468"/>
      <c r="K468" s="244"/>
      <c r="L468"/>
      <c r="M468"/>
      <c r="N468"/>
      <c r="O468"/>
    </row>
    <row r="469" spans="1:15" ht="14.25">
      <c r="A469"/>
      <c r="B469"/>
      <c r="C469"/>
      <c r="D469"/>
      <c r="E469"/>
      <c r="F469"/>
      <c r="G469"/>
      <c r="H469"/>
      <c r="I469"/>
      <c r="J469"/>
      <c r="K469" s="244"/>
      <c r="L469"/>
      <c r="M469"/>
      <c r="N469"/>
      <c r="O469"/>
    </row>
    <row r="470" spans="1:15" ht="14.25">
      <c r="A470"/>
      <c r="B470"/>
      <c r="C470"/>
      <c r="D470"/>
      <c r="E470"/>
      <c r="F470"/>
      <c r="G470"/>
      <c r="H470"/>
      <c r="I470"/>
      <c r="J470"/>
      <c r="K470" s="244"/>
      <c r="L470"/>
      <c r="M470"/>
      <c r="N470"/>
      <c r="O470"/>
    </row>
    <row r="471" spans="1:15" ht="14.25">
      <c r="A471"/>
      <c r="B471"/>
      <c r="C471"/>
      <c r="D471"/>
      <c r="E471"/>
      <c r="F471"/>
      <c r="G471"/>
      <c r="H471"/>
      <c r="I471"/>
      <c r="J471"/>
      <c r="K471" s="244"/>
      <c r="L471"/>
      <c r="M471"/>
      <c r="N471"/>
      <c r="O471"/>
    </row>
    <row r="472" spans="1:15" ht="14.25">
      <c r="A472"/>
      <c r="B472"/>
      <c r="C472"/>
      <c r="D472"/>
      <c r="E472"/>
      <c r="F472"/>
      <c r="G472"/>
      <c r="H472"/>
      <c r="I472"/>
      <c r="J472"/>
      <c r="K472" s="244"/>
      <c r="L472"/>
      <c r="M472"/>
      <c r="N472"/>
      <c r="O472"/>
    </row>
    <row r="473" spans="1:15" ht="14.25">
      <c r="A473"/>
      <c r="B473"/>
      <c r="C473"/>
      <c r="D473"/>
      <c r="E473"/>
      <c r="F473"/>
      <c r="G473"/>
      <c r="H473"/>
      <c r="I473"/>
      <c r="J473"/>
      <c r="K473" s="244"/>
      <c r="L473"/>
      <c r="M473"/>
      <c r="N473"/>
      <c r="O473"/>
    </row>
    <row r="474" spans="1:15" ht="14.25">
      <c r="A474"/>
      <c r="B474"/>
      <c r="C474"/>
      <c r="D474"/>
      <c r="E474"/>
      <c r="F474"/>
      <c r="G474"/>
      <c r="H474"/>
      <c r="I474"/>
      <c r="J474"/>
      <c r="K474" s="244"/>
      <c r="L474"/>
      <c r="M474"/>
      <c r="N474"/>
      <c r="O474"/>
    </row>
    <row r="475" spans="1:15" ht="14.25">
      <c r="A475"/>
      <c r="B475"/>
      <c r="C475"/>
      <c r="D475"/>
      <c r="E475"/>
      <c r="F475"/>
      <c r="G475"/>
      <c r="H475"/>
      <c r="I475"/>
      <c r="J475"/>
      <c r="K475" s="244"/>
      <c r="L475"/>
      <c r="M475"/>
      <c r="N475"/>
      <c r="O475"/>
    </row>
    <row r="476" spans="1:15" ht="14.25">
      <c r="A476"/>
      <c r="B476"/>
      <c r="C476"/>
      <c r="D476"/>
      <c r="E476"/>
      <c r="F476"/>
      <c r="G476"/>
      <c r="H476"/>
      <c r="I476"/>
      <c r="J476"/>
      <c r="K476" s="244"/>
      <c r="L476"/>
      <c r="M476"/>
      <c r="N476"/>
      <c r="O476"/>
    </row>
    <row r="477" spans="1:15" ht="14.25">
      <c r="A477"/>
      <c r="B477"/>
      <c r="C477"/>
      <c r="D477"/>
      <c r="E477"/>
      <c r="F477"/>
      <c r="G477"/>
      <c r="H477"/>
      <c r="I477"/>
      <c r="J477"/>
      <c r="K477" s="244"/>
      <c r="L477"/>
      <c r="M477"/>
      <c r="N477"/>
      <c r="O477"/>
    </row>
    <row r="478" spans="1:15" ht="14.25">
      <c r="A478"/>
      <c r="B478"/>
      <c r="C478"/>
      <c r="D478"/>
      <c r="E478"/>
      <c r="F478"/>
      <c r="G478"/>
      <c r="H478"/>
      <c r="I478"/>
      <c r="J478"/>
      <c r="K478" s="244"/>
      <c r="L478"/>
      <c r="M478"/>
      <c r="N478"/>
      <c r="O478"/>
    </row>
    <row r="479" spans="1:15" ht="14.25">
      <c r="A479"/>
      <c r="B479"/>
      <c r="C479"/>
      <c r="D479"/>
      <c r="E479"/>
      <c r="F479"/>
      <c r="G479"/>
      <c r="H479"/>
      <c r="I479"/>
      <c r="J479"/>
      <c r="K479" s="244"/>
      <c r="L479"/>
      <c r="M479"/>
      <c r="N479"/>
      <c r="O479"/>
    </row>
    <row r="480" spans="1:15" ht="14.25">
      <c r="A480"/>
      <c r="B480"/>
      <c r="C480"/>
      <c r="D480"/>
      <c r="E480"/>
      <c r="F480"/>
      <c r="G480"/>
      <c r="H480"/>
      <c r="I480"/>
      <c r="J480"/>
      <c r="K480" s="244"/>
      <c r="L480"/>
      <c r="M480"/>
      <c r="N480"/>
      <c r="O480"/>
    </row>
    <row r="481" spans="1:15" ht="14.25">
      <c r="A481"/>
      <c r="B481"/>
      <c r="C481"/>
      <c r="D481"/>
      <c r="E481"/>
      <c r="F481"/>
      <c r="G481"/>
      <c r="H481"/>
      <c r="I481"/>
      <c r="J481"/>
      <c r="K481" s="244"/>
      <c r="L481"/>
      <c r="M481"/>
      <c r="N481"/>
      <c r="O481"/>
    </row>
    <row r="482" spans="1:15" ht="14.25">
      <c r="A482"/>
      <c r="B482"/>
      <c r="C482"/>
      <c r="D482"/>
      <c r="E482"/>
      <c r="F482"/>
      <c r="G482"/>
      <c r="H482"/>
      <c r="I482"/>
      <c r="J482"/>
      <c r="K482" s="244"/>
      <c r="L482"/>
      <c r="M482"/>
      <c r="N482"/>
      <c r="O482"/>
    </row>
    <row r="483" spans="1:15" ht="14.25">
      <c r="A483"/>
      <c r="B483"/>
      <c r="C483"/>
      <c r="D483"/>
      <c r="E483"/>
      <c r="F483"/>
      <c r="G483"/>
      <c r="H483"/>
      <c r="I483"/>
      <c r="J483"/>
      <c r="K483" s="244"/>
      <c r="L483"/>
      <c r="M483"/>
      <c r="N483"/>
      <c r="O483"/>
    </row>
    <row r="484" spans="1:15" ht="14.25">
      <c r="A484"/>
      <c r="B484"/>
      <c r="C484"/>
      <c r="D484"/>
      <c r="E484"/>
      <c r="F484"/>
      <c r="G484"/>
      <c r="H484"/>
      <c r="I484"/>
      <c r="J484"/>
      <c r="K484" s="244"/>
      <c r="L484"/>
      <c r="M484"/>
      <c r="N484"/>
      <c r="O484"/>
    </row>
    <row r="485" spans="1:15" ht="14.25">
      <c r="A485"/>
      <c r="B485"/>
      <c r="C485"/>
      <c r="D485"/>
      <c r="E485"/>
      <c r="F485"/>
      <c r="G485"/>
      <c r="H485"/>
      <c r="I485"/>
      <c r="J485"/>
      <c r="K485" s="244"/>
      <c r="L485"/>
      <c r="M485"/>
      <c r="N485"/>
      <c r="O485"/>
    </row>
    <row r="486" spans="1:15" ht="14.25">
      <c r="A486"/>
      <c r="B486"/>
      <c r="C486"/>
      <c r="D486"/>
      <c r="E486"/>
      <c r="F486"/>
      <c r="G486"/>
      <c r="H486"/>
      <c r="I486"/>
      <c r="J486"/>
      <c r="K486" s="244"/>
      <c r="L486"/>
      <c r="M486"/>
      <c r="N486"/>
      <c r="O486"/>
    </row>
    <row r="487" spans="1:15" ht="14.25">
      <c r="A487"/>
      <c r="B487"/>
      <c r="C487"/>
      <c r="D487"/>
      <c r="E487"/>
      <c r="F487"/>
      <c r="G487"/>
      <c r="H487"/>
      <c r="I487"/>
      <c r="J487"/>
      <c r="K487" s="244"/>
      <c r="L487"/>
      <c r="M487"/>
      <c r="N487"/>
      <c r="O487"/>
    </row>
    <row r="488" spans="1:15" ht="14.25">
      <c r="A488"/>
      <c r="B488"/>
      <c r="C488"/>
      <c r="D488"/>
      <c r="E488"/>
      <c r="F488"/>
      <c r="G488"/>
      <c r="H488"/>
      <c r="I488"/>
      <c r="J488"/>
      <c r="K488" s="244"/>
      <c r="L488"/>
      <c r="M488"/>
      <c r="N488"/>
      <c r="O488"/>
    </row>
    <row r="489" spans="1:15" ht="14.25">
      <c r="A489"/>
      <c r="B489"/>
      <c r="C489"/>
      <c r="D489"/>
      <c r="E489"/>
      <c r="F489"/>
      <c r="G489"/>
      <c r="H489"/>
      <c r="I489"/>
      <c r="J489"/>
      <c r="K489" s="244"/>
      <c r="L489"/>
      <c r="M489"/>
      <c r="N489"/>
      <c r="O489"/>
    </row>
    <row r="490" spans="1:15" ht="14.25">
      <c r="A490"/>
      <c r="B490"/>
      <c r="C490"/>
      <c r="D490"/>
      <c r="E490"/>
      <c r="F490"/>
      <c r="G490"/>
      <c r="H490"/>
      <c r="I490"/>
      <c r="J490"/>
      <c r="K490" s="244"/>
      <c r="L490"/>
      <c r="M490"/>
      <c r="N490"/>
      <c r="O490"/>
    </row>
    <row r="491" spans="1:15" ht="14.25">
      <c r="A491"/>
      <c r="B491"/>
      <c r="C491"/>
      <c r="D491"/>
      <c r="E491"/>
      <c r="F491"/>
      <c r="G491"/>
      <c r="H491"/>
      <c r="I491"/>
      <c r="J491"/>
      <c r="K491" s="244"/>
      <c r="L491"/>
      <c r="M491"/>
      <c r="N491"/>
      <c r="O491"/>
    </row>
    <row r="492" spans="1:15" ht="14.25">
      <c r="A492"/>
      <c r="B492"/>
      <c r="C492"/>
      <c r="D492"/>
      <c r="E492"/>
      <c r="F492"/>
      <c r="G492"/>
      <c r="H492"/>
      <c r="I492"/>
      <c r="J492"/>
      <c r="K492" s="244"/>
      <c r="L492"/>
      <c r="M492"/>
      <c r="N492"/>
      <c r="O492"/>
    </row>
    <row r="493" spans="1:15" ht="14.25">
      <c r="A493"/>
      <c r="B493"/>
      <c r="C493"/>
      <c r="D493"/>
      <c r="E493"/>
      <c r="F493"/>
      <c r="G493"/>
      <c r="H493"/>
      <c r="I493"/>
      <c r="J493"/>
      <c r="K493" s="244"/>
      <c r="L493"/>
      <c r="M493"/>
      <c r="N493"/>
      <c r="O493"/>
    </row>
    <row r="494" spans="1:15" ht="14.25">
      <c r="A494"/>
      <c r="B494"/>
      <c r="C494"/>
      <c r="D494"/>
      <c r="E494"/>
      <c r="F494"/>
      <c r="G494"/>
      <c r="H494"/>
      <c r="I494"/>
      <c r="J494"/>
      <c r="K494" s="244"/>
      <c r="L494"/>
      <c r="M494"/>
      <c r="N494"/>
      <c r="O494"/>
    </row>
    <row r="495" spans="1:15" ht="14.25">
      <c r="A495"/>
      <c r="B495"/>
      <c r="C495"/>
      <c r="D495"/>
      <c r="E495"/>
      <c r="F495"/>
      <c r="G495"/>
      <c r="H495"/>
      <c r="I495"/>
      <c r="J495"/>
      <c r="K495" s="244"/>
      <c r="L495"/>
      <c r="M495"/>
      <c r="N495"/>
      <c r="O495"/>
    </row>
    <row r="496" spans="1:15" ht="14.25">
      <c r="A496"/>
      <c r="B496"/>
      <c r="C496"/>
      <c r="D496"/>
      <c r="E496"/>
      <c r="F496"/>
      <c r="G496"/>
      <c r="H496"/>
      <c r="I496"/>
      <c r="J496"/>
      <c r="K496" s="244"/>
      <c r="L496"/>
      <c r="M496"/>
      <c r="N496"/>
      <c r="O496"/>
    </row>
    <row r="497" spans="1:15" ht="14.25">
      <c r="A497"/>
      <c r="B497"/>
      <c r="C497"/>
      <c r="D497"/>
      <c r="E497"/>
      <c r="F497"/>
      <c r="G497"/>
      <c r="H497"/>
      <c r="I497"/>
      <c r="J497"/>
      <c r="K497" s="244"/>
      <c r="L497"/>
      <c r="M497"/>
      <c r="N497"/>
      <c r="O497"/>
    </row>
    <row r="498" spans="1:15" ht="14.25">
      <c r="A498"/>
      <c r="B498"/>
      <c r="C498"/>
      <c r="D498"/>
      <c r="E498"/>
      <c r="F498"/>
      <c r="G498"/>
      <c r="H498"/>
      <c r="I498"/>
      <c r="J498"/>
      <c r="K498" s="244"/>
      <c r="L498"/>
      <c r="M498"/>
      <c r="N498"/>
      <c r="O498"/>
    </row>
    <row r="499" spans="1:15" ht="14.25">
      <c r="A499"/>
      <c r="B499"/>
      <c r="C499"/>
      <c r="D499"/>
      <c r="E499"/>
      <c r="F499"/>
      <c r="G499"/>
      <c r="H499"/>
      <c r="I499"/>
      <c r="J499"/>
      <c r="K499" s="244"/>
      <c r="L499"/>
      <c r="M499"/>
      <c r="N499"/>
      <c r="O499"/>
    </row>
    <row r="500" spans="1:15" ht="14.25">
      <c r="A500"/>
      <c r="B500"/>
      <c r="C500"/>
      <c r="D500"/>
      <c r="E500"/>
      <c r="F500"/>
      <c r="G500"/>
      <c r="H500"/>
      <c r="I500"/>
      <c r="J500"/>
      <c r="K500" s="244"/>
      <c r="L500"/>
      <c r="M500"/>
      <c r="N500"/>
      <c r="O500"/>
    </row>
    <row r="501" spans="1:15" ht="14.25">
      <c r="A501"/>
      <c r="B501"/>
      <c r="C501"/>
      <c r="D501"/>
      <c r="E501"/>
      <c r="F501"/>
      <c r="G501"/>
      <c r="H501"/>
      <c r="I501"/>
      <c r="J501"/>
      <c r="K501" s="244"/>
      <c r="L501"/>
      <c r="M501"/>
      <c r="N501"/>
      <c r="O501"/>
    </row>
    <row r="502" spans="1:15" ht="14.25">
      <c r="A502"/>
      <c r="B502"/>
      <c r="C502"/>
      <c r="D502"/>
      <c r="E502"/>
      <c r="F502"/>
      <c r="G502"/>
      <c r="H502"/>
      <c r="I502"/>
      <c r="J502"/>
      <c r="K502" s="244"/>
      <c r="L502"/>
      <c r="M502"/>
      <c r="N502"/>
      <c r="O502"/>
    </row>
    <row r="503" spans="1:15" ht="14.25">
      <c r="A503"/>
      <c r="B503"/>
      <c r="C503"/>
      <c r="D503"/>
      <c r="E503"/>
      <c r="F503"/>
      <c r="G503"/>
      <c r="H503"/>
      <c r="I503"/>
      <c r="J503"/>
      <c r="K503" s="244"/>
      <c r="L503"/>
      <c r="M503"/>
      <c r="N503"/>
      <c r="O503"/>
    </row>
    <row r="504" spans="1:15" ht="14.25">
      <c r="A504"/>
      <c r="B504"/>
      <c r="C504"/>
      <c r="D504"/>
      <c r="E504"/>
      <c r="F504"/>
      <c r="G504"/>
      <c r="H504"/>
      <c r="I504"/>
      <c r="J504"/>
      <c r="K504" s="244"/>
      <c r="L504"/>
      <c r="M504"/>
      <c r="N504"/>
      <c r="O504"/>
    </row>
    <row r="505" spans="1:15" ht="14.25">
      <c r="A505"/>
      <c r="B505"/>
      <c r="C505"/>
      <c r="D505"/>
      <c r="E505"/>
      <c r="F505"/>
      <c r="G505"/>
      <c r="H505"/>
      <c r="I505"/>
      <c r="J505"/>
      <c r="K505" s="244"/>
      <c r="L505"/>
      <c r="M505"/>
      <c r="N505"/>
      <c r="O505"/>
    </row>
    <row r="506" spans="1:15" ht="14.25">
      <c r="A506"/>
      <c r="B506"/>
      <c r="C506"/>
      <c r="D506"/>
      <c r="E506"/>
      <c r="F506"/>
      <c r="G506"/>
      <c r="H506"/>
      <c r="I506"/>
      <c r="J506"/>
      <c r="K506" s="244"/>
      <c r="L506"/>
      <c r="M506"/>
      <c r="N506"/>
      <c r="O506"/>
    </row>
    <row r="507" spans="1:15" ht="14.25">
      <c r="A507"/>
      <c r="B507"/>
      <c r="C507"/>
      <c r="D507"/>
      <c r="E507"/>
      <c r="F507"/>
      <c r="G507"/>
      <c r="H507"/>
      <c r="I507"/>
      <c r="J507"/>
      <c r="K507" s="244"/>
      <c r="L507"/>
      <c r="M507"/>
      <c r="N507"/>
      <c r="O507"/>
    </row>
    <row r="508" spans="1:15" ht="14.25">
      <c r="A508"/>
      <c r="B508"/>
      <c r="C508"/>
      <c r="D508"/>
      <c r="E508"/>
      <c r="F508"/>
      <c r="G508"/>
      <c r="H508"/>
      <c r="I508"/>
      <c r="J508"/>
      <c r="K508" s="244"/>
      <c r="L508"/>
      <c r="M508"/>
      <c r="N508"/>
      <c r="O508"/>
    </row>
    <row r="509" spans="1:15" ht="14.25">
      <c r="A509"/>
      <c r="B509"/>
      <c r="C509"/>
      <c r="D509"/>
      <c r="E509"/>
      <c r="F509"/>
      <c r="G509"/>
      <c r="H509"/>
      <c r="I509"/>
      <c r="J509"/>
      <c r="K509" s="244"/>
      <c r="L509"/>
      <c r="M509"/>
      <c r="N509"/>
      <c r="O509"/>
    </row>
    <row r="510" spans="1:15" ht="14.25">
      <c r="A510"/>
      <c r="B510"/>
      <c r="C510"/>
      <c r="D510"/>
      <c r="E510"/>
      <c r="F510"/>
      <c r="G510"/>
      <c r="H510"/>
      <c r="I510"/>
      <c r="J510"/>
      <c r="K510" s="244"/>
      <c r="L510"/>
      <c r="M510"/>
      <c r="N510"/>
      <c r="O510"/>
    </row>
    <row r="511" spans="1:15" ht="14.25">
      <c r="A511"/>
      <c r="B511"/>
      <c r="C511"/>
      <c r="D511"/>
      <c r="E511"/>
      <c r="F511"/>
      <c r="G511"/>
      <c r="H511"/>
      <c r="I511"/>
      <c r="J511"/>
      <c r="K511" s="244"/>
      <c r="L511"/>
      <c r="M511"/>
      <c r="N511"/>
      <c r="O511"/>
    </row>
    <row r="512" spans="1:15" ht="14.25">
      <c r="A512"/>
      <c r="B512"/>
      <c r="C512"/>
      <c r="D512"/>
      <c r="E512"/>
      <c r="F512"/>
      <c r="G512"/>
      <c r="H512"/>
      <c r="I512"/>
      <c r="J512"/>
      <c r="K512" s="244"/>
      <c r="L512"/>
      <c r="M512"/>
      <c r="N512"/>
      <c r="O512"/>
    </row>
    <row r="513" spans="1:15" ht="14.25">
      <c r="A513"/>
      <c r="B513"/>
      <c r="C513"/>
      <c r="D513"/>
      <c r="E513"/>
      <c r="F513"/>
      <c r="G513"/>
      <c r="H513"/>
      <c r="I513"/>
      <c r="J513"/>
      <c r="K513" s="244"/>
      <c r="L513"/>
      <c r="M513"/>
      <c r="N513"/>
      <c r="O513"/>
    </row>
    <row r="514" spans="1:15" ht="14.25">
      <c r="A514"/>
      <c r="B514"/>
      <c r="C514"/>
      <c r="D514"/>
      <c r="E514"/>
      <c r="F514"/>
      <c r="G514"/>
      <c r="H514"/>
      <c r="I514"/>
      <c r="J514"/>
      <c r="K514" s="244"/>
      <c r="L514"/>
      <c r="M514"/>
      <c r="N514"/>
      <c r="O514"/>
    </row>
    <row r="515" spans="1:15" ht="14.25">
      <c r="A515"/>
      <c r="B515"/>
      <c r="C515"/>
      <c r="D515"/>
      <c r="E515"/>
      <c r="F515"/>
      <c r="G515"/>
      <c r="H515"/>
      <c r="I515"/>
      <c r="J515"/>
      <c r="K515" s="244"/>
      <c r="L515"/>
      <c r="M515"/>
      <c r="N515"/>
      <c r="O515"/>
    </row>
    <row r="516" spans="1:15" ht="14.25">
      <c r="A516"/>
      <c r="B516"/>
      <c r="C516"/>
      <c r="D516"/>
      <c r="E516"/>
      <c r="F516"/>
      <c r="G516"/>
      <c r="H516"/>
      <c r="I516"/>
      <c r="J516"/>
      <c r="K516" s="244"/>
      <c r="L516"/>
      <c r="M516"/>
      <c r="N516"/>
      <c r="O516"/>
    </row>
    <row r="517" spans="1:15" ht="14.25">
      <c r="A517"/>
      <c r="B517"/>
      <c r="C517"/>
      <c r="D517"/>
      <c r="E517"/>
      <c r="F517"/>
      <c r="G517"/>
      <c r="H517"/>
      <c r="I517"/>
      <c r="J517"/>
      <c r="K517" s="244"/>
      <c r="L517"/>
      <c r="M517"/>
      <c r="N517"/>
      <c r="O517"/>
    </row>
    <row r="518" spans="1:15" ht="14.25">
      <c r="A518"/>
      <c r="B518"/>
      <c r="C518"/>
      <c r="D518"/>
      <c r="E518"/>
      <c r="F518"/>
      <c r="G518"/>
      <c r="H518"/>
      <c r="I518"/>
      <c r="J518"/>
      <c r="K518" s="244"/>
      <c r="L518"/>
      <c r="M518"/>
      <c r="N518"/>
      <c r="O518"/>
    </row>
    <row r="519" spans="1:15" ht="14.25">
      <c r="A519"/>
      <c r="B519"/>
      <c r="C519"/>
      <c r="D519"/>
      <c r="E519"/>
      <c r="F519"/>
      <c r="G519"/>
      <c r="H519"/>
      <c r="I519"/>
      <c r="J519"/>
      <c r="K519" s="244"/>
      <c r="L519"/>
      <c r="M519"/>
      <c r="N519"/>
      <c r="O519"/>
    </row>
    <row r="520" spans="1:15" ht="14.25">
      <c r="A520"/>
      <c r="B520"/>
      <c r="C520"/>
      <c r="D520"/>
      <c r="E520"/>
      <c r="F520"/>
      <c r="G520"/>
      <c r="H520"/>
      <c r="I520"/>
      <c r="J520"/>
      <c r="K520" s="244"/>
      <c r="L520"/>
      <c r="M520"/>
      <c r="N520"/>
      <c r="O520"/>
    </row>
    <row r="521" spans="1:15" ht="14.25">
      <c r="A521"/>
      <c r="B521"/>
      <c r="C521"/>
      <c r="D521"/>
      <c r="E521"/>
      <c r="F521"/>
      <c r="G521"/>
      <c r="H521"/>
      <c r="I521"/>
      <c r="J521"/>
      <c r="K521" s="244"/>
      <c r="L521"/>
      <c r="M521"/>
      <c r="N521"/>
      <c r="O521"/>
    </row>
    <row r="522" spans="1:15" ht="14.25">
      <c r="A522"/>
      <c r="B522"/>
      <c r="C522"/>
      <c r="D522"/>
      <c r="E522"/>
      <c r="F522"/>
      <c r="G522"/>
      <c r="H522"/>
      <c r="I522"/>
      <c r="J522"/>
      <c r="K522" s="244"/>
      <c r="L522"/>
      <c r="M522"/>
      <c r="N522"/>
      <c r="O522"/>
    </row>
    <row r="523" spans="1:15" ht="14.25">
      <c r="A523"/>
      <c r="B523"/>
      <c r="C523"/>
      <c r="D523"/>
      <c r="E523"/>
      <c r="F523"/>
      <c r="G523"/>
      <c r="H523"/>
      <c r="I523"/>
      <c r="J523"/>
      <c r="K523" s="244"/>
      <c r="L523"/>
      <c r="M523"/>
      <c r="N523"/>
      <c r="O523"/>
    </row>
    <row r="524" spans="1:15" ht="14.25">
      <c r="A524"/>
      <c r="B524"/>
      <c r="C524"/>
      <c r="D524"/>
      <c r="E524"/>
      <c r="F524"/>
      <c r="G524"/>
      <c r="H524"/>
      <c r="I524"/>
      <c r="J524"/>
      <c r="K524" s="244"/>
      <c r="L524"/>
      <c r="M524"/>
      <c r="N524"/>
      <c r="O524"/>
    </row>
    <row r="525" spans="1:15" ht="14.25">
      <c r="A525"/>
      <c r="B525"/>
      <c r="C525"/>
      <c r="D525"/>
      <c r="E525"/>
      <c r="F525"/>
      <c r="G525"/>
      <c r="H525"/>
      <c r="I525"/>
      <c r="J525"/>
      <c r="K525" s="244"/>
      <c r="L525"/>
      <c r="M525"/>
      <c r="N525"/>
      <c r="O525"/>
    </row>
    <row r="526" spans="1:15" ht="14.25">
      <c r="A526"/>
      <c r="B526"/>
      <c r="C526"/>
      <c r="D526"/>
      <c r="E526"/>
      <c r="F526"/>
      <c r="G526"/>
      <c r="H526"/>
      <c r="I526"/>
      <c r="J526"/>
      <c r="K526" s="244"/>
      <c r="L526"/>
      <c r="M526"/>
      <c r="N526"/>
      <c r="O526"/>
    </row>
    <row r="527" spans="1:15" ht="14.25">
      <c r="A527"/>
      <c r="B527"/>
      <c r="C527"/>
      <c r="D527"/>
      <c r="E527"/>
      <c r="F527"/>
      <c r="G527"/>
      <c r="H527"/>
      <c r="I527"/>
      <c r="J527"/>
      <c r="K527" s="244"/>
      <c r="L527"/>
      <c r="M527"/>
      <c r="N527"/>
      <c r="O527"/>
    </row>
    <row r="528" spans="1:15" ht="14.25">
      <c r="A528"/>
      <c r="B528"/>
      <c r="C528"/>
      <c r="D528"/>
      <c r="E528"/>
      <c r="F528"/>
      <c r="G528"/>
      <c r="H528"/>
      <c r="I528"/>
      <c r="J528"/>
      <c r="K528" s="244"/>
      <c r="L528"/>
      <c r="M528"/>
      <c r="N528"/>
      <c r="O528"/>
    </row>
    <row r="529" spans="1:15" ht="14.25">
      <c r="A529"/>
      <c r="B529"/>
      <c r="C529"/>
      <c r="D529"/>
      <c r="E529"/>
      <c r="F529"/>
      <c r="G529"/>
      <c r="H529"/>
      <c r="I529"/>
      <c r="J529"/>
      <c r="K529" s="244"/>
      <c r="L529"/>
      <c r="M529"/>
      <c r="N529"/>
      <c r="O529"/>
    </row>
    <row r="530" spans="1:15" ht="14.25">
      <c r="A530"/>
      <c r="B530"/>
      <c r="C530"/>
      <c r="D530"/>
      <c r="E530"/>
      <c r="F530"/>
      <c r="G530"/>
      <c r="H530"/>
      <c r="I530"/>
      <c r="J530"/>
      <c r="K530" s="244"/>
      <c r="L530"/>
      <c r="M530"/>
      <c r="N530"/>
      <c r="O530"/>
    </row>
    <row r="531" spans="1:15" ht="14.25">
      <c r="A531"/>
      <c r="B531"/>
      <c r="C531"/>
      <c r="D531"/>
      <c r="E531"/>
      <c r="F531"/>
      <c r="G531"/>
      <c r="H531"/>
      <c r="I531"/>
      <c r="J531"/>
      <c r="K531" s="244"/>
      <c r="L531"/>
      <c r="M531"/>
      <c r="N531"/>
      <c r="O531"/>
    </row>
    <row r="532" spans="1:15" ht="14.25">
      <c r="A532"/>
      <c r="B532"/>
      <c r="C532"/>
      <c r="D532"/>
      <c r="E532"/>
      <c r="F532"/>
      <c r="G532"/>
      <c r="H532"/>
      <c r="I532"/>
      <c r="J532"/>
      <c r="K532" s="244"/>
      <c r="L532"/>
      <c r="M532"/>
      <c r="N532"/>
      <c r="O532"/>
    </row>
    <row r="533" spans="1:15" ht="14.25">
      <c r="A533"/>
      <c r="B533"/>
      <c r="C533"/>
      <c r="D533"/>
      <c r="E533"/>
      <c r="F533"/>
      <c r="G533"/>
      <c r="H533"/>
      <c r="I533"/>
      <c r="J533"/>
      <c r="K533" s="244"/>
      <c r="L533"/>
      <c r="M533"/>
      <c r="N533"/>
      <c r="O533"/>
    </row>
    <row r="534" spans="1:15" ht="14.25">
      <c r="A534"/>
      <c r="B534"/>
      <c r="C534"/>
      <c r="D534"/>
      <c r="E534"/>
      <c r="F534"/>
      <c r="G534"/>
      <c r="H534"/>
      <c r="I534"/>
      <c r="J534"/>
      <c r="K534" s="244"/>
      <c r="L534"/>
      <c r="M534"/>
      <c r="N534"/>
      <c r="O534"/>
    </row>
    <row r="535" spans="1:15" ht="14.25">
      <c r="A535"/>
      <c r="B535"/>
      <c r="C535"/>
      <c r="D535"/>
      <c r="E535"/>
      <c r="F535"/>
      <c r="G535"/>
      <c r="H535"/>
      <c r="I535"/>
      <c r="J535"/>
      <c r="K535" s="244"/>
      <c r="L535"/>
      <c r="M535"/>
      <c r="N535"/>
      <c r="O535"/>
    </row>
    <row r="536" spans="1:15" ht="14.25">
      <c r="A536"/>
      <c r="B536"/>
      <c r="C536"/>
      <c r="D536"/>
      <c r="E536"/>
      <c r="F536"/>
      <c r="G536"/>
      <c r="H536"/>
      <c r="I536"/>
      <c r="J536"/>
      <c r="K536" s="244"/>
      <c r="L536"/>
      <c r="M536"/>
      <c r="N536"/>
      <c r="O536"/>
    </row>
    <row r="537" spans="1:15" ht="14.25">
      <c r="A537"/>
      <c r="B537"/>
      <c r="C537"/>
      <c r="D537"/>
      <c r="E537"/>
      <c r="F537"/>
      <c r="G537"/>
      <c r="H537"/>
      <c r="I537"/>
      <c r="J537"/>
      <c r="K537" s="244"/>
      <c r="L537"/>
      <c r="M537"/>
      <c r="N537"/>
      <c r="O537"/>
    </row>
    <row r="538" spans="1:15" ht="14.25">
      <c r="A538"/>
      <c r="B538"/>
      <c r="C538"/>
      <c r="D538"/>
      <c r="E538"/>
      <c r="F538"/>
      <c r="G538"/>
      <c r="H538"/>
      <c r="I538"/>
      <c r="J538"/>
      <c r="K538" s="244"/>
      <c r="L538"/>
      <c r="M538"/>
      <c r="N538"/>
      <c r="O538"/>
    </row>
    <row r="539" spans="1:15" ht="14.25">
      <c r="A539"/>
      <c r="B539"/>
      <c r="C539"/>
      <c r="D539"/>
      <c r="E539"/>
      <c r="F539"/>
      <c r="G539"/>
      <c r="H539"/>
      <c r="I539"/>
      <c r="J539"/>
      <c r="K539" s="244"/>
      <c r="L539"/>
      <c r="M539"/>
      <c r="N539"/>
      <c r="O539"/>
    </row>
    <row r="540" spans="1:15" ht="14.25">
      <c r="A540"/>
      <c r="B540"/>
      <c r="C540"/>
      <c r="D540"/>
      <c r="E540"/>
      <c r="F540"/>
      <c r="G540"/>
      <c r="H540"/>
      <c r="I540"/>
      <c r="J540"/>
      <c r="K540" s="244"/>
      <c r="L540"/>
      <c r="M540"/>
      <c r="N540"/>
      <c r="O540"/>
    </row>
    <row r="541" spans="1:15" ht="14.25">
      <c r="A541"/>
      <c r="B541"/>
      <c r="C541"/>
      <c r="D541"/>
      <c r="E541"/>
      <c r="F541"/>
      <c r="G541"/>
      <c r="H541"/>
      <c r="I541"/>
      <c r="J541"/>
      <c r="K541" s="244"/>
      <c r="L541"/>
      <c r="M541"/>
      <c r="N541"/>
      <c r="O541"/>
    </row>
    <row r="542" spans="1:15" ht="14.25">
      <c r="A542"/>
      <c r="B542"/>
      <c r="C542"/>
      <c r="D542"/>
      <c r="E542"/>
      <c r="F542"/>
      <c r="G542"/>
      <c r="H542"/>
      <c r="I542"/>
      <c r="J542"/>
      <c r="K542" s="244"/>
      <c r="L542"/>
      <c r="M542"/>
      <c r="N542"/>
      <c r="O542"/>
    </row>
    <row r="543" spans="1:15" ht="14.25">
      <c r="A543"/>
      <c r="B543"/>
      <c r="C543"/>
      <c r="D543"/>
      <c r="E543"/>
      <c r="F543"/>
      <c r="G543"/>
      <c r="H543"/>
      <c r="I543"/>
      <c r="J543"/>
      <c r="K543" s="244"/>
      <c r="L543"/>
      <c r="M543"/>
      <c r="N543"/>
      <c r="O543"/>
    </row>
    <row r="544" spans="1:15" ht="14.25">
      <c r="A544"/>
      <c r="B544"/>
      <c r="C544"/>
      <c r="D544"/>
      <c r="E544"/>
      <c r="F544"/>
      <c r="G544"/>
      <c r="H544"/>
      <c r="I544"/>
      <c r="J544"/>
      <c r="K544" s="244"/>
      <c r="L544"/>
      <c r="M544"/>
      <c r="N544"/>
      <c r="O544"/>
    </row>
    <row r="545" spans="1:15" ht="14.25">
      <c r="A545"/>
      <c r="B545"/>
      <c r="C545"/>
      <c r="D545"/>
      <c r="E545"/>
      <c r="F545"/>
      <c r="G545"/>
      <c r="H545"/>
      <c r="I545"/>
      <c r="J545"/>
      <c r="K545" s="244"/>
      <c r="L545"/>
      <c r="M545"/>
      <c r="N545"/>
      <c r="O545"/>
    </row>
    <row r="546" spans="1:15" ht="14.25">
      <c r="A546"/>
      <c r="B546"/>
      <c r="C546"/>
      <c r="D546"/>
      <c r="E546"/>
      <c r="F546"/>
      <c r="G546"/>
      <c r="H546"/>
      <c r="I546"/>
      <c r="J546"/>
      <c r="K546" s="244"/>
      <c r="L546"/>
      <c r="M546"/>
      <c r="N546"/>
      <c r="O546"/>
    </row>
    <row r="547" spans="1:15" ht="14.25">
      <c r="A547"/>
      <c r="B547"/>
      <c r="C547"/>
      <c r="D547"/>
      <c r="E547"/>
      <c r="F547"/>
      <c r="G547"/>
      <c r="H547"/>
      <c r="I547"/>
      <c r="J547"/>
      <c r="K547" s="244"/>
      <c r="L547"/>
      <c r="M547"/>
      <c r="N547"/>
      <c r="O547"/>
    </row>
    <row r="548" spans="1:15" ht="14.25">
      <c r="A548"/>
      <c r="B548"/>
      <c r="C548"/>
      <c r="D548"/>
      <c r="E548"/>
      <c r="F548"/>
      <c r="G548"/>
      <c r="H548"/>
      <c r="I548"/>
      <c r="J548"/>
      <c r="K548" s="244"/>
      <c r="L548"/>
      <c r="M548"/>
      <c r="N548"/>
      <c r="O548"/>
    </row>
    <row r="549" spans="1:15" ht="14.25">
      <c r="A549"/>
      <c r="B549"/>
      <c r="C549"/>
      <c r="D549"/>
      <c r="E549"/>
      <c r="F549"/>
      <c r="G549"/>
      <c r="H549"/>
      <c r="I549"/>
      <c r="J549"/>
      <c r="K549" s="244"/>
      <c r="L549"/>
      <c r="M549"/>
      <c r="N549"/>
      <c r="O549"/>
    </row>
    <row r="550" spans="1:15" ht="14.25">
      <c r="A550"/>
      <c r="B550"/>
      <c r="C550"/>
      <c r="D550"/>
      <c r="E550"/>
      <c r="F550"/>
      <c r="G550"/>
      <c r="H550"/>
      <c r="I550"/>
      <c r="J550"/>
      <c r="K550" s="244"/>
      <c r="L550"/>
      <c r="M550"/>
      <c r="N550"/>
      <c r="O550"/>
    </row>
    <row r="551" spans="1:15" ht="14.25">
      <c r="A551"/>
      <c r="B551"/>
      <c r="C551"/>
      <c r="D551"/>
      <c r="E551"/>
      <c r="F551"/>
      <c r="G551"/>
      <c r="H551"/>
      <c r="I551"/>
      <c r="J551"/>
      <c r="K551" s="244"/>
      <c r="L551"/>
      <c r="M551"/>
      <c r="N551"/>
      <c r="O551"/>
    </row>
    <row r="552" spans="1:15" ht="14.25">
      <c r="A552"/>
      <c r="B552"/>
      <c r="C552"/>
      <c r="D552"/>
      <c r="E552"/>
      <c r="F552"/>
      <c r="G552"/>
      <c r="H552"/>
      <c r="I552"/>
      <c r="J552"/>
      <c r="K552" s="244"/>
      <c r="L552"/>
      <c r="M552"/>
      <c r="N552"/>
      <c r="O552"/>
    </row>
    <row r="553" spans="1:15" ht="14.25">
      <c r="A553"/>
      <c r="B553"/>
      <c r="C553"/>
      <c r="D553"/>
      <c r="E553"/>
      <c r="F553"/>
      <c r="G553"/>
      <c r="H553"/>
      <c r="I553"/>
      <c r="J553"/>
      <c r="K553" s="244"/>
      <c r="L553"/>
      <c r="M553"/>
      <c r="N553"/>
      <c r="O553"/>
    </row>
    <row r="554" spans="1:15" ht="14.25">
      <c r="A554"/>
      <c r="B554"/>
      <c r="C554"/>
      <c r="D554"/>
      <c r="E554"/>
      <c r="F554"/>
      <c r="G554"/>
      <c r="H554"/>
      <c r="I554"/>
      <c r="J554"/>
      <c r="K554" s="244"/>
      <c r="L554"/>
      <c r="M554"/>
      <c r="N554"/>
      <c r="O554"/>
    </row>
    <row r="555" spans="1:15" ht="14.25">
      <c r="A555"/>
      <c r="B555"/>
      <c r="C555"/>
      <c r="D555"/>
      <c r="E555"/>
      <c r="F555"/>
      <c r="G555"/>
      <c r="H555"/>
      <c r="I555"/>
      <c r="J555"/>
      <c r="K555" s="244"/>
      <c r="L555"/>
      <c r="M555"/>
      <c r="N555"/>
      <c r="O555"/>
    </row>
    <row r="556" spans="1:15" ht="14.25">
      <c r="A556"/>
      <c r="B556"/>
      <c r="C556"/>
      <c r="D556"/>
      <c r="E556"/>
      <c r="F556"/>
      <c r="G556"/>
      <c r="H556"/>
      <c r="I556"/>
      <c r="J556"/>
      <c r="K556" s="244"/>
      <c r="L556"/>
      <c r="M556"/>
      <c r="N556"/>
      <c r="O556"/>
    </row>
    <row r="557" spans="1:15" ht="14.25">
      <c r="A557"/>
      <c r="B557"/>
      <c r="C557"/>
      <c r="D557"/>
      <c r="E557"/>
      <c r="F557"/>
      <c r="G557"/>
      <c r="H557"/>
      <c r="I557"/>
      <c r="J557"/>
      <c r="K557" s="244"/>
      <c r="L557"/>
      <c r="M557"/>
      <c r="N557"/>
      <c r="O557"/>
    </row>
    <row r="558" spans="1:15" ht="14.25">
      <c r="A558"/>
      <c r="B558"/>
      <c r="C558"/>
      <c r="D558"/>
      <c r="E558"/>
      <c r="F558"/>
      <c r="G558"/>
      <c r="H558"/>
      <c r="I558"/>
      <c r="J558"/>
      <c r="K558" s="244"/>
      <c r="L558"/>
      <c r="M558"/>
      <c r="N558"/>
      <c r="O558"/>
    </row>
    <row r="559" spans="1:15" ht="14.25">
      <c r="A559"/>
      <c r="B559"/>
      <c r="C559"/>
      <c r="D559"/>
      <c r="E559"/>
      <c r="F559"/>
      <c r="G559"/>
      <c r="H559"/>
      <c r="I559"/>
      <c r="J559"/>
      <c r="K559" s="244"/>
      <c r="L559"/>
      <c r="M559"/>
      <c r="N559"/>
      <c r="O559"/>
    </row>
    <row r="560" spans="1:15" ht="14.25">
      <c r="A560"/>
      <c r="B560"/>
      <c r="C560"/>
      <c r="D560"/>
      <c r="E560"/>
      <c r="F560"/>
      <c r="G560"/>
      <c r="H560"/>
      <c r="I560"/>
      <c r="J560"/>
      <c r="K560" s="244"/>
      <c r="L560"/>
      <c r="M560"/>
      <c r="N560"/>
      <c r="O560"/>
    </row>
    <row r="561" spans="1:15" ht="14.25">
      <c r="A561"/>
      <c r="B561"/>
      <c r="C561"/>
      <c r="D561"/>
      <c r="E561"/>
      <c r="F561"/>
      <c r="G561"/>
      <c r="H561"/>
      <c r="I561"/>
      <c r="J561"/>
      <c r="K561" s="244"/>
      <c r="L561"/>
      <c r="M561"/>
      <c r="N561"/>
      <c r="O561"/>
    </row>
    <row r="562" spans="1:15" ht="14.25">
      <c r="A562"/>
      <c r="B562"/>
      <c r="C562"/>
      <c r="D562"/>
      <c r="E562"/>
      <c r="F562"/>
      <c r="G562"/>
      <c r="H562"/>
      <c r="I562"/>
      <c r="J562"/>
      <c r="K562" s="244"/>
      <c r="L562"/>
      <c r="M562"/>
      <c r="N562"/>
      <c r="O562"/>
    </row>
    <row r="563" spans="1:15" ht="14.25">
      <c r="A563"/>
      <c r="B563"/>
      <c r="C563"/>
      <c r="D563"/>
      <c r="E563"/>
      <c r="F563"/>
      <c r="G563"/>
      <c r="H563"/>
      <c r="I563"/>
      <c r="J563"/>
      <c r="K563" s="244"/>
      <c r="L563"/>
      <c r="M563"/>
      <c r="N563"/>
      <c r="O563"/>
    </row>
    <row r="564" spans="1:15" ht="14.25">
      <c r="A564"/>
      <c r="B564"/>
      <c r="C564"/>
      <c r="D564"/>
      <c r="E564"/>
      <c r="F564"/>
      <c r="G564"/>
      <c r="H564"/>
      <c r="I564"/>
      <c r="J564"/>
      <c r="K564" s="244"/>
      <c r="L564"/>
      <c r="M564"/>
      <c r="N564"/>
      <c r="O564"/>
    </row>
    <row r="565" spans="1:15" ht="14.25">
      <c r="A565"/>
      <c r="B565"/>
      <c r="C565"/>
      <c r="D565"/>
      <c r="E565"/>
      <c r="F565"/>
      <c r="G565"/>
      <c r="H565"/>
      <c r="I565"/>
      <c r="J565"/>
      <c r="K565" s="244"/>
      <c r="L565"/>
      <c r="M565"/>
      <c r="N565"/>
      <c r="O565"/>
    </row>
    <row r="566" spans="1:15" ht="14.25">
      <c r="A566"/>
      <c r="B566"/>
      <c r="C566"/>
      <c r="D566"/>
      <c r="E566"/>
      <c r="F566"/>
      <c r="G566"/>
      <c r="H566"/>
      <c r="I566"/>
      <c r="J566"/>
      <c r="K566" s="244"/>
      <c r="L566"/>
      <c r="M566"/>
      <c r="N566"/>
      <c r="O566"/>
    </row>
    <row r="567" spans="1:15" ht="14.25">
      <c r="A567"/>
      <c r="B567"/>
      <c r="C567"/>
      <c r="D567"/>
      <c r="E567"/>
      <c r="F567"/>
      <c r="G567"/>
      <c r="H567"/>
      <c r="I567"/>
      <c r="J567"/>
      <c r="K567" s="244"/>
      <c r="L567"/>
      <c r="M567"/>
      <c r="N567"/>
      <c r="O567"/>
    </row>
    <row r="568" spans="1:15" ht="14.25">
      <c r="A568"/>
      <c r="B568"/>
      <c r="C568"/>
      <c r="D568"/>
      <c r="E568"/>
      <c r="F568"/>
      <c r="G568"/>
      <c r="H568"/>
      <c r="I568"/>
      <c r="J568"/>
      <c r="K568" s="244"/>
      <c r="L568"/>
      <c r="M568"/>
      <c r="N568"/>
      <c r="O568"/>
    </row>
    <row r="569" spans="1:15" ht="14.25">
      <c r="A569"/>
      <c r="B569"/>
      <c r="C569"/>
      <c r="D569"/>
      <c r="E569"/>
      <c r="F569"/>
      <c r="G569"/>
      <c r="H569"/>
      <c r="I569"/>
      <c r="J569"/>
      <c r="K569" s="244"/>
      <c r="L569"/>
      <c r="M569"/>
      <c r="N569"/>
      <c r="O569"/>
    </row>
    <row r="570" spans="1:15" ht="14.25">
      <c r="A570"/>
      <c r="B570"/>
      <c r="C570"/>
      <c r="D570"/>
      <c r="E570"/>
      <c r="F570"/>
      <c r="G570"/>
      <c r="H570"/>
      <c r="I570"/>
      <c r="J570"/>
      <c r="K570" s="244"/>
      <c r="L570"/>
      <c r="M570"/>
      <c r="N570"/>
      <c r="O570"/>
    </row>
    <row r="571" spans="1:15" ht="14.25">
      <c r="A571"/>
      <c r="B571"/>
      <c r="C571"/>
      <c r="D571"/>
      <c r="E571"/>
      <c r="F571"/>
      <c r="G571"/>
      <c r="H571"/>
      <c r="I571"/>
      <c r="J571"/>
      <c r="K571" s="244"/>
      <c r="L571"/>
      <c r="M571"/>
      <c r="N571"/>
      <c r="O571"/>
    </row>
    <row r="572" spans="1:15" ht="14.25">
      <c r="A572"/>
      <c r="B572"/>
      <c r="C572"/>
      <c r="D572"/>
      <c r="E572"/>
      <c r="F572"/>
      <c r="G572"/>
      <c r="H572"/>
      <c r="I572"/>
      <c r="J572"/>
      <c r="K572" s="244"/>
      <c r="L572"/>
      <c r="M572"/>
      <c r="N572"/>
      <c r="O572"/>
    </row>
    <row r="573" spans="1:15" ht="14.25">
      <c r="A573"/>
      <c r="B573"/>
      <c r="C573"/>
      <c r="D573"/>
      <c r="E573"/>
      <c r="F573"/>
      <c r="G573"/>
      <c r="H573"/>
      <c r="I573"/>
      <c r="J573"/>
      <c r="K573" s="244"/>
      <c r="L573"/>
      <c r="M573"/>
      <c r="N573"/>
      <c r="O573"/>
    </row>
    <row r="574" spans="1:15" ht="14.25">
      <c r="A574"/>
      <c r="B574"/>
      <c r="C574"/>
      <c r="D574"/>
      <c r="E574"/>
      <c r="F574"/>
      <c r="G574"/>
      <c r="H574"/>
      <c r="I574"/>
      <c r="J574"/>
      <c r="K574" s="244"/>
      <c r="L574"/>
      <c r="M574"/>
      <c r="N574"/>
      <c r="O574"/>
    </row>
    <row r="575" spans="1:15" ht="14.25">
      <c r="A575"/>
      <c r="B575"/>
      <c r="C575"/>
      <c r="D575"/>
      <c r="E575"/>
      <c r="F575"/>
      <c r="G575"/>
      <c r="H575"/>
      <c r="I575"/>
      <c r="J575"/>
      <c r="K575" s="244"/>
      <c r="L575"/>
      <c r="M575"/>
      <c r="N575"/>
      <c r="O575"/>
    </row>
    <row r="576" spans="1:15" ht="14.25">
      <c r="A576"/>
      <c r="B576"/>
      <c r="C576"/>
      <c r="D576"/>
      <c r="E576"/>
      <c r="F576"/>
      <c r="G576"/>
      <c r="H576"/>
      <c r="I576"/>
      <c r="J576"/>
      <c r="K576" s="244"/>
      <c r="L576"/>
      <c r="M576"/>
      <c r="N576"/>
      <c r="O576"/>
    </row>
    <row r="577" spans="1:15" ht="14.25">
      <c r="A577"/>
      <c r="B577"/>
      <c r="C577"/>
      <c r="D577"/>
      <c r="E577"/>
      <c r="F577"/>
      <c r="G577"/>
      <c r="H577"/>
      <c r="I577"/>
      <c r="J577"/>
      <c r="K577" s="244"/>
      <c r="L577"/>
      <c r="M577"/>
      <c r="N577"/>
      <c r="O577"/>
    </row>
    <row r="578" spans="1:15" ht="14.25">
      <c r="A578"/>
      <c r="B578"/>
      <c r="C578"/>
      <c r="D578"/>
      <c r="E578"/>
      <c r="F578"/>
      <c r="G578"/>
      <c r="H578"/>
      <c r="I578"/>
      <c r="J578"/>
      <c r="K578" s="244"/>
      <c r="L578"/>
      <c r="M578"/>
      <c r="N578"/>
      <c r="O578"/>
    </row>
    <row r="579" spans="1:15" ht="14.25">
      <c r="A579"/>
      <c r="B579"/>
      <c r="C579"/>
      <c r="D579"/>
      <c r="E579"/>
      <c r="F579"/>
      <c r="G579"/>
      <c r="H579"/>
      <c r="I579"/>
      <c r="J579"/>
      <c r="K579" s="244"/>
      <c r="L579"/>
      <c r="M579"/>
      <c r="N579"/>
      <c r="O579"/>
    </row>
    <row r="580" spans="1:15" ht="14.25">
      <c r="A580"/>
      <c r="B580"/>
      <c r="C580"/>
      <c r="D580"/>
      <c r="E580"/>
      <c r="F580"/>
      <c r="G580"/>
      <c r="H580"/>
      <c r="I580"/>
      <c r="J580"/>
      <c r="K580" s="244"/>
      <c r="L580"/>
      <c r="M580"/>
      <c r="N580"/>
      <c r="O580"/>
    </row>
    <row r="581" spans="1:15" ht="14.25">
      <c r="A581"/>
      <c r="B581"/>
      <c r="C581"/>
      <c r="D581"/>
      <c r="E581"/>
      <c r="F581"/>
      <c r="G581"/>
      <c r="H581"/>
      <c r="I581"/>
      <c r="J581"/>
      <c r="K581" s="244"/>
      <c r="L581"/>
      <c r="M581"/>
      <c r="N581"/>
      <c r="O581"/>
    </row>
    <row r="582" spans="1:15" ht="14.25">
      <c r="A582"/>
      <c r="B582"/>
      <c r="C582"/>
      <c r="D582"/>
      <c r="E582"/>
      <c r="F582"/>
      <c r="G582"/>
      <c r="H582"/>
      <c r="I582"/>
      <c r="J582"/>
      <c r="K582" s="244"/>
      <c r="L582"/>
      <c r="M582"/>
      <c r="N582"/>
      <c r="O582"/>
    </row>
    <row r="583" spans="1:15" ht="14.25">
      <c r="A583"/>
      <c r="B583"/>
      <c r="C583"/>
      <c r="D583"/>
      <c r="E583"/>
      <c r="F583"/>
      <c r="G583"/>
      <c r="H583"/>
      <c r="I583"/>
      <c r="J583"/>
      <c r="K583" s="244"/>
      <c r="L583"/>
      <c r="M583"/>
      <c r="N583"/>
      <c r="O583"/>
    </row>
    <row r="584" spans="1:15" ht="14.25">
      <c r="A584"/>
      <c r="B584"/>
      <c r="C584"/>
      <c r="D584"/>
      <c r="E584"/>
      <c r="F584"/>
      <c r="G584"/>
      <c r="H584"/>
      <c r="I584"/>
      <c r="J584"/>
      <c r="K584" s="244"/>
      <c r="L584"/>
      <c r="M584"/>
      <c r="N584"/>
      <c r="O584"/>
    </row>
    <row r="585" spans="1:15" ht="14.25">
      <c r="A585"/>
      <c r="B585"/>
      <c r="C585"/>
      <c r="D585"/>
      <c r="E585"/>
      <c r="F585"/>
      <c r="G585"/>
      <c r="H585"/>
      <c r="I585"/>
      <c r="J585"/>
      <c r="K585" s="244"/>
      <c r="L585"/>
      <c r="M585"/>
      <c r="N585"/>
      <c r="O585"/>
    </row>
    <row r="586" spans="1:15" ht="14.25">
      <c r="A586"/>
      <c r="B586"/>
      <c r="C586"/>
      <c r="D586"/>
      <c r="E586"/>
      <c r="F586"/>
      <c r="G586"/>
      <c r="H586"/>
      <c r="I586"/>
      <c r="J586"/>
      <c r="K586" s="244"/>
      <c r="L586"/>
      <c r="M586"/>
      <c r="N586"/>
      <c r="O586"/>
    </row>
    <row r="587" spans="1:15" ht="14.25">
      <c r="A587"/>
      <c r="B587"/>
      <c r="C587"/>
      <c r="D587"/>
      <c r="E587"/>
      <c r="F587"/>
      <c r="G587"/>
      <c r="H587"/>
      <c r="I587"/>
      <c r="J587"/>
      <c r="K587" s="244"/>
      <c r="L587"/>
      <c r="M587"/>
      <c r="N587"/>
      <c r="O587"/>
    </row>
    <row r="588" spans="1:15" ht="14.25">
      <c r="A588"/>
      <c r="B588"/>
      <c r="C588"/>
      <c r="D588"/>
      <c r="E588"/>
      <c r="F588"/>
      <c r="G588"/>
      <c r="H588"/>
      <c r="I588"/>
      <c r="J588"/>
      <c r="K588" s="244"/>
      <c r="L588"/>
      <c r="M588"/>
      <c r="N588"/>
      <c r="O588"/>
    </row>
    <row r="589" spans="1:15" ht="14.25">
      <c r="A589"/>
      <c r="B589"/>
      <c r="C589"/>
      <c r="D589"/>
      <c r="E589"/>
      <c r="F589"/>
      <c r="G589"/>
      <c r="H589"/>
      <c r="I589"/>
      <c r="J589"/>
      <c r="K589" s="244"/>
      <c r="L589"/>
      <c r="M589"/>
      <c r="N589"/>
      <c r="O589"/>
    </row>
    <row r="590" spans="1:15" ht="14.25">
      <c r="A590"/>
      <c r="B590"/>
      <c r="C590"/>
      <c r="D590"/>
      <c r="E590"/>
      <c r="F590"/>
      <c r="G590"/>
      <c r="H590"/>
      <c r="I590"/>
      <c r="J590"/>
      <c r="K590" s="244"/>
      <c r="L590"/>
      <c r="M590"/>
      <c r="N590"/>
      <c r="O590"/>
    </row>
    <row r="591" spans="1:15" ht="14.25">
      <c r="A591"/>
      <c r="B591"/>
      <c r="C591"/>
      <c r="D591"/>
      <c r="E591"/>
      <c r="F591"/>
      <c r="G591"/>
      <c r="H591"/>
      <c r="I591"/>
      <c r="J591"/>
      <c r="K591" s="244"/>
      <c r="L591"/>
      <c r="M591"/>
      <c r="N591"/>
      <c r="O591"/>
    </row>
    <row r="592" spans="1:15" ht="14.25">
      <c r="A592"/>
      <c r="B592"/>
      <c r="C592"/>
      <c r="D592"/>
      <c r="E592"/>
      <c r="F592"/>
      <c r="G592"/>
      <c r="H592"/>
      <c r="I592"/>
      <c r="J592"/>
      <c r="K592" s="244"/>
      <c r="L592"/>
      <c r="M592"/>
      <c r="N592"/>
      <c r="O592"/>
    </row>
    <row r="593" spans="1:15" ht="14.25">
      <c r="A593"/>
      <c r="B593"/>
      <c r="C593"/>
      <c r="D593"/>
      <c r="E593"/>
      <c r="F593"/>
      <c r="G593"/>
      <c r="H593"/>
      <c r="I593"/>
      <c r="J593"/>
      <c r="K593" s="244"/>
      <c r="L593"/>
      <c r="M593"/>
      <c r="N593"/>
      <c r="O593"/>
    </row>
    <row r="594" spans="1:15" ht="14.25">
      <c r="A594"/>
      <c r="B594"/>
      <c r="C594"/>
      <c r="D594"/>
      <c r="E594"/>
      <c r="F594"/>
      <c r="G594"/>
      <c r="H594"/>
      <c r="I594"/>
      <c r="J594"/>
      <c r="K594" s="244"/>
      <c r="L594"/>
      <c r="M594"/>
      <c r="N594"/>
      <c r="O594"/>
    </row>
    <row r="595" spans="1:15" ht="14.25">
      <c r="A595"/>
      <c r="B595"/>
      <c r="C595"/>
      <c r="D595"/>
      <c r="E595"/>
      <c r="F595"/>
      <c r="G595"/>
      <c r="H595"/>
      <c r="I595"/>
      <c r="J595"/>
      <c r="K595" s="244"/>
      <c r="L595"/>
      <c r="M595"/>
      <c r="N595"/>
      <c r="O595"/>
    </row>
    <row r="596" spans="1:15" ht="14.25">
      <c r="A596"/>
      <c r="B596"/>
      <c r="C596"/>
      <c r="D596"/>
      <c r="E596"/>
      <c r="F596"/>
      <c r="G596"/>
      <c r="H596"/>
      <c r="I596"/>
      <c r="J596"/>
      <c r="K596" s="244"/>
      <c r="L596"/>
      <c r="M596"/>
      <c r="N596"/>
      <c r="O596"/>
    </row>
    <row r="597" spans="1:15" ht="14.25">
      <c r="A597"/>
      <c r="B597"/>
      <c r="C597"/>
      <c r="D597"/>
      <c r="E597"/>
      <c r="F597"/>
      <c r="G597"/>
      <c r="H597"/>
      <c r="I597"/>
      <c r="J597"/>
      <c r="K597" s="244"/>
      <c r="L597"/>
      <c r="M597"/>
      <c r="N597"/>
      <c r="O597"/>
    </row>
    <row r="598" spans="1:15" ht="14.25">
      <c r="A598"/>
      <c r="B598"/>
      <c r="C598"/>
      <c r="D598"/>
      <c r="E598"/>
      <c r="F598"/>
      <c r="G598"/>
      <c r="H598"/>
      <c r="I598"/>
      <c r="J598"/>
      <c r="K598" s="244"/>
      <c r="L598"/>
      <c r="M598"/>
      <c r="N598"/>
      <c r="O598"/>
    </row>
    <row r="599" spans="1:15" ht="14.25">
      <c r="A599"/>
      <c r="B599"/>
      <c r="C599"/>
      <c r="D599"/>
      <c r="E599"/>
      <c r="F599"/>
      <c r="G599"/>
      <c r="H599"/>
      <c r="I599"/>
      <c r="J599"/>
      <c r="K599" s="244"/>
      <c r="L599"/>
      <c r="M599"/>
      <c r="N599"/>
      <c r="O599"/>
    </row>
    <row r="600" spans="1:15" ht="14.25">
      <c r="A600"/>
      <c r="B600"/>
      <c r="C600"/>
      <c r="D600"/>
      <c r="E600"/>
      <c r="F600"/>
      <c r="G600"/>
      <c r="H600"/>
      <c r="I600"/>
      <c r="J600"/>
      <c r="K600" s="244"/>
      <c r="L600"/>
      <c r="M600"/>
      <c r="N600"/>
      <c r="O600"/>
    </row>
    <row r="601" spans="1:15" ht="14.25">
      <c r="A601"/>
      <c r="B601"/>
      <c r="C601"/>
      <c r="D601"/>
      <c r="E601"/>
      <c r="F601"/>
      <c r="G601"/>
      <c r="H601"/>
      <c r="I601"/>
      <c r="J601"/>
      <c r="K601" s="244"/>
      <c r="L601"/>
      <c r="M601"/>
      <c r="N601"/>
      <c r="O601"/>
    </row>
    <row r="602" spans="1:15" ht="14.25">
      <c r="A602"/>
      <c r="B602"/>
      <c r="C602"/>
      <c r="D602"/>
      <c r="E602"/>
      <c r="F602"/>
      <c r="G602"/>
      <c r="H602"/>
      <c r="I602"/>
      <c r="J602"/>
      <c r="K602" s="244"/>
      <c r="L602"/>
      <c r="M602"/>
      <c r="N602"/>
      <c r="O602"/>
    </row>
    <row r="603" spans="1:15" ht="14.25">
      <c r="A603"/>
      <c r="B603"/>
      <c r="C603"/>
      <c r="D603"/>
      <c r="E603"/>
      <c r="F603"/>
      <c r="G603"/>
      <c r="H603"/>
      <c r="I603"/>
      <c r="J603"/>
      <c r="K603" s="244"/>
      <c r="L603"/>
      <c r="M603"/>
      <c r="N603"/>
      <c r="O603"/>
    </row>
    <row r="604" spans="1:15" ht="14.25">
      <c r="A604"/>
      <c r="B604"/>
      <c r="C604"/>
      <c r="D604"/>
      <c r="E604"/>
      <c r="F604"/>
      <c r="G604"/>
      <c r="H604"/>
      <c r="I604"/>
      <c r="J604"/>
      <c r="K604" s="244"/>
      <c r="L604"/>
      <c r="M604"/>
      <c r="N604"/>
      <c r="O604"/>
    </row>
    <row r="605" spans="1:15" ht="14.25">
      <c r="A605"/>
      <c r="B605"/>
      <c r="C605"/>
      <c r="D605"/>
      <c r="E605"/>
      <c r="F605"/>
      <c r="G605"/>
      <c r="H605"/>
      <c r="I605"/>
      <c r="J605"/>
      <c r="K605" s="244"/>
      <c r="L605"/>
      <c r="M605"/>
      <c r="N605"/>
      <c r="O605"/>
    </row>
    <row r="606" spans="1:15" ht="14.25">
      <c r="A606"/>
      <c r="B606"/>
      <c r="C606"/>
      <c r="D606"/>
      <c r="E606"/>
      <c r="F606"/>
      <c r="G606"/>
      <c r="H606"/>
      <c r="I606"/>
      <c r="J606"/>
      <c r="K606" s="244"/>
      <c r="L606"/>
      <c r="M606"/>
      <c r="N606"/>
      <c r="O606"/>
    </row>
    <row r="607" spans="1:15" ht="14.25">
      <c r="A607"/>
      <c r="B607"/>
      <c r="C607"/>
      <c r="D607"/>
      <c r="E607"/>
      <c r="F607"/>
      <c r="G607"/>
      <c r="H607"/>
      <c r="I607"/>
      <c r="J607"/>
      <c r="K607" s="244"/>
      <c r="L607"/>
      <c r="M607"/>
      <c r="N607"/>
      <c r="O607"/>
    </row>
    <row r="608" spans="1:15" ht="14.25">
      <c r="A608"/>
      <c r="B608"/>
      <c r="C608"/>
      <c r="D608"/>
      <c r="E608"/>
      <c r="F608"/>
      <c r="G608"/>
      <c r="H608"/>
      <c r="I608"/>
      <c r="J608"/>
      <c r="K608" s="244"/>
      <c r="L608"/>
      <c r="M608"/>
      <c r="N608"/>
      <c r="O608"/>
    </row>
    <row r="609" spans="1:15" ht="14.25">
      <c r="A609"/>
      <c r="B609"/>
      <c r="C609"/>
      <c r="D609"/>
      <c r="E609"/>
      <c r="F609"/>
      <c r="G609"/>
      <c r="H609"/>
      <c r="I609"/>
      <c r="J609"/>
      <c r="K609" s="244"/>
      <c r="L609"/>
      <c r="M609"/>
      <c r="N609"/>
      <c r="O609"/>
    </row>
    <row r="610" spans="1:15" ht="14.25">
      <c r="A610"/>
      <c r="B610"/>
      <c r="C610"/>
      <c r="D610"/>
      <c r="E610"/>
      <c r="F610"/>
      <c r="G610"/>
      <c r="H610"/>
      <c r="I610"/>
      <c r="J610"/>
      <c r="K610" s="244"/>
      <c r="L610"/>
      <c r="M610"/>
      <c r="N610"/>
      <c r="O610"/>
    </row>
    <row r="611" spans="1:15" ht="14.25">
      <c r="A611"/>
      <c r="B611"/>
      <c r="C611"/>
      <c r="D611"/>
      <c r="E611"/>
      <c r="F611"/>
      <c r="G611"/>
      <c r="H611"/>
      <c r="I611"/>
      <c r="J611"/>
      <c r="K611" s="244"/>
      <c r="L611"/>
      <c r="M611"/>
      <c r="N611"/>
      <c r="O611"/>
    </row>
    <row r="612" spans="1:15" ht="14.25">
      <c r="A612"/>
      <c r="B612"/>
      <c r="C612"/>
      <c r="D612"/>
      <c r="E612"/>
      <c r="F612"/>
      <c r="G612"/>
      <c r="H612"/>
      <c r="I612"/>
      <c r="J612"/>
      <c r="K612" s="244"/>
      <c r="L612"/>
      <c r="M612"/>
      <c r="N612"/>
      <c r="O612"/>
    </row>
    <row r="613" spans="1:15" ht="14.25">
      <c r="A613"/>
      <c r="B613"/>
      <c r="C613"/>
      <c r="D613"/>
      <c r="E613"/>
      <c r="F613"/>
      <c r="G613"/>
      <c r="H613"/>
      <c r="I613"/>
      <c r="J613"/>
      <c r="K613" s="244"/>
      <c r="L613"/>
      <c r="M613"/>
      <c r="N613"/>
      <c r="O613"/>
    </row>
    <row r="614" spans="1:15" ht="14.25">
      <c r="A614"/>
      <c r="B614"/>
      <c r="C614"/>
      <c r="D614"/>
      <c r="E614"/>
      <c r="F614"/>
      <c r="G614"/>
      <c r="H614"/>
      <c r="I614"/>
      <c r="J614"/>
      <c r="K614" s="244"/>
      <c r="L614"/>
      <c r="M614"/>
      <c r="N614"/>
      <c r="O614"/>
    </row>
    <row r="615" spans="1:15" ht="14.25">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5"/>
  <cols>
    <col min="1" max="1" width="17.625" style="201" customWidth="1"/>
    <col min="2" max="2" width="38.25" style="201" customWidth="1"/>
    <col min="3" max="3" width="39.125" style="201" customWidth="1"/>
    <col min="4" max="4" width="12.25" style="201" customWidth="1"/>
    <col min="5" max="5" width="138.375" style="231" customWidth="1"/>
    <col min="6" max="16384" width="9" style="201"/>
  </cols>
  <sheetData>
    <row r="1" spans="1:5">
      <c r="A1" s="200" t="s">
        <v>1544</v>
      </c>
    </row>
    <row r="2" spans="1:5">
      <c r="A2" s="202" t="s">
        <v>1545</v>
      </c>
    </row>
    <row r="3" spans="1:5">
      <c r="A3" s="203" t="s">
        <v>37</v>
      </c>
      <c r="B3" s="203" t="s">
        <v>38</v>
      </c>
      <c r="C3" s="203" t="s">
        <v>39</v>
      </c>
      <c r="D3" s="203" t="s">
        <v>1611</v>
      </c>
      <c r="E3" s="232" t="s">
        <v>1612</v>
      </c>
    </row>
    <row r="4" spans="1:5" ht="30">
      <c r="A4" s="201" t="s">
        <v>57</v>
      </c>
      <c r="B4" s="201" t="s">
        <v>58</v>
      </c>
      <c r="C4" s="201" t="s">
        <v>59</v>
      </c>
      <c r="D4" s="204" t="s">
        <v>1613</v>
      </c>
      <c r="E4" s="233" t="s">
        <v>1614</v>
      </c>
    </row>
    <row r="5" spans="1:5" ht="30">
      <c r="A5" s="201" t="s">
        <v>57</v>
      </c>
      <c r="B5" s="201" t="s">
        <v>85</v>
      </c>
      <c r="C5" s="201" t="s">
        <v>86</v>
      </c>
      <c r="D5" s="204" t="s">
        <v>1613</v>
      </c>
      <c r="E5" s="233" t="s">
        <v>1615</v>
      </c>
    </row>
    <row r="6" spans="1:5" ht="45">
      <c r="A6" s="201" t="s">
        <v>57</v>
      </c>
      <c r="B6" s="201" t="s">
        <v>90</v>
      </c>
      <c r="C6" s="201" t="s">
        <v>91</v>
      </c>
      <c r="D6" s="204" t="s">
        <v>1613</v>
      </c>
      <c r="E6" s="233" t="s">
        <v>1616</v>
      </c>
    </row>
    <row r="7" spans="1:5" ht="45">
      <c r="A7" s="201" t="s">
        <v>57</v>
      </c>
      <c r="B7" s="201" t="s">
        <v>96</v>
      </c>
      <c r="C7" s="201" t="s">
        <v>97</v>
      </c>
      <c r="D7" s="204" t="s">
        <v>1613</v>
      </c>
      <c r="E7" s="233" t="s">
        <v>1617</v>
      </c>
    </row>
    <row r="8" spans="1:5" ht="30">
      <c r="A8" s="201" t="s">
        <v>57</v>
      </c>
      <c r="B8" s="201" t="s">
        <v>111</v>
      </c>
      <c r="C8" s="201" t="s">
        <v>112</v>
      </c>
      <c r="D8" s="204" t="s">
        <v>1613</v>
      </c>
      <c r="E8" s="233" t="s">
        <v>1618</v>
      </c>
    </row>
    <row r="9" spans="1:5" ht="30">
      <c r="A9" s="201" t="s">
        <v>57</v>
      </c>
      <c r="B9" s="201" t="s">
        <v>118</v>
      </c>
      <c r="C9" s="201" t="s">
        <v>119</v>
      </c>
      <c r="D9" s="204" t="s">
        <v>1613</v>
      </c>
      <c r="E9" s="233" t="s">
        <v>1619</v>
      </c>
    </row>
    <row r="10" spans="1:5" ht="30">
      <c r="A10" s="201" t="s">
        <v>57</v>
      </c>
      <c r="B10" s="201" t="s">
        <v>124</v>
      </c>
      <c r="C10" s="201" t="s">
        <v>125</v>
      </c>
      <c r="D10" s="204" t="s">
        <v>1613</v>
      </c>
      <c r="E10" s="233" t="s">
        <v>1620</v>
      </c>
    </row>
    <row r="11" spans="1:5" ht="45">
      <c r="A11" s="201" t="s">
        <v>57</v>
      </c>
      <c r="B11" s="201" t="s">
        <v>131</v>
      </c>
      <c r="C11" s="201" t="s">
        <v>132</v>
      </c>
      <c r="D11" s="204" t="s">
        <v>1613</v>
      </c>
      <c r="E11" s="233" t="s">
        <v>1621</v>
      </c>
    </row>
    <row r="12" spans="1:5" ht="30">
      <c r="A12" s="201" t="s">
        <v>57</v>
      </c>
      <c r="B12" s="201" t="s">
        <v>137</v>
      </c>
      <c r="C12" s="201" t="s">
        <v>138</v>
      </c>
      <c r="D12" s="204" t="s">
        <v>1613</v>
      </c>
      <c r="E12" s="233" t="s">
        <v>1622</v>
      </c>
    </row>
    <row r="13" spans="1:5">
      <c r="A13" s="201" t="s">
        <v>57</v>
      </c>
      <c r="B13" s="201" t="s">
        <v>1546</v>
      </c>
      <c r="C13" s="201" t="s">
        <v>1547</v>
      </c>
      <c r="D13" s="204" t="s">
        <v>1613</v>
      </c>
      <c r="E13" s="233" t="s">
        <v>1623</v>
      </c>
    </row>
    <row r="14" spans="1:5" ht="30">
      <c r="A14" s="201" t="s">
        <v>151</v>
      </c>
      <c r="B14" s="201" t="s">
        <v>152</v>
      </c>
      <c r="C14" s="201" t="s">
        <v>153</v>
      </c>
      <c r="D14" s="204" t="s">
        <v>1613</v>
      </c>
      <c r="E14" s="233" t="s">
        <v>1624</v>
      </c>
    </row>
    <row r="15" spans="1:5" ht="30">
      <c r="A15" s="201" t="s">
        <v>151</v>
      </c>
      <c r="B15" s="201" t="s">
        <v>174</v>
      </c>
      <c r="C15" s="201" t="s">
        <v>175</v>
      </c>
      <c r="D15" s="204" t="s">
        <v>1613</v>
      </c>
      <c r="E15" s="233" t="s">
        <v>1625</v>
      </c>
    </row>
    <row r="16" spans="1:5" ht="45">
      <c r="A16" s="201" t="s">
        <v>151</v>
      </c>
      <c r="B16" s="201" t="s">
        <v>184</v>
      </c>
      <c r="C16" s="201" t="s">
        <v>185</v>
      </c>
      <c r="D16" s="204" t="s">
        <v>1613</v>
      </c>
      <c r="E16" s="233" t="s">
        <v>1626</v>
      </c>
    </row>
    <row r="17" spans="1:5" ht="30">
      <c r="A17" s="201" t="s">
        <v>151</v>
      </c>
      <c r="B17" s="201" t="s">
        <v>191</v>
      </c>
      <c r="C17" s="201" t="s">
        <v>192</v>
      </c>
      <c r="D17" s="204" t="s">
        <v>1613</v>
      </c>
      <c r="E17" s="233" t="s">
        <v>1627</v>
      </c>
    </row>
    <row r="18" spans="1:5">
      <c r="A18" s="201" t="s">
        <v>151</v>
      </c>
      <c r="B18" s="201" t="s">
        <v>198</v>
      </c>
      <c r="C18" s="201" t="s">
        <v>199</v>
      </c>
      <c r="D18" s="204" t="s">
        <v>1613</v>
      </c>
      <c r="E18" s="233" t="s">
        <v>1628</v>
      </c>
    </row>
    <row r="19" spans="1:5" ht="30">
      <c r="A19" s="201" t="s">
        <v>151</v>
      </c>
      <c r="B19" s="201" t="s">
        <v>205</v>
      </c>
      <c r="C19" s="201" t="s">
        <v>206</v>
      </c>
      <c r="D19" s="204" t="s">
        <v>1613</v>
      </c>
      <c r="E19" s="233" t="s">
        <v>1629</v>
      </c>
    </row>
    <row r="20" spans="1:5" ht="30">
      <c r="A20" s="201" t="s">
        <v>151</v>
      </c>
      <c r="B20" s="201" t="s">
        <v>210</v>
      </c>
      <c r="C20" s="201" t="s">
        <v>211</v>
      </c>
      <c r="D20" s="204" t="s">
        <v>1613</v>
      </c>
      <c r="E20" s="233" t="s">
        <v>1630</v>
      </c>
    </row>
    <row r="21" spans="1:5" ht="30">
      <c r="A21" s="201" t="s">
        <v>151</v>
      </c>
      <c r="B21" s="201" t="s">
        <v>217</v>
      </c>
      <c r="C21" s="201" t="s">
        <v>218</v>
      </c>
      <c r="D21" s="204" t="s">
        <v>1613</v>
      </c>
      <c r="E21" s="233" t="s">
        <v>1631</v>
      </c>
    </row>
    <row r="22" spans="1:5">
      <c r="A22" s="201" t="s">
        <v>223</v>
      </c>
      <c r="B22" s="201" t="s">
        <v>224</v>
      </c>
      <c r="C22" s="201" t="s">
        <v>225</v>
      </c>
      <c r="D22" s="204" t="s">
        <v>1613</v>
      </c>
      <c r="E22" s="233" t="s">
        <v>1632</v>
      </c>
    </row>
    <row r="23" spans="1:5">
      <c r="A23" s="201" t="s">
        <v>223</v>
      </c>
      <c r="B23" s="201" t="s">
        <v>539</v>
      </c>
      <c r="C23" s="201" t="s">
        <v>1548</v>
      </c>
      <c r="D23" s="204" t="s">
        <v>1613</v>
      </c>
      <c r="E23" s="233" t="s">
        <v>1633</v>
      </c>
    </row>
    <row r="24" spans="1:5" ht="75">
      <c r="A24" s="201" t="s">
        <v>223</v>
      </c>
      <c r="B24" s="201" t="s">
        <v>261</v>
      </c>
      <c r="C24" s="201" t="s">
        <v>262</v>
      </c>
      <c r="D24" s="204" t="s">
        <v>1613</v>
      </c>
      <c r="E24" s="233" t="s">
        <v>1634</v>
      </c>
    </row>
    <row r="25" spans="1:5" ht="30">
      <c r="A25" s="201" t="s">
        <v>223</v>
      </c>
      <c r="B25" s="201" t="s">
        <v>267</v>
      </c>
      <c r="C25" s="201" t="s">
        <v>268</v>
      </c>
      <c r="D25" s="204" t="s">
        <v>1613</v>
      </c>
      <c r="E25" s="233" t="s">
        <v>1635</v>
      </c>
    </row>
    <row r="26" spans="1:5" ht="30">
      <c r="A26" s="201" t="s">
        <v>223</v>
      </c>
      <c r="B26" s="201" t="s">
        <v>275</v>
      </c>
      <c r="C26" s="201" t="s">
        <v>276</v>
      </c>
      <c r="D26" s="204" t="s">
        <v>1613</v>
      </c>
      <c r="E26" s="233" t="s">
        <v>1636</v>
      </c>
    </row>
    <row r="27" spans="1:5">
      <c r="A27" s="201" t="s">
        <v>223</v>
      </c>
      <c r="B27" s="201" t="s">
        <v>280</v>
      </c>
      <c r="C27" s="201" t="s">
        <v>281</v>
      </c>
      <c r="D27" s="204" t="s">
        <v>1613</v>
      </c>
      <c r="E27" s="234"/>
    </row>
    <row r="28" spans="1:5" ht="30">
      <c r="A28" s="201" t="s">
        <v>223</v>
      </c>
      <c r="B28" s="201" t="s">
        <v>283</v>
      </c>
      <c r="C28" s="201" t="s">
        <v>284</v>
      </c>
      <c r="D28" s="204" t="s">
        <v>1613</v>
      </c>
      <c r="E28" s="233" t="s">
        <v>1637</v>
      </c>
    </row>
    <row r="29" spans="1:5">
      <c r="A29" s="201" t="s">
        <v>223</v>
      </c>
      <c r="B29" s="201" t="s">
        <v>289</v>
      </c>
      <c r="C29" s="201" t="s">
        <v>290</v>
      </c>
      <c r="D29" s="204" t="s">
        <v>1613</v>
      </c>
      <c r="E29" s="233" t="s">
        <v>1638</v>
      </c>
    </row>
    <row r="30" spans="1:5">
      <c r="A30" s="239" t="s">
        <v>223</v>
      </c>
      <c r="B30" s="239" t="s">
        <v>295</v>
      </c>
      <c r="C30" s="239" t="s">
        <v>296</v>
      </c>
      <c r="D30" s="204" t="s">
        <v>1613</v>
      </c>
      <c r="E30" s="233" t="s">
        <v>1639</v>
      </c>
    </row>
    <row r="31" spans="1:5" ht="30">
      <c r="A31" s="201" t="s">
        <v>223</v>
      </c>
      <c r="B31" s="201" t="s">
        <v>301</v>
      </c>
      <c r="C31" s="201" t="s">
        <v>302</v>
      </c>
      <c r="D31" s="204" t="s">
        <v>1613</v>
      </c>
      <c r="E31" s="233" t="s">
        <v>1640</v>
      </c>
    </row>
    <row r="32" spans="1:5">
      <c r="A32" s="201" t="s">
        <v>223</v>
      </c>
      <c r="B32" s="201" t="s">
        <v>1549</v>
      </c>
      <c r="C32" s="201" t="s">
        <v>1550</v>
      </c>
      <c r="D32" s="204" t="s">
        <v>1613</v>
      </c>
      <c r="E32" s="234" t="s">
        <v>1641</v>
      </c>
    </row>
    <row r="33" spans="1:5" ht="30">
      <c r="A33" s="201" t="s">
        <v>223</v>
      </c>
      <c r="B33" s="201" t="s">
        <v>308</v>
      </c>
      <c r="C33" s="201" t="s">
        <v>309</v>
      </c>
      <c r="D33" s="204" t="s">
        <v>1613</v>
      </c>
      <c r="E33" s="234" t="s">
        <v>1642</v>
      </c>
    </row>
    <row r="34" spans="1:5">
      <c r="A34" s="201" t="s">
        <v>223</v>
      </c>
      <c r="B34" s="201" t="s">
        <v>310</v>
      </c>
      <c r="C34" s="201" t="s">
        <v>311</v>
      </c>
      <c r="D34" s="204" t="s">
        <v>1613</v>
      </c>
      <c r="E34" s="233" t="s">
        <v>1643</v>
      </c>
    </row>
    <row r="35" spans="1:5">
      <c r="A35" s="201" t="s">
        <v>223</v>
      </c>
      <c r="B35" s="201" t="s">
        <v>313</v>
      </c>
      <c r="C35" s="201" t="s">
        <v>314</v>
      </c>
      <c r="D35" s="204" t="s">
        <v>1613</v>
      </c>
      <c r="E35" s="233" t="s">
        <v>1644</v>
      </c>
    </row>
    <row r="36" spans="1:5" ht="30">
      <c r="A36" s="201" t="s">
        <v>223</v>
      </c>
      <c r="B36" s="201" t="s">
        <v>320</v>
      </c>
      <c r="C36" s="201" t="s">
        <v>321</v>
      </c>
      <c r="D36" s="204" t="s">
        <v>1613</v>
      </c>
      <c r="E36" s="234" t="s">
        <v>1645</v>
      </c>
    </row>
    <row r="37" spans="1:5" ht="30">
      <c r="A37" s="201" t="s">
        <v>223</v>
      </c>
      <c r="B37" s="201" t="s">
        <v>328</v>
      </c>
      <c r="C37" s="201" t="s">
        <v>329</v>
      </c>
      <c r="D37" s="204" t="s">
        <v>1613</v>
      </c>
      <c r="E37" s="233" t="s">
        <v>1646</v>
      </c>
    </row>
    <row r="38" spans="1:5">
      <c r="A38" s="201" t="s">
        <v>223</v>
      </c>
      <c r="B38" s="201" t="s">
        <v>334</v>
      </c>
      <c r="C38" s="201" t="s">
        <v>335</v>
      </c>
      <c r="D38" s="204" t="s">
        <v>1613</v>
      </c>
      <c r="E38" s="233" t="s">
        <v>1647</v>
      </c>
    </row>
    <row r="39" spans="1:5" ht="30">
      <c r="A39" s="201" t="s">
        <v>223</v>
      </c>
      <c r="B39" s="201" t="s">
        <v>341</v>
      </c>
      <c r="C39" s="201" t="s">
        <v>342</v>
      </c>
      <c r="D39" s="204" t="s">
        <v>1613</v>
      </c>
      <c r="E39" s="234" t="s">
        <v>1648</v>
      </c>
    </row>
    <row r="40" spans="1:5">
      <c r="A40" s="201" t="s">
        <v>223</v>
      </c>
      <c r="B40" s="201" t="s">
        <v>348</v>
      </c>
      <c r="C40" s="201" t="s">
        <v>349</v>
      </c>
      <c r="D40" s="204" t="s">
        <v>1613</v>
      </c>
      <c r="E40" s="234" t="s">
        <v>1649</v>
      </c>
    </row>
    <row r="41" spans="1:5">
      <c r="A41" s="201" t="s">
        <v>352</v>
      </c>
      <c r="B41" s="201" t="s">
        <v>539</v>
      </c>
      <c r="C41" s="201" t="s">
        <v>1551</v>
      </c>
      <c r="D41" s="204" t="s">
        <v>1613</v>
      </c>
      <c r="E41" s="234" t="s">
        <v>1650</v>
      </c>
    </row>
    <row r="42" spans="1:5">
      <c r="A42" s="201" t="s">
        <v>352</v>
      </c>
      <c r="B42" s="201" t="s">
        <v>353</v>
      </c>
      <c r="C42" s="201" t="s">
        <v>354</v>
      </c>
      <c r="D42" s="204" t="s">
        <v>1613</v>
      </c>
      <c r="E42" s="233" t="s">
        <v>1651</v>
      </c>
    </row>
    <row r="43" spans="1:5" ht="30">
      <c r="A43" s="201" t="s">
        <v>352</v>
      </c>
      <c r="B43" s="201" t="s">
        <v>358</v>
      </c>
      <c r="C43" s="201" t="s">
        <v>359</v>
      </c>
      <c r="D43" s="204" t="s">
        <v>1613</v>
      </c>
      <c r="E43" s="233" t="s">
        <v>1652</v>
      </c>
    </row>
    <row r="44" spans="1:5" ht="45">
      <c r="A44" s="201" t="s">
        <v>352</v>
      </c>
      <c r="B44" s="201" t="s">
        <v>363</v>
      </c>
      <c r="C44" s="201" t="s">
        <v>364</v>
      </c>
      <c r="D44" s="204" t="s">
        <v>1613</v>
      </c>
      <c r="E44" s="233" t="s">
        <v>1653</v>
      </c>
    </row>
    <row r="45" spans="1:5" ht="30">
      <c r="A45" s="201" t="s">
        <v>352</v>
      </c>
      <c r="B45" s="201" t="s">
        <v>368</v>
      </c>
      <c r="C45" s="201" t="s">
        <v>369</v>
      </c>
      <c r="D45" s="204" t="s">
        <v>1613</v>
      </c>
      <c r="E45" s="233" t="s">
        <v>1654</v>
      </c>
    </row>
    <row r="46" spans="1:5">
      <c r="A46" s="201" t="s">
        <v>352</v>
      </c>
      <c r="B46" s="201" t="s">
        <v>389</v>
      </c>
      <c r="C46" s="201" t="s">
        <v>390</v>
      </c>
      <c r="D46" s="204" t="s">
        <v>1613</v>
      </c>
      <c r="E46" s="233" t="s">
        <v>1655</v>
      </c>
    </row>
    <row r="47" spans="1:5" ht="30">
      <c r="A47" s="201" t="s">
        <v>352</v>
      </c>
      <c r="B47" s="201" t="s">
        <v>394</v>
      </c>
      <c r="C47" s="201" t="s">
        <v>395</v>
      </c>
      <c r="D47" s="204" t="s">
        <v>1613</v>
      </c>
      <c r="E47" s="233" t="s">
        <v>1656</v>
      </c>
    </row>
    <row r="48" spans="1:5">
      <c r="A48" s="201" t="s">
        <v>352</v>
      </c>
      <c r="B48" s="201" t="s">
        <v>420</v>
      </c>
      <c r="C48" s="201" t="s">
        <v>421</v>
      </c>
      <c r="D48" s="204" t="s">
        <v>1613</v>
      </c>
      <c r="E48" s="233" t="s">
        <v>1657</v>
      </c>
    </row>
    <row r="49" spans="1:5" ht="30">
      <c r="A49" s="201" t="s">
        <v>352</v>
      </c>
      <c r="B49" s="201" t="s">
        <v>426</v>
      </c>
      <c r="C49" s="201" t="s">
        <v>427</v>
      </c>
      <c r="D49" s="204" t="s">
        <v>1613</v>
      </c>
      <c r="E49" s="233" t="s">
        <v>1658</v>
      </c>
    </row>
    <row r="50" spans="1:5" ht="30">
      <c r="A50" s="201" t="s">
        <v>352</v>
      </c>
      <c r="B50" s="201" t="s">
        <v>429</v>
      </c>
      <c r="C50" s="201" t="s">
        <v>430</v>
      </c>
      <c r="D50" s="204" t="s">
        <v>1613</v>
      </c>
      <c r="E50" s="233" t="s">
        <v>1659</v>
      </c>
    </row>
    <row r="51" spans="1:5" ht="30">
      <c r="A51" s="201" t="s">
        <v>352</v>
      </c>
      <c r="B51" s="201" t="s">
        <v>432</v>
      </c>
      <c r="C51" s="201" t="s">
        <v>433</v>
      </c>
      <c r="D51" s="204" t="s">
        <v>1613</v>
      </c>
      <c r="E51" s="233" t="s">
        <v>1660</v>
      </c>
    </row>
    <row r="52" spans="1:5">
      <c r="A52" s="201" t="s">
        <v>352</v>
      </c>
      <c r="B52" s="201" t="s">
        <v>435</v>
      </c>
      <c r="C52" s="201" t="s">
        <v>436</v>
      </c>
      <c r="D52" s="204" t="s">
        <v>1613</v>
      </c>
      <c r="E52" s="233"/>
    </row>
    <row r="53" spans="1:5" ht="30">
      <c r="A53" s="201" t="s">
        <v>352</v>
      </c>
      <c r="B53" s="201" t="s">
        <v>441</v>
      </c>
      <c r="C53" s="201" t="s">
        <v>442</v>
      </c>
      <c r="D53" s="204" t="s">
        <v>1613</v>
      </c>
      <c r="E53" s="233" t="s">
        <v>1661</v>
      </c>
    </row>
    <row r="54" spans="1:5" ht="30">
      <c r="A54" s="201" t="s">
        <v>352</v>
      </c>
      <c r="B54" s="201" t="s">
        <v>447</v>
      </c>
      <c r="C54" s="201" t="s">
        <v>448</v>
      </c>
      <c r="D54" s="204" t="s">
        <v>1613</v>
      </c>
      <c r="E54" s="233" t="s">
        <v>1662</v>
      </c>
    </row>
    <row r="55" spans="1:5" ht="30">
      <c r="A55" s="201" t="s">
        <v>352</v>
      </c>
      <c r="B55" s="201" t="s">
        <v>452</v>
      </c>
      <c r="C55" s="201" t="s">
        <v>453</v>
      </c>
      <c r="D55" s="204" t="s">
        <v>1613</v>
      </c>
      <c r="E55" s="233" t="s">
        <v>1663</v>
      </c>
    </row>
    <row r="56" spans="1:5">
      <c r="A56" s="201" t="s">
        <v>471</v>
      </c>
      <c r="B56" s="201" t="s">
        <v>472</v>
      </c>
      <c r="C56" s="201" t="s">
        <v>473</v>
      </c>
      <c r="D56" s="204" t="s">
        <v>1613</v>
      </c>
      <c r="E56" s="233" t="s">
        <v>1664</v>
      </c>
    </row>
    <row r="57" spans="1:5">
      <c r="A57" s="201" t="s">
        <v>471</v>
      </c>
      <c r="B57" s="201" t="s">
        <v>478</v>
      </c>
      <c r="C57" s="201" t="s">
        <v>479</v>
      </c>
      <c r="D57" s="204" t="s">
        <v>1613</v>
      </c>
      <c r="E57" s="233" t="s">
        <v>1665</v>
      </c>
    </row>
    <row r="58" spans="1:5">
      <c r="A58" s="201" t="s">
        <v>471</v>
      </c>
      <c r="B58" s="201" t="s">
        <v>483</v>
      </c>
      <c r="C58" s="201" t="s">
        <v>484</v>
      </c>
      <c r="D58" s="204" t="s">
        <v>1613</v>
      </c>
      <c r="E58" s="233" t="s">
        <v>1666</v>
      </c>
    </row>
    <row r="59" spans="1:5">
      <c r="A59" s="201" t="s">
        <v>471</v>
      </c>
      <c r="B59" s="201" t="s">
        <v>487</v>
      </c>
      <c r="C59" s="201" t="s">
        <v>488</v>
      </c>
      <c r="D59" s="204" t="s">
        <v>1613</v>
      </c>
      <c r="E59" s="233" t="s">
        <v>1667</v>
      </c>
    </row>
    <row r="60" spans="1:5" ht="45">
      <c r="A60" s="201" t="s">
        <v>471</v>
      </c>
      <c r="B60" s="201" t="s">
        <v>492</v>
      </c>
      <c r="C60" s="201" t="s">
        <v>493</v>
      </c>
      <c r="D60" s="204" t="s">
        <v>1613</v>
      </c>
      <c r="E60" s="233" t="s">
        <v>1668</v>
      </c>
    </row>
    <row r="61" spans="1:5">
      <c r="A61" s="201" t="s">
        <v>471</v>
      </c>
      <c r="B61" s="201" t="s">
        <v>497</v>
      </c>
      <c r="C61" s="201" t="s">
        <v>498</v>
      </c>
      <c r="D61" s="204" t="s">
        <v>1613</v>
      </c>
      <c r="E61" s="233" t="s">
        <v>1669</v>
      </c>
    </row>
    <row r="62" spans="1:5" ht="30">
      <c r="A62" s="201" t="s">
        <v>471</v>
      </c>
      <c r="B62" s="201" t="s">
        <v>502</v>
      </c>
      <c r="C62" s="201" t="s">
        <v>503</v>
      </c>
      <c r="D62" s="204" t="s">
        <v>1613</v>
      </c>
      <c r="E62" s="233" t="s">
        <v>1670</v>
      </c>
    </row>
    <row r="63" spans="1:5">
      <c r="A63" s="201" t="s">
        <v>471</v>
      </c>
      <c r="B63" s="201" t="s">
        <v>507</v>
      </c>
      <c r="C63" s="201" t="s">
        <v>508</v>
      </c>
      <c r="D63" s="204" t="s">
        <v>1613</v>
      </c>
      <c r="E63" s="233"/>
    </row>
    <row r="64" spans="1:5" ht="60">
      <c r="A64" s="201" t="s">
        <v>471</v>
      </c>
      <c r="B64" s="201" t="s">
        <v>511</v>
      </c>
      <c r="C64" s="201" t="s">
        <v>512</v>
      </c>
      <c r="D64" s="204" t="s">
        <v>1613</v>
      </c>
      <c r="E64" s="315" t="s">
        <v>1671</v>
      </c>
    </row>
    <row r="65" spans="1:5" ht="30">
      <c r="A65" s="201" t="s">
        <v>517</v>
      </c>
      <c r="B65" s="201" t="s">
        <v>518</v>
      </c>
      <c r="C65" s="201" t="s">
        <v>519</v>
      </c>
      <c r="D65" s="204" t="s">
        <v>1613</v>
      </c>
      <c r="E65" s="233" t="s">
        <v>1672</v>
      </c>
    </row>
    <row r="66" spans="1:5">
      <c r="A66" s="201" t="s">
        <v>517</v>
      </c>
      <c r="B66" s="201" t="s">
        <v>525</v>
      </c>
      <c r="C66" s="201" t="s">
        <v>526</v>
      </c>
      <c r="D66" s="204" t="s">
        <v>1613</v>
      </c>
      <c r="E66" s="233" t="s">
        <v>1673</v>
      </c>
    </row>
    <row r="67" spans="1:5" ht="30">
      <c r="A67" s="201" t="s">
        <v>517</v>
      </c>
      <c r="B67" s="201" t="s">
        <v>532</v>
      </c>
      <c r="C67" s="201" t="s">
        <v>533</v>
      </c>
      <c r="D67" s="204" t="s">
        <v>1613</v>
      </c>
      <c r="E67" s="233" t="s">
        <v>1674</v>
      </c>
    </row>
    <row r="68" spans="1:5" ht="60">
      <c r="A68" s="201" t="s">
        <v>538</v>
      </c>
      <c r="B68" s="201" t="s">
        <v>549</v>
      </c>
      <c r="C68" s="201" t="s">
        <v>550</v>
      </c>
      <c r="D68" s="204" t="s">
        <v>1613</v>
      </c>
      <c r="E68" s="315" t="s">
        <v>1876</v>
      </c>
    </row>
    <row r="69" spans="1:5">
      <c r="A69" s="201" t="s">
        <v>538</v>
      </c>
      <c r="B69" s="201" t="s">
        <v>566</v>
      </c>
      <c r="C69" s="201" t="s">
        <v>567</v>
      </c>
      <c r="D69" s="204" t="s">
        <v>1613</v>
      </c>
      <c r="E69" s="233" t="s">
        <v>1675</v>
      </c>
    </row>
    <row r="70" spans="1:5">
      <c r="A70" s="201" t="s">
        <v>538</v>
      </c>
      <c r="B70" s="201" t="s">
        <v>587</v>
      </c>
      <c r="C70" s="201" t="s">
        <v>588</v>
      </c>
      <c r="D70" s="204" t="s">
        <v>1613</v>
      </c>
      <c r="E70" s="233"/>
    </row>
    <row r="71" spans="1:5">
      <c r="A71" s="201" t="s">
        <v>538</v>
      </c>
      <c r="B71" s="201" t="s">
        <v>1552</v>
      </c>
      <c r="C71" s="201" t="s">
        <v>563</v>
      </c>
      <c r="D71" s="204" t="s">
        <v>1613</v>
      </c>
      <c r="E71" s="233" t="s">
        <v>1676</v>
      </c>
    </row>
    <row r="72" spans="1:5">
      <c r="A72" s="201" t="s">
        <v>538</v>
      </c>
      <c r="B72" s="201" t="s">
        <v>591</v>
      </c>
      <c r="C72" s="201" t="s">
        <v>592</v>
      </c>
      <c r="D72" s="204" t="s">
        <v>1613</v>
      </c>
      <c r="E72" s="233"/>
    </row>
    <row r="73" spans="1:5">
      <c r="A73" s="201" t="s">
        <v>538</v>
      </c>
      <c r="B73" s="201" t="s">
        <v>1553</v>
      </c>
      <c r="C73" s="201" t="s">
        <v>592</v>
      </c>
      <c r="D73" s="204" t="s">
        <v>1613</v>
      </c>
      <c r="E73" s="233"/>
    </row>
    <row r="74" spans="1:5">
      <c r="A74" s="201" t="s">
        <v>538</v>
      </c>
      <c r="B74" s="201" t="s">
        <v>594</v>
      </c>
      <c r="C74" s="201" t="s">
        <v>594</v>
      </c>
      <c r="D74" s="204" t="s">
        <v>1613</v>
      </c>
      <c r="E74" s="233" t="s">
        <v>1677</v>
      </c>
    </row>
    <row r="75" spans="1:5">
      <c r="A75" s="201" t="s">
        <v>538</v>
      </c>
      <c r="B75" s="201" t="s">
        <v>598</v>
      </c>
      <c r="C75" s="201" t="s">
        <v>599</v>
      </c>
      <c r="D75" s="204" t="s">
        <v>1613</v>
      </c>
      <c r="E75" s="233" t="s">
        <v>1678</v>
      </c>
    </row>
    <row r="76" spans="1:5" ht="45">
      <c r="A76" s="201" t="s">
        <v>604</v>
      </c>
      <c r="B76" s="201" t="s">
        <v>605</v>
      </c>
      <c r="C76" s="201" t="s">
        <v>606</v>
      </c>
      <c r="D76" s="204" t="s">
        <v>1613</v>
      </c>
      <c r="E76" s="233" t="s">
        <v>1679</v>
      </c>
    </row>
    <row r="77" spans="1:5" ht="45">
      <c r="A77" s="201" t="s">
        <v>604</v>
      </c>
      <c r="B77" s="201" t="s">
        <v>605</v>
      </c>
      <c r="C77" s="201" t="s">
        <v>618</v>
      </c>
      <c r="D77" s="204" t="s">
        <v>1613</v>
      </c>
      <c r="E77" s="233" t="s">
        <v>1679</v>
      </c>
    </row>
    <row r="78" spans="1:5" ht="45">
      <c r="A78" s="201" t="s">
        <v>604</v>
      </c>
      <c r="B78" s="201" t="s">
        <v>605</v>
      </c>
      <c r="C78" s="201" t="s">
        <v>620</v>
      </c>
      <c r="D78" s="204" t="s">
        <v>1613</v>
      </c>
      <c r="E78" s="233" t="s">
        <v>1679</v>
      </c>
    </row>
    <row r="79" spans="1:5" ht="45">
      <c r="A79" s="201" t="s">
        <v>604</v>
      </c>
      <c r="B79" s="201" t="s">
        <v>605</v>
      </c>
      <c r="C79" s="201" t="s">
        <v>633</v>
      </c>
      <c r="D79" s="204" t="s">
        <v>1613</v>
      </c>
      <c r="E79" s="233" t="s">
        <v>1679</v>
      </c>
    </row>
    <row r="80" spans="1:5" ht="45">
      <c r="A80" s="201" t="s">
        <v>604</v>
      </c>
      <c r="B80" s="201" t="s">
        <v>605</v>
      </c>
      <c r="C80" s="201" t="s">
        <v>643</v>
      </c>
      <c r="D80" s="204" t="s">
        <v>1613</v>
      </c>
      <c r="E80" s="233" t="s">
        <v>1679</v>
      </c>
    </row>
    <row r="81" spans="1:5" ht="75">
      <c r="A81" s="201" t="s">
        <v>604</v>
      </c>
      <c r="B81" s="201" t="s">
        <v>659</v>
      </c>
      <c r="C81" s="201" t="s">
        <v>660</v>
      </c>
      <c r="D81" s="204" t="s">
        <v>1613</v>
      </c>
      <c r="E81" s="233" t="s">
        <v>1680</v>
      </c>
    </row>
    <row r="82" spans="1:5" ht="45">
      <c r="A82" s="201" t="s">
        <v>604</v>
      </c>
      <c r="B82" s="201" t="s">
        <v>665</v>
      </c>
      <c r="C82" s="201" t="s">
        <v>666</v>
      </c>
      <c r="D82" s="204" t="s">
        <v>1613</v>
      </c>
      <c r="E82" s="233" t="s">
        <v>1681</v>
      </c>
    </row>
    <row r="83" spans="1:5" ht="45">
      <c r="A83" s="201" t="s">
        <v>604</v>
      </c>
      <c r="B83" s="201" t="s">
        <v>665</v>
      </c>
      <c r="C83" s="201" t="s">
        <v>670</v>
      </c>
      <c r="D83" s="204" t="s">
        <v>1613</v>
      </c>
      <c r="E83" s="233" t="s">
        <v>1681</v>
      </c>
    </row>
    <row r="84" spans="1:5" ht="45">
      <c r="A84" s="201" t="s">
        <v>604</v>
      </c>
      <c r="B84" s="201" t="s">
        <v>665</v>
      </c>
      <c r="C84" s="201" t="s">
        <v>672</v>
      </c>
      <c r="D84" s="204" t="s">
        <v>1613</v>
      </c>
      <c r="E84" s="233" t="s">
        <v>1681</v>
      </c>
    </row>
    <row r="85" spans="1:5" ht="45">
      <c r="A85" s="201" t="s">
        <v>604</v>
      </c>
      <c r="B85" s="201" t="s">
        <v>665</v>
      </c>
      <c r="C85" s="201" t="s">
        <v>674</v>
      </c>
      <c r="D85" s="204" t="s">
        <v>1613</v>
      </c>
      <c r="E85" s="233" t="s">
        <v>1681</v>
      </c>
    </row>
    <row r="86" spans="1:5" ht="45">
      <c r="A86" s="201" t="s">
        <v>604</v>
      </c>
      <c r="B86" s="201" t="s">
        <v>665</v>
      </c>
      <c r="C86" s="201" t="s">
        <v>676</v>
      </c>
      <c r="D86" s="204" t="s">
        <v>1613</v>
      </c>
      <c r="E86" s="233" t="s">
        <v>1681</v>
      </c>
    </row>
    <row r="87" spans="1:5" ht="45">
      <c r="A87" s="201" t="s">
        <v>678</v>
      </c>
      <c r="B87" s="201" t="s">
        <v>679</v>
      </c>
      <c r="C87" s="201" t="s">
        <v>680</v>
      </c>
      <c r="D87" s="204" t="s">
        <v>1613</v>
      </c>
      <c r="E87" s="233" t="s">
        <v>1682</v>
      </c>
    </row>
    <row r="88" spans="1:5" ht="105">
      <c r="A88" s="201" t="s">
        <v>684</v>
      </c>
      <c r="B88" s="201" t="s">
        <v>685</v>
      </c>
      <c r="C88" s="201" t="s">
        <v>686</v>
      </c>
      <c r="D88" s="204" t="s">
        <v>1613</v>
      </c>
      <c r="E88" s="233" t="s">
        <v>1683</v>
      </c>
    </row>
    <row r="89" spans="1:5" ht="105">
      <c r="A89" s="201" t="s">
        <v>684</v>
      </c>
      <c r="B89" s="201" t="s">
        <v>699</v>
      </c>
      <c r="C89" s="201" t="s">
        <v>700</v>
      </c>
      <c r="D89" s="204" t="s">
        <v>1613</v>
      </c>
      <c r="E89" s="233" t="s">
        <v>1683</v>
      </c>
    </row>
    <row r="90" spans="1:5" ht="105">
      <c r="A90" s="201" t="s">
        <v>684</v>
      </c>
      <c r="B90" s="201" t="s">
        <v>113</v>
      </c>
      <c r="C90" s="201" t="s">
        <v>701</v>
      </c>
      <c r="D90" s="204" t="s">
        <v>1613</v>
      </c>
      <c r="E90" s="233" t="s">
        <v>1683</v>
      </c>
    </row>
    <row r="91" spans="1:5" ht="105">
      <c r="A91" s="201" t="s">
        <v>684</v>
      </c>
      <c r="B91" s="201" t="s">
        <v>702</v>
      </c>
      <c r="C91" s="201" t="s">
        <v>703</v>
      </c>
      <c r="D91" s="204" t="s">
        <v>1613</v>
      </c>
      <c r="E91" s="233" t="s">
        <v>1683</v>
      </c>
    </row>
    <row r="92" spans="1:5" ht="105">
      <c r="A92" s="201" t="s">
        <v>684</v>
      </c>
      <c r="B92" s="201" t="s">
        <v>704</v>
      </c>
      <c r="C92" s="201" t="s">
        <v>705</v>
      </c>
      <c r="D92" s="204" t="s">
        <v>1613</v>
      </c>
      <c r="E92" s="233" t="s">
        <v>1683</v>
      </c>
    </row>
    <row r="93" spans="1:5" ht="105">
      <c r="A93" s="201" t="s">
        <v>684</v>
      </c>
      <c r="B93" s="201" t="s">
        <v>198</v>
      </c>
      <c r="C93" s="201" t="s">
        <v>706</v>
      </c>
      <c r="D93" s="204" t="s">
        <v>1613</v>
      </c>
      <c r="E93" s="233" t="s">
        <v>1683</v>
      </c>
    </row>
    <row r="94" spans="1:5" ht="105">
      <c r="A94" s="201" t="s">
        <v>684</v>
      </c>
      <c r="B94" s="201" t="s">
        <v>707</v>
      </c>
      <c r="C94" s="201" t="s">
        <v>708</v>
      </c>
      <c r="D94" s="204" t="s">
        <v>1613</v>
      </c>
      <c r="E94" s="233" t="s">
        <v>1683</v>
      </c>
    </row>
    <row r="95" spans="1:5" ht="105">
      <c r="A95" s="201" t="s">
        <v>684</v>
      </c>
      <c r="B95" s="201" t="s">
        <v>709</v>
      </c>
      <c r="C95" s="201" t="s">
        <v>710</v>
      </c>
      <c r="D95" s="204" t="s">
        <v>1613</v>
      </c>
      <c r="E95" s="233" t="s">
        <v>1683</v>
      </c>
    </row>
    <row r="96" spans="1:5" ht="105">
      <c r="A96" s="201" t="s">
        <v>684</v>
      </c>
      <c r="B96" s="201" t="s">
        <v>711</v>
      </c>
      <c r="C96" s="201" t="s">
        <v>712</v>
      </c>
      <c r="D96" s="204" t="s">
        <v>1613</v>
      </c>
      <c r="E96" s="233" t="s">
        <v>1683</v>
      </c>
    </row>
    <row r="97" spans="1:5">
      <c r="A97" s="201" t="s">
        <v>538</v>
      </c>
      <c r="B97" s="201" t="s">
        <v>539</v>
      </c>
      <c r="C97" s="201" t="s">
        <v>540</v>
      </c>
      <c r="D97" s="204" t="s">
        <v>1613</v>
      </c>
      <c r="E97" s="233" t="s">
        <v>1782</v>
      </c>
    </row>
    <row r="98" spans="1:5">
      <c r="A98" s="201" t="s">
        <v>538</v>
      </c>
      <c r="B98" s="201" t="s">
        <v>539</v>
      </c>
      <c r="C98" s="201" t="s">
        <v>540</v>
      </c>
      <c r="D98" s="204" t="s">
        <v>1613</v>
      </c>
      <c r="E98" s="233" t="s">
        <v>1783</v>
      </c>
    </row>
    <row r="99" spans="1:5">
      <c r="D99" s="205"/>
    </row>
    <row r="100" spans="1:5">
      <c r="D100" s="205"/>
    </row>
    <row r="101" spans="1:5">
      <c r="D101" s="205"/>
    </row>
    <row r="102" spans="1:5">
      <c r="D102" s="205"/>
    </row>
    <row r="103" spans="1:5">
      <c r="D103" s="205"/>
    </row>
    <row r="104" spans="1:5">
      <c r="D104" s="205"/>
    </row>
    <row r="105" spans="1:5">
      <c r="D105" s="205"/>
    </row>
    <row r="106" spans="1:5">
      <c r="D106" s="205"/>
    </row>
  </sheetData>
  <conditionalFormatting sqref="C1:C1048576">
    <cfRule type="duplicateValues" dxfId="8"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S586" workbookViewId="0">
      <selection activeCell="U593" sqref="U593"/>
    </sheetView>
  </sheetViews>
  <sheetFormatPr defaultColWidth="9" defaultRowHeight="15"/>
  <cols>
    <col min="1" max="1" width="15" style="206" customWidth="1"/>
    <col min="2" max="2" width="21.875" style="207" customWidth="1"/>
    <col min="3" max="6" width="27.875" style="206" customWidth="1"/>
    <col min="7" max="11" width="6.75" style="206" customWidth="1"/>
    <col min="12" max="12" width="27.875" style="206" customWidth="1"/>
    <col min="13" max="13" width="18.125" style="207" customWidth="1"/>
    <col min="14" max="14" width="11.75" style="206" customWidth="1"/>
    <col min="15" max="15" width="47.125" style="206" customWidth="1"/>
    <col min="16" max="17" width="9.625" style="206" customWidth="1"/>
    <col min="18" max="18" width="18.625" style="206" customWidth="1"/>
    <col min="19" max="19" width="23.125" style="206" customWidth="1"/>
    <col min="20" max="20" width="30" style="206" customWidth="1"/>
    <col min="21" max="21" width="55.625" style="222" customWidth="1"/>
    <col min="22" max="16384" width="9" style="206"/>
  </cols>
  <sheetData>
    <row r="1" spans="1:21">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1" customHeight="1">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60">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c r="N275" s="219"/>
      <c r="O275" s="219"/>
      <c r="P275" s="221"/>
      <c r="Q275" s="221"/>
      <c r="R275" s="221"/>
      <c r="S275" s="221"/>
    </row>
    <row r="276" spans="1:20">
      <c r="N276" s="219"/>
      <c r="O276" s="219"/>
      <c r="P276" s="221"/>
      <c r="Q276" s="221"/>
      <c r="R276" s="221"/>
      <c r="S276" s="221"/>
    </row>
    <row r="277" spans="1:20">
      <c r="N277" s="219"/>
      <c r="O277" s="219"/>
      <c r="P277" s="221"/>
      <c r="Q277" s="221"/>
      <c r="R277" s="221"/>
      <c r="S277" s="221"/>
    </row>
    <row r="278" spans="1:20">
      <c r="N278" s="219"/>
      <c r="O278" s="219"/>
      <c r="P278" s="221"/>
      <c r="Q278" s="221"/>
      <c r="R278" s="221"/>
      <c r="S278" s="221"/>
    </row>
    <row r="279" spans="1:20">
      <c r="N279" s="219"/>
      <c r="O279" s="219"/>
      <c r="P279" s="221"/>
      <c r="Q279" s="221"/>
      <c r="R279" s="221"/>
      <c r="S279" s="221"/>
    </row>
    <row r="280" spans="1:20">
      <c r="N280" s="219"/>
      <c r="O280" s="219"/>
      <c r="P280" s="221"/>
      <c r="Q280" s="221"/>
      <c r="R280" s="221"/>
      <c r="S280" s="221"/>
    </row>
    <row r="281" spans="1:20">
      <c r="N281" s="219"/>
      <c r="O281" s="219"/>
      <c r="P281" s="221"/>
      <c r="Q281" s="221"/>
      <c r="R281" s="221"/>
      <c r="S281" s="221"/>
    </row>
    <row r="282" spans="1:20">
      <c r="N282" s="219"/>
      <c r="O282" s="219"/>
      <c r="P282" s="221"/>
      <c r="Q282" s="221"/>
      <c r="R282" s="221"/>
      <c r="S282" s="221"/>
    </row>
    <row r="283" spans="1:20">
      <c r="N283" s="219"/>
      <c r="O283" s="219"/>
      <c r="P283" s="221"/>
      <c r="Q283" s="221"/>
      <c r="R283" s="221"/>
      <c r="S283" s="221"/>
    </row>
    <row r="284" spans="1:20">
      <c r="N284" s="219"/>
      <c r="O284" s="219"/>
      <c r="P284" s="221"/>
      <c r="Q284" s="221"/>
      <c r="R284" s="221"/>
      <c r="S284" s="221"/>
    </row>
    <row r="285" spans="1:20">
      <c r="N285" s="219"/>
      <c r="O285" s="219"/>
      <c r="P285" s="221"/>
      <c r="Q285" s="221"/>
      <c r="R285" s="221"/>
      <c r="S285" s="221"/>
    </row>
    <row r="286" spans="1:20">
      <c r="N286" s="219"/>
      <c r="O286" s="219"/>
      <c r="P286" s="221"/>
      <c r="Q286" s="221"/>
      <c r="R286" s="221"/>
      <c r="S286" s="221"/>
    </row>
    <row r="287" spans="1:20">
      <c r="N287" s="219"/>
      <c r="O287" s="219"/>
      <c r="P287" s="221"/>
      <c r="Q287" s="221"/>
      <c r="R287" s="221"/>
      <c r="S287" s="221"/>
    </row>
    <row r="288" spans="1:20">
      <c r="N288" s="219"/>
      <c r="O288" s="219"/>
      <c r="P288" s="221"/>
      <c r="Q288" s="221"/>
      <c r="R288" s="221"/>
      <c r="S288" s="221"/>
    </row>
    <row r="289" spans="1:21">
      <c r="N289" s="219"/>
      <c r="O289" s="219"/>
      <c r="P289" s="221"/>
      <c r="Q289" s="221"/>
      <c r="R289" s="221"/>
      <c r="S289" s="221"/>
    </row>
    <row r="290" spans="1:21" s="224" customFormat="1">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c r="A346" s="206" t="s">
        <v>1571</v>
      </c>
      <c r="C346" s="206" t="s">
        <v>223</v>
      </c>
      <c r="D346" s="206" t="s">
        <v>341</v>
      </c>
      <c r="E346" s="206" t="s">
        <v>342</v>
      </c>
      <c r="F346" s="206" t="s">
        <v>233</v>
      </c>
      <c r="H346" s="206" t="s">
        <v>234</v>
      </c>
      <c r="J346" s="206">
        <v>517</v>
      </c>
      <c r="K346" s="206" t="s">
        <v>76</v>
      </c>
      <c r="L346" s="317"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45" customHeight="1">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0" t="s">
        <v>1881</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2" s="223" customFormat="1">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2" s="223" customFormat="1">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22"/>
    </row>
    <row r="593" spans="1:25">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6" customHeight="1">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19" t="s">
        <v>1880</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1"/>
    </row>
    <row r="713" spans="1:22">
      <c r="A713" s="206" t="s">
        <v>1571</v>
      </c>
      <c r="C713" s="206" t="s">
        <v>604</v>
      </c>
      <c r="D713" s="206" t="s">
        <v>665</v>
      </c>
      <c r="E713" s="206" t="s">
        <v>666</v>
      </c>
      <c r="F713" s="206" t="s">
        <v>154</v>
      </c>
      <c r="H713" s="206" t="s">
        <v>607</v>
      </c>
      <c r="J713" s="206">
        <v>114</v>
      </c>
      <c r="K713" s="206" t="s">
        <v>76</v>
      </c>
      <c r="L713" s="318"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6"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cols>
    <col min="1" max="2" width="67.25" customWidth="1"/>
    <col min="3" max="26" width="8" customWidth="1"/>
  </cols>
  <sheetData>
    <row r="1" spans="1:26">
      <c r="A1" s="323" t="s">
        <v>713</v>
      </c>
      <c r="B1" s="324"/>
      <c r="C1" s="2"/>
      <c r="D1" s="2"/>
      <c r="E1" s="2"/>
      <c r="F1" s="2"/>
      <c r="G1" s="2"/>
      <c r="H1" s="2"/>
      <c r="I1" s="2"/>
      <c r="J1" s="2"/>
      <c r="K1" s="2"/>
      <c r="L1" s="2"/>
      <c r="M1" s="2"/>
      <c r="N1" s="2"/>
      <c r="O1" s="2"/>
      <c r="P1" s="2"/>
      <c r="Q1" s="2"/>
      <c r="R1" s="2"/>
      <c r="S1" s="2"/>
      <c r="T1" s="2"/>
      <c r="U1" s="2"/>
      <c r="V1" s="2"/>
      <c r="W1" s="2"/>
      <c r="X1" s="2"/>
      <c r="Y1" s="2"/>
      <c r="Z1" s="2"/>
    </row>
    <row r="2" spans="1:26">
      <c r="A2" s="16" t="s">
        <v>714</v>
      </c>
      <c r="B2" s="16" t="s">
        <v>715</v>
      </c>
      <c r="C2" s="2"/>
      <c r="D2" s="2"/>
      <c r="E2" s="2"/>
      <c r="F2" s="2"/>
      <c r="G2" s="2"/>
      <c r="H2" s="2"/>
      <c r="I2" s="2"/>
      <c r="J2" s="2"/>
      <c r="K2" s="2"/>
      <c r="L2" s="2"/>
      <c r="M2" s="2"/>
      <c r="N2" s="2"/>
      <c r="O2" s="2"/>
      <c r="P2" s="2"/>
      <c r="Q2" s="2"/>
      <c r="R2" s="2"/>
      <c r="S2" s="2"/>
      <c r="T2" s="2"/>
      <c r="U2" s="2"/>
      <c r="V2" s="2"/>
      <c r="W2" s="2"/>
      <c r="X2" s="2"/>
      <c r="Y2" s="2"/>
      <c r="Z2" s="2"/>
    </row>
    <row r="3" spans="1:26">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23" t="s">
        <v>745</v>
      </c>
      <c r="B42" s="32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cols>
    <col min="1" max="1" width="32.75" customWidth="1"/>
    <col min="2" max="2" width="23.875" customWidth="1"/>
    <col min="3" max="3" width="7.875" customWidth="1"/>
    <col min="4" max="4" width="16.375" customWidth="1"/>
    <col min="5" max="5" width="14.25" customWidth="1"/>
    <col min="6" max="6" width="29.87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30">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90">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30">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30">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ht="15.75" thickBot="1">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cols>
    <col min="1" max="1" width="11.75" customWidth="1"/>
    <col min="2" max="2" width="8" customWidth="1"/>
    <col min="3" max="3" width="7.75" customWidth="1"/>
    <col min="4" max="4" width="40.25" customWidth="1"/>
    <col min="5" max="5" width="8" customWidth="1"/>
    <col min="6" max="26" width="7.75" customWidth="1"/>
  </cols>
  <sheetData>
    <row r="1" spans="1:26">
      <c r="A1" s="5" t="s">
        <v>1148</v>
      </c>
      <c r="B1" s="27"/>
      <c r="C1" s="6"/>
      <c r="D1" s="6"/>
    </row>
    <row r="2" spans="1:26">
      <c r="A2" s="1" t="s">
        <v>1149</v>
      </c>
      <c r="B2" s="28" t="s">
        <v>1150</v>
      </c>
      <c r="C2" s="1" t="s">
        <v>1151</v>
      </c>
      <c r="D2" s="1" t="s">
        <v>1152</v>
      </c>
    </row>
    <row r="3" spans="1:26">
      <c r="A3" s="2" t="s">
        <v>1153</v>
      </c>
      <c r="B3" s="7" t="s">
        <v>1154</v>
      </c>
      <c r="C3" s="29"/>
      <c r="D3" s="30" t="s">
        <v>246</v>
      </c>
    </row>
    <row r="4" spans="1:26">
      <c r="A4" s="2" t="s">
        <v>1155</v>
      </c>
      <c r="B4" s="31" t="s">
        <v>1156</v>
      </c>
      <c r="C4" s="32"/>
      <c r="D4" s="30" t="s">
        <v>244</v>
      </c>
    </row>
    <row r="5" spans="1:26">
      <c r="A5" s="30" t="s">
        <v>1157</v>
      </c>
      <c r="B5" s="7" t="s">
        <v>1158</v>
      </c>
      <c r="C5" s="33"/>
      <c r="D5" s="30" t="s">
        <v>242</v>
      </c>
    </row>
    <row r="6" spans="1:26">
      <c r="A6" s="2" t="s">
        <v>1159</v>
      </c>
      <c r="B6" s="7" t="s">
        <v>1114</v>
      </c>
      <c r="C6" s="34"/>
      <c r="D6" s="30" t="s">
        <v>1160</v>
      </c>
    </row>
    <row r="7" spans="1:26">
      <c r="A7" s="2" t="s">
        <v>1161</v>
      </c>
      <c r="B7" s="7" t="s">
        <v>1162</v>
      </c>
      <c r="C7" s="35"/>
      <c r="D7" s="30" t="s">
        <v>1163</v>
      </c>
    </row>
    <row r="8" spans="1:26">
      <c r="A8" s="30" t="s">
        <v>1164</v>
      </c>
      <c r="B8" s="7" t="s">
        <v>1165</v>
      </c>
      <c r="C8" s="36"/>
      <c r="D8" s="30" t="s">
        <v>238</v>
      </c>
    </row>
    <row r="9" spans="1:26">
      <c r="A9" s="2" t="s">
        <v>1166</v>
      </c>
      <c r="B9" s="7" t="s">
        <v>1167</v>
      </c>
      <c r="C9" s="37"/>
      <c r="D9" s="30" t="s">
        <v>254</v>
      </c>
    </row>
    <row r="10" spans="1:26">
      <c r="A10" s="2" t="s">
        <v>1168</v>
      </c>
      <c r="B10" s="38" t="s">
        <v>1169</v>
      </c>
      <c r="C10" s="39"/>
      <c r="D10" s="30" t="s">
        <v>236</v>
      </c>
    </row>
    <row r="11" spans="1:26">
      <c r="A11" s="2" t="s">
        <v>1170</v>
      </c>
      <c r="B11" s="7" t="s">
        <v>1171</v>
      </c>
      <c r="C11" s="40"/>
      <c r="D11" s="30" t="s">
        <v>234</v>
      </c>
    </row>
    <row r="12" spans="1:26">
      <c r="A12" s="2" t="s">
        <v>1172</v>
      </c>
      <c r="B12" s="31" t="s">
        <v>1173</v>
      </c>
      <c r="C12" s="41"/>
      <c r="D12" s="30" t="s">
        <v>1174</v>
      </c>
    </row>
    <row r="13" spans="1:26">
      <c r="A13" s="30" t="s">
        <v>1175</v>
      </c>
      <c r="B13" s="7" t="s">
        <v>1176</v>
      </c>
      <c r="C13" s="42"/>
      <c r="D13" s="30" t="s">
        <v>260</v>
      </c>
    </row>
    <row r="14" spans="1:26">
      <c r="A14" s="2" t="s">
        <v>1177</v>
      </c>
      <c r="B14" s="31" t="s">
        <v>1178</v>
      </c>
      <c r="C14" s="43"/>
      <c r="D14" s="30" t="s">
        <v>248</v>
      </c>
    </row>
    <row r="15" spans="1:26">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c r="A17" s="2" t="s">
        <v>1182</v>
      </c>
      <c r="B17" s="7" t="s">
        <v>1183</v>
      </c>
      <c r="C17" s="46"/>
      <c r="D17" s="30" t="s">
        <v>250</v>
      </c>
    </row>
    <row r="18" spans="1:26">
      <c r="A18" s="2" t="s">
        <v>1184</v>
      </c>
      <c r="B18" s="31" t="s">
        <v>1185</v>
      </c>
      <c r="C18" s="47"/>
      <c r="D18" s="30" t="s">
        <v>232</v>
      </c>
    </row>
    <row r="19" spans="1:26">
      <c r="A19" s="2" t="s">
        <v>1186</v>
      </c>
      <c r="B19" s="7" t="s">
        <v>1187</v>
      </c>
      <c r="C19" s="48"/>
      <c r="D19" s="30" t="s">
        <v>252</v>
      </c>
    </row>
    <row r="20" spans="1:26">
      <c r="A20" s="2" t="s">
        <v>1188</v>
      </c>
      <c r="B20" s="31" t="s">
        <v>1189</v>
      </c>
      <c r="C20" s="49"/>
      <c r="D20" s="30" t="s">
        <v>227</v>
      </c>
    </row>
    <row r="21" spans="1:26" ht="15.75" customHeight="1">
      <c r="A21" s="30" t="s">
        <v>1190</v>
      </c>
      <c r="B21" s="7" t="s">
        <v>1191</v>
      </c>
      <c r="C21" s="50"/>
      <c r="D21" s="30" t="s">
        <v>1192</v>
      </c>
    </row>
    <row r="22" spans="1:26" ht="15.75" customHeight="1">
      <c r="B22" s="7"/>
    </row>
    <row r="23" spans="1:26" ht="15.75" customHeight="1">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c r="A25" s="30" t="s">
        <v>1166</v>
      </c>
      <c r="B25" s="7" t="s">
        <v>1167</v>
      </c>
      <c r="C25" s="37"/>
      <c r="D25" s="30" t="s">
        <v>1195</v>
      </c>
    </row>
    <row r="26" spans="1:26" ht="15.75" customHeight="1">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c r="A27" s="30" t="s">
        <v>1184</v>
      </c>
      <c r="B27" s="7" t="s">
        <v>1185</v>
      </c>
      <c r="C27" s="47"/>
      <c r="D27" s="30" t="s">
        <v>57</v>
      </c>
    </row>
    <row r="28" spans="1:26" ht="15.75" customHeight="1">
      <c r="A28" s="30" t="s">
        <v>1159</v>
      </c>
      <c r="B28" s="7" t="s">
        <v>1114</v>
      </c>
      <c r="C28" s="34"/>
      <c r="D28" s="30" t="s">
        <v>569</v>
      </c>
    </row>
    <row r="29" spans="1:26" ht="15.75" customHeight="1">
      <c r="A29" s="30" t="s">
        <v>1188</v>
      </c>
      <c r="B29" s="7">
        <v>969696</v>
      </c>
      <c r="C29" s="49"/>
      <c r="D29" s="30" t="s">
        <v>352</v>
      </c>
    </row>
    <row r="30" spans="1:26" ht="15.75" customHeight="1">
      <c r="A30" s="30" t="s">
        <v>1155</v>
      </c>
      <c r="B30" s="7" t="s">
        <v>1156</v>
      </c>
      <c r="C30" s="32"/>
      <c r="D30" s="30" t="s">
        <v>797</v>
      </c>
    </row>
    <row r="31" spans="1:26" ht="15.75" customHeight="1">
      <c r="A31" s="30" t="s">
        <v>1170</v>
      </c>
      <c r="B31" s="7" t="s">
        <v>1171</v>
      </c>
      <c r="C31" s="40"/>
      <c r="D31" s="30" t="s">
        <v>386</v>
      </c>
    </row>
    <row r="32" spans="1:26" ht="15.75" customHeight="1">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c r="A33" s="30" t="s">
        <v>1153</v>
      </c>
      <c r="B33" s="7" t="s">
        <v>1154</v>
      </c>
      <c r="C33" s="51"/>
      <c r="D33" s="30" t="s">
        <v>793</v>
      </c>
    </row>
    <row r="34" spans="1:26" ht="15.75" customHeight="1">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5" t="s">
        <v>1240</v>
      </c>
      <c r="B106" s="27"/>
      <c r="C106" s="6"/>
      <c r="D106" s="6"/>
    </row>
    <row r="107" spans="1:26" ht="15.75" customHeight="1">
      <c r="A107" s="1" t="s">
        <v>1149</v>
      </c>
      <c r="B107" s="28" t="s">
        <v>1150</v>
      </c>
      <c r="C107" s="1" t="s">
        <v>1151</v>
      </c>
      <c r="D107" s="1" t="s">
        <v>1152</v>
      </c>
    </row>
    <row r="108" spans="1:26" ht="15.75" customHeight="1">
      <c r="A108" s="2" t="s">
        <v>1159</v>
      </c>
      <c r="B108" s="7" t="s">
        <v>1114</v>
      </c>
      <c r="C108" s="34"/>
      <c r="D108" s="30" t="s">
        <v>644</v>
      </c>
    </row>
    <row r="109" spans="1:26" ht="15.75" customHeight="1">
      <c r="A109" s="30" t="s">
        <v>1188</v>
      </c>
      <c r="B109" s="31" t="s">
        <v>1189</v>
      </c>
      <c r="C109" s="49"/>
      <c r="D109" s="30" t="s">
        <v>649</v>
      </c>
    </row>
    <row r="110" spans="1:26" ht="15.75" customHeight="1">
      <c r="A110" s="30" t="s">
        <v>1184</v>
      </c>
      <c r="B110" s="31" t="s">
        <v>1185</v>
      </c>
      <c r="C110" s="47"/>
      <c r="D110" s="30" t="s">
        <v>647</v>
      </c>
    </row>
    <row r="111" spans="1:26" ht="15.75" customHeight="1">
      <c r="A111" s="30" t="s">
        <v>1153</v>
      </c>
      <c r="B111" s="7" t="s">
        <v>1154</v>
      </c>
      <c r="C111" s="29"/>
      <c r="D111" s="30" t="s">
        <v>657</v>
      </c>
      <c r="E111" s="7"/>
    </row>
    <row r="112" spans="1:26" ht="15.75" customHeight="1">
      <c r="A112" s="2" t="s">
        <v>1166</v>
      </c>
      <c r="B112" s="7" t="s">
        <v>1167</v>
      </c>
      <c r="C112" s="37"/>
      <c r="D112" s="30" t="s">
        <v>655</v>
      </c>
    </row>
    <row r="113" spans="1:4" ht="15.75" customHeight="1">
      <c r="A113" s="30" t="s">
        <v>1177</v>
      </c>
      <c r="B113" s="31" t="s">
        <v>1178</v>
      </c>
      <c r="C113" s="43"/>
      <c r="D113" s="30" t="s">
        <v>651</v>
      </c>
    </row>
    <row r="114" spans="1:4" ht="15.75" customHeight="1">
      <c r="A114" s="30" t="s">
        <v>1155</v>
      </c>
      <c r="B114" s="31" t="s">
        <v>1156</v>
      </c>
      <c r="C114" s="32"/>
      <c r="D114" s="30" t="s">
        <v>1241</v>
      </c>
    </row>
    <row r="115" spans="1:4" ht="15.75" customHeight="1">
      <c r="B115" s="7"/>
    </row>
    <row r="116" spans="1:4" ht="15.75" customHeight="1">
      <c r="A116" s="5" t="s">
        <v>1242</v>
      </c>
      <c r="B116" s="27"/>
      <c r="C116" s="6"/>
      <c r="D116" s="6"/>
    </row>
    <row r="117" spans="1:4" ht="15.75" customHeight="1">
      <c r="A117" s="1" t="s">
        <v>1149</v>
      </c>
      <c r="B117" s="28" t="s">
        <v>1150</v>
      </c>
      <c r="C117" s="1" t="s">
        <v>1151</v>
      </c>
      <c r="D117" s="1" t="s">
        <v>1152</v>
      </c>
    </row>
    <row r="118" spans="1:4" ht="15.75" customHeight="1">
      <c r="A118" s="2" t="s">
        <v>1184</v>
      </c>
      <c r="B118" s="31" t="s">
        <v>1185</v>
      </c>
      <c r="C118" s="47"/>
      <c r="D118" s="30" t="s">
        <v>110</v>
      </c>
    </row>
    <row r="119" spans="1:4" ht="15.75" customHeight="1">
      <c r="A119" s="2" t="s">
        <v>1168</v>
      </c>
      <c r="B119" s="38" t="s">
        <v>1169</v>
      </c>
      <c r="C119" s="39"/>
      <c r="D119" s="30" t="s">
        <v>1243</v>
      </c>
    </row>
    <row r="120" spans="1:4" ht="15.75" customHeight="1">
      <c r="A120" s="2" t="s">
        <v>1190</v>
      </c>
      <c r="B120" s="7" t="s">
        <v>1191</v>
      </c>
      <c r="C120" s="50"/>
      <c r="D120" s="30" t="s">
        <v>1244</v>
      </c>
    </row>
    <row r="121" spans="1:4" ht="15.75" customHeight="1">
      <c r="A121" s="2" t="s">
        <v>1155</v>
      </c>
      <c r="B121" s="31" t="s">
        <v>1156</v>
      </c>
      <c r="C121" s="32"/>
      <c r="D121" s="30" t="s">
        <v>1245</v>
      </c>
    </row>
    <row r="122" spans="1:4" ht="15.75" customHeight="1">
      <c r="A122" s="2" t="s">
        <v>1170</v>
      </c>
      <c r="B122" s="7" t="s">
        <v>1171</v>
      </c>
      <c r="C122" s="40"/>
      <c r="D122" s="30" t="s">
        <v>1246</v>
      </c>
    </row>
    <row r="123" spans="1:4" ht="15.75" customHeight="1">
      <c r="A123" s="2" t="s">
        <v>1166</v>
      </c>
      <c r="B123" s="7" t="s">
        <v>1167</v>
      </c>
      <c r="C123" s="37"/>
      <c r="D123" s="30" t="s">
        <v>1247</v>
      </c>
    </row>
    <row r="124" spans="1:4" ht="15.75" customHeight="1">
      <c r="A124" s="2" t="s">
        <v>1164</v>
      </c>
      <c r="B124" s="7" t="s">
        <v>1165</v>
      </c>
      <c r="C124" s="36"/>
      <c r="D124" s="30" t="s">
        <v>1248</v>
      </c>
    </row>
    <row r="125" spans="1:4" ht="15.75" customHeight="1">
      <c r="A125" s="2" t="s">
        <v>1177</v>
      </c>
      <c r="B125" s="31" t="s">
        <v>1178</v>
      </c>
      <c r="C125" s="43"/>
      <c r="D125" s="30" t="s">
        <v>1249</v>
      </c>
    </row>
    <row r="126" spans="1:4" ht="15.75" customHeight="1">
      <c r="A126" s="2" t="s">
        <v>1159</v>
      </c>
      <c r="B126" s="7" t="s">
        <v>1114</v>
      </c>
      <c r="C126" s="34"/>
      <c r="D126" s="30" t="s">
        <v>1250</v>
      </c>
    </row>
    <row r="127" spans="1:4" ht="15.75" customHeight="1">
      <c r="A127" s="2" t="s">
        <v>1182</v>
      </c>
      <c r="B127" s="7" t="s">
        <v>1183</v>
      </c>
      <c r="C127" s="46"/>
      <c r="D127" s="30" t="s">
        <v>1251</v>
      </c>
    </row>
    <row r="128" spans="1:4" ht="15.75" customHeight="1">
      <c r="A128" s="2" t="s">
        <v>1188</v>
      </c>
      <c r="B128" s="31" t="s">
        <v>1189</v>
      </c>
      <c r="C128" s="49"/>
      <c r="D128" s="30" t="s">
        <v>1252</v>
      </c>
    </row>
    <row r="129" spans="1:8" ht="15.75" customHeight="1">
      <c r="B129" s="7"/>
    </row>
    <row r="130" spans="1:8" ht="15.75" customHeight="1">
      <c r="A130" s="5" t="s">
        <v>1253</v>
      </c>
      <c r="B130" s="27"/>
      <c r="C130" s="6"/>
      <c r="D130" s="6"/>
    </row>
    <row r="131" spans="1:8" ht="15.75" customHeight="1">
      <c r="A131" s="1" t="s">
        <v>1149</v>
      </c>
      <c r="B131" s="28" t="s">
        <v>1150</v>
      </c>
      <c r="C131" s="1" t="s">
        <v>1151</v>
      </c>
      <c r="D131" s="1" t="s">
        <v>1152</v>
      </c>
      <c r="F131" s="2"/>
      <c r="G131" s="2"/>
      <c r="H131" s="2"/>
    </row>
    <row r="132" spans="1:8" ht="15.75" customHeight="1">
      <c r="A132" s="2" t="s">
        <v>1155</v>
      </c>
      <c r="B132" s="31" t="s">
        <v>1156</v>
      </c>
      <c r="C132" s="32"/>
      <c r="D132" s="30" t="s">
        <v>1254</v>
      </c>
      <c r="F132" s="2"/>
      <c r="G132" s="7"/>
      <c r="H132" s="2"/>
    </row>
    <row r="133" spans="1:8" ht="15.75" customHeight="1">
      <c r="A133" s="2" t="s">
        <v>1188</v>
      </c>
      <c r="B133" s="31" t="s">
        <v>1189</v>
      </c>
      <c r="C133" s="49"/>
      <c r="D133" s="30" t="s">
        <v>1255</v>
      </c>
      <c r="F133" s="2"/>
      <c r="G133" s="7"/>
      <c r="H133" s="2"/>
    </row>
    <row r="134" spans="1:8" ht="15.75" customHeight="1">
      <c r="A134" s="2" t="s">
        <v>1159</v>
      </c>
      <c r="B134" s="7" t="s">
        <v>1114</v>
      </c>
      <c r="C134" s="34"/>
      <c r="D134" s="30" t="s">
        <v>1256</v>
      </c>
      <c r="F134" s="2"/>
      <c r="G134" s="7"/>
      <c r="H134" s="2"/>
    </row>
    <row r="135" spans="1:8" ht="15.75" customHeight="1">
      <c r="A135" s="2" t="s">
        <v>1166</v>
      </c>
      <c r="B135" s="7" t="s">
        <v>1167</v>
      </c>
      <c r="C135" s="37"/>
      <c r="D135" s="30" t="s">
        <v>1257</v>
      </c>
      <c r="F135" s="2"/>
      <c r="G135" s="7"/>
      <c r="H135" s="2"/>
    </row>
    <row r="136" spans="1:8" ht="15.75" customHeight="1">
      <c r="A136" s="2" t="s">
        <v>1184</v>
      </c>
      <c r="B136" s="31" t="s">
        <v>1185</v>
      </c>
      <c r="C136" s="47"/>
      <c r="D136" s="30" t="s">
        <v>1258</v>
      </c>
      <c r="F136" s="2"/>
      <c r="G136" s="7"/>
      <c r="H136" s="2"/>
    </row>
    <row r="137" spans="1:8" ht="15.75" customHeight="1">
      <c r="A137" s="2" t="s">
        <v>1177</v>
      </c>
      <c r="B137" s="31" t="s">
        <v>1178</v>
      </c>
      <c r="C137" s="43"/>
      <c r="D137" s="30" t="s">
        <v>388</v>
      </c>
      <c r="F137" s="2"/>
      <c r="G137" s="7"/>
      <c r="H137" s="2"/>
    </row>
    <row r="138" spans="1:8" ht="15.75" customHeight="1">
      <c r="B138" s="7"/>
      <c r="F138" s="2"/>
      <c r="G138" s="2"/>
      <c r="H138" s="2"/>
    </row>
    <row r="139" spans="1:8" ht="15.75" customHeight="1">
      <c r="A139" s="5" t="s">
        <v>1259</v>
      </c>
      <c r="B139" s="27"/>
      <c r="C139" s="6"/>
      <c r="D139" s="6"/>
      <c r="F139" s="2"/>
      <c r="G139" s="2"/>
      <c r="H139" s="2"/>
    </row>
    <row r="140" spans="1:8" ht="15.75" customHeight="1">
      <c r="A140" s="1" t="s">
        <v>1149</v>
      </c>
      <c r="B140" s="28" t="s">
        <v>1150</v>
      </c>
      <c r="C140" s="1" t="s">
        <v>1151</v>
      </c>
      <c r="D140" s="1" t="s">
        <v>1152</v>
      </c>
    </row>
    <row r="141" spans="1:8" ht="15.75" customHeight="1">
      <c r="A141" s="2" t="s">
        <v>1177</v>
      </c>
      <c r="B141" s="31" t="s">
        <v>1178</v>
      </c>
      <c r="C141" s="43"/>
      <c r="D141" s="30" t="s">
        <v>169</v>
      </c>
    </row>
    <row r="142" spans="1:8" ht="15.75" customHeight="1">
      <c r="A142" s="2" t="s">
        <v>1155</v>
      </c>
      <c r="B142" s="31" t="s">
        <v>1156</v>
      </c>
      <c r="C142" s="32"/>
      <c r="D142" s="30" t="s">
        <v>167</v>
      </c>
    </row>
    <row r="143" spans="1:8" ht="15.75" customHeight="1">
      <c r="A143" s="2" t="s">
        <v>1159</v>
      </c>
      <c r="B143" s="7" t="s">
        <v>1114</v>
      </c>
      <c r="C143" s="34"/>
      <c r="D143" s="30" t="s">
        <v>165</v>
      </c>
    </row>
    <row r="144" spans="1:8" ht="15.75" customHeight="1">
      <c r="A144" s="2" t="s">
        <v>1166</v>
      </c>
      <c r="B144" s="7" t="s">
        <v>1167</v>
      </c>
      <c r="C144" s="37"/>
      <c r="D144" s="30" t="s">
        <v>163</v>
      </c>
    </row>
    <row r="145" spans="1:26" ht="15.75" customHeight="1">
      <c r="A145" s="2" t="s">
        <v>1184</v>
      </c>
      <c r="B145" s="31" t="s">
        <v>1185</v>
      </c>
      <c r="C145" s="47"/>
      <c r="D145" s="30" t="s">
        <v>157</v>
      </c>
    </row>
    <row r="146" spans="1:26" ht="15.75" customHeight="1">
      <c r="B146" s="7"/>
    </row>
    <row r="147" spans="1:26" ht="15.75" customHeight="1">
      <c r="A147" s="5" t="s">
        <v>1260</v>
      </c>
      <c r="B147" s="27"/>
      <c r="C147" s="6"/>
      <c r="D147" s="6"/>
    </row>
    <row r="148" spans="1:26" ht="15.75" customHeight="1">
      <c r="A148" s="1" t="s">
        <v>1149</v>
      </c>
      <c r="B148" s="28" t="s">
        <v>1150</v>
      </c>
      <c r="C148" s="1" t="s">
        <v>1151</v>
      </c>
      <c r="D148" s="1" t="s">
        <v>1152</v>
      </c>
    </row>
    <row r="149" spans="1:26" ht="15.75" customHeight="1">
      <c r="A149" s="2" t="s">
        <v>1168</v>
      </c>
      <c r="B149" s="38" t="s">
        <v>1169</v>
      </c>
      <c r="C149" s="39"/>
      <c r="D149" s="30" t="s">
        <v>173</v>
      </c>
    </row>
    <row r="150" spans="1:26" ht="15.75" customHeight="1">
      <c r="A150" s="2" t="s">
        <v>1155</v>
      </c>
      <c r="B150" s="31" t="s">
        <v>1156</v>
      </c>
      <c r="C150" s="32"/>
      <c r="D150" s="30" t="s">
        <v>171</v>
      </c>
    </row>
    <row r="151" spans="1:26" ht="15.75" customHeight="1">
      <c r="A151" s="2" t="s">
        <v>1188</v>
      </c>
      <c r="B151" s="31" t="s">
        <v>1189</v>
      </c>
      <c r="C151" s="49"/>
      <c r="D151" s="30" t="s">
        <v>156</v>
      </c>
    </row>
    <row r="152" spans="1:26" ht="15.75" customHeight="1">
      <c r="B152" s="7"/>
    </row>
    <row r="153" spans="1:26" ht="15.75" customHeight="1">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1270</v>
      </c>
      <c r="B191" s="27"/>
      <c r="C191" s="6"/>
      <c r="D191" s="6"/>
    </row>
    <row r="192" spans="1:26" ht="15.75" customHeight="1">
      <c r="A192" s="1" t="s">
        <v>1149</v>
      </c>
      <c r="B192" s="28" t="s">
        <v>1150</v>
      </c>
      <c r="C192" s="1" t="s">
        <v>1151</v>
      </c>
      <c r="D192" s="1" t="s">
        <v>1152</v>
      </c>
    </row>
    <row r="193" spans="1:26" ht="15.75" customHeight="1">
      <c r="A193" s="2" t="s">
        <v>1153</v>
      </c>
      <c r="B193" s="7" t="s">
        <v>1154</v>
      </c>
      <c r="C193" s="29"/>
      <c r="D193" s="2" t="s">
        <v>246</v>
      </c>
    </row>
    <row r="194" spans="1:26" ht="15.75" customHeight="1">
      <c r="A194" s="2" t="s">
        <v>1190</v>
      </c>
      <c r="B194" s="7" t="s">
        <v>1191</v>
      </c>
      <c r="C194" s="50"/>
      <c r="D194" s="30" t="s">
        <v>1271</v>
      </c>
    </row>
    <row r="195" spans="1:26" ht="15.75" customHeight="1">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1155</v>
      </c>
      <c r="B196" s="31" t="s">
        <v>1156</v>
      </c>
      <c r="C196" s="32"/>
      <c r="D196" s="30" t="s">
        <v>244</v>
      </c>
    </row>
    <row r="197" spans="1:26" ht="15.75" customHeight="1">
      <c r="A197" s="2" t="s">
        <v>1159</v>
      </c>
      <c r="B197" s="7" t="s">
        <v>1114</v>
      </c>
      <c r="C197" s="34"/>
      <c r="D197" s="30" t="s">
        <v>1272</v>
      </c>
      <c r="E197" s="2"/>
    </row>
    <row r="198" spans="1:26" ht="15.75" customHeight="1">
      <c r="A198" s="2" t="s">
        <v>1164</v>
      </c>
      <c r="B198" s="7" t="s">
        <v>1165</v>
      </c>
      <c r="C198" s="36"/>
      <c r="D198" s="30" t="s">
        <v>1273</v>
      </c>
      <c r="E198" s="2"/>
    </row>
    <row r="199" spans="1:26" ht="15.75" customHeight="1">
      <c r="A199" s="2" t="s">
        <v>1168</v>
      </c>
      <c r="B199" s="38" t="s">
        <v>1169</v>
      </c>
      <c r="C199" s="39"/>
      <c r="D199" s="30" t="s">
        <v>236</v>
      </c>
      <c r="E199" s="2"/>
    </row>
    <row r="200" spans="1:26" ht="15.75" customHeight="1">
      <c r="A200" s="2" t="s">
        <v>1170</v>
      </c>
      <c r="B200" s="7" t="s">
        <v>1171</v>
      </c>
      <c r="C200" s="40"/>
      <c r="D200" s="30" t="s">
        <v>234</v>
      </c>
    </row>
    <row r="201" spans="1:26" ht="15.75" customHeight="1">
      <c r="A201" s="2" t="s">
        <v>1177</v>
      </c>
      <c r="B201" s="31" t="s">
        <v>1178</v>
      </c>
      <c r="C201" s="43"/>
      <c r="D201" s="30" t="s">
        <v>1274</v>
      </c>
    </row>
    <row r="202" spans="1:26" ht="15.75" customHeight="1">
      <c r="A202" s="2" t="s">
        <v>1184</v>
      </c>
      <c r="B202" s="31" t="s">
        <v>1185</v>
      </c>
      <c r="C202" s="47"/>
      <c r="D202" s="30" t="s">
        <v>347</v>
      </c>
    </row>
    <row r="203" spans="1:26" ht="15.75" customHeight="1">
      <c r="A203" s="2" t="s">
        <v>1186</v>
      </c>
      <c r="B203" s="7" t="s">
        <v>1187</v>
      </c>
      <c r="C203" s="48"/>
      <c r="D203" s="30" t="s">
        <v>252</v>
      </c>
    </row>
    <row r="204" spans="1:26" ht="15.75" customHeight="1">
      <c r="A204" s="2" t="s">
        <v>1188</v>
      </c>
      <c r="B204" s="31" t="s">
        <v>1189</v>
      </c>
      <c r="C204" s="49"/>
      <c r="D204" s="30" t="s">
        <v>227</v>
      </c>
    </row>
    <row r="205" spans="1:26" ht="15.75" customHeight="1">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5" t="s">
        <v>1275</v>
      </c>
      <c r="B207" s="27"/>
      <c r="C207" s="6"/>
      <c r="D207" s="6"/>
    </row>
    <row r="208" spans="1:26" ht="15.75" customHeight="1">
      <c r="A208" s="1" t="s">
        <v>1149</v>
      </c>
      <c r="B208" s="28" t="s">
        <v>1150</v>
      </c>
      <c r="C208" s="1" t="s">
        <v>1151</v>
      </c>
      <c r="D208" s="1" t="s">
        <v>1152</v>
      </c>
    </row>
    <row r="209" spans="1:26" ht="15.75" customHeight="1">
      <c r="A209" s="2" t="s">
        <v>1153</v>
      </c>
      <c r="B209" s="7" t="s">
        <v>1154</v>
      </c>
      <c r="C209" s="29"/>
      <c r="D209" s="2" t="s">
        <v>586</v>
      </c>
    </row>
    <row r="210" spans="1:26" ht="15.75" customHeight="1">
      <c r="A210" s="2" t="s">
        <v>1159</v>
      </c>
      <c r="B210" s="7" t="s">
        <v>1114</v>
      </c>
      <c r="C210" s="34"/>
      <c r="D210" s="2" t="s">
        <v>569</v>
      </c>
    </row>
    <row r="211" spans="1:26" ht="15.75" customHeight="1">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t="s">
        <v>1175</v>
      </c>
      <c r="B212" s="7" t="s">
        <v>1176</v>
      </c>
      <c r="C212" s="42"/>
      <c r="D212" s="2" t="s">
        <v>260</v>
      </c>
    </row>
    <row r="213" spans="1:26" ht="15.75" customHeight="1">
      <c r="A213" s="2" t="s">
        <v>1190</v>
      </c>
      <c r="B213" s="7" t="s">
        <v>1191</v>
      </c>
      <c r="C213" s="50"/>
      <c r="D213" s="2" t="s">
        <v>1271</v>
      </c>
    </row>
    <row r="214" spans="1:26" ht="15.75" customHeight="1">
      <c r="A214" s="2" t="s">
        <v>1155</v>
      </c>
      <c r="B214" s="31" t="s">
        <v>1156</v>
      </c>
      <c r="C214" s="32"/>
      <c r="D214" s="2" t="s">
        <v>244</v>
      </c>
    </row>
    <row r="215" spans="1:26" ht="15.75" customHeight="1">
      <c r="A215" s="2" t="s">
        <v>1170</v>
      </c>
      <c r="B215" s="7" t="s">
        <v>1171</v>
      </c>
      <c r="C215" s="40"/>
      <c r="D215" s="2" t="s">
        <v>1276</v>
      </c>
    </row>
    <row r="216" spans="1:26" ht="15.75" customHeight="1">
      <c r="A216" s="2" t="s">
        <v>1188</v>
      </c>
      <c r="B216" s="31" t="s">
        <v>1189</v>
      </c>
      <c r="C216" s="49"/>
      <c r="D216" s="2" t="s">
        <v>1277</v>
      </c>
    </row>
    <row r="217" spans="1:26" ht="15.75" customHeight="1">
      <c r="A217" s="2" t="s">
        <v>1184</v>
      </c>
      <c r="B217" s="31" t="s">
        <v>1185</v>
      </c>
      <c r="C217" s="47"/>
      <c r="D217" s="2" t="s">
        <v>347</v>
      </c>
    </row>
    <row r="218" spans="1:26" ht="15.75" customHeight="1">
      <c r="A218" s="2" t="s">
        <v>1177</v>
      </c>
      <c r="B218" s="31" t="s">
        <v>1178</v>
      </c>
      <c r="C218" s="43"/>
      <c r="D218" s="2" t="s">
        <v>1274</v>
      </c>
    </row>
    <row r="219" spans="1:26" ht="15.75" customHeight="1">
      <c r="A219" s="2" t="s">
        <v>1181</v>
      </c>
      <c r="B219" s="7">
        <v>740000</v>
      </c>
      <c r="C219" s="45"/>
      <c r="D219" s="2" t="s">
        <v>256</v>
      </c>
    </row>
    <row r="220" spans="1:26" ht="15.75" customHeight="1">
      <c r="B220" s="7"/>
    </row>
    <row r="221" spans="1:26" ht="15.75" customHeight="1">
      <c r="B221" s="7"/>
    </row>
    <row r="222" spans="1:26" ht="15.75" customHeight="1">
      <c r="B222" s="7"/>
    </row>
    <row r="223" spans="1:26" ht="15.75" customHeight="1">
      <c r="B223" s="7"/>
    </row>
    <row r="224" spans="1:26" ht="15.75" customHeight="1">
      <c r="B224" s="7"/>
    </row>
    <row r="225" spans="2:2" ht="15.75" customHeight="1">
      <c r="B225" s="7"/>
    </row>
    <row r="226" spans="2:2" ht="15.75" customHeight="1">
      <c r="B226" s="7"/>
    </row>
    <row r="227" spans="2:2" ht="15.75" customHeight="1">
      <c r="B227" s="7"/>
    </row>
    <row r="228" spans="2:2" ht="15.75" customHeight="1">
      <c r="B228" s="7"/>
    </row>
    <row r="229" spans="2:2" ht="15.75" customHeight="1">
      <c r="B229" s="7"/>
    </row>
    <row r="230" spans="2:2" ht="15.75" customHeight="1">
      <c r="B230" s="7"/>
    </row>
    <row r="231" spans="2:2" ht="15.75" customHeight="1">
      <c r="B231" s="7"/>
    </row>
    <row r="232" spans="2:2" ht="15.75" customHeight="1">
      <c r="B232" s="7"/>
    </row>
    <row r="233" spans="2:2" ht="15.75" customHeight="1">
      <c r="B233" s="7"/>
    </row>
    <row r="234" spans="2:2" ht="15.75" customHeight="1">
      <c r="B234" s="7"/>
    </row>
    <row r="235" spans="2:2" ht="15.75" customHeight="1">
      <c r="B235" s="7"/>
    </row>
    <row r="236" spans="2:2" ht="15.75" customHeight="1">
      <c r="B236" s="7"/>
    </row>
    <row r="237" spans="2:2" ht="15.75" customHeight="1">
      <c r="B237" s="7"/>
    </row>
    <row r="238" spans="2:2" ht="15.75" customHeight="1">
      <c r="B238" s="7"/>
    </row>
    <row r="239" spans="2:2" ht="15.75" customHeight="1">
      <c r="B239" s="7"/>
    </row>
    <row r="240" spans="2:2"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cols>
    <col min="1" max="1" width="27.375" customWidth="1"/>
    <col min="2" max="2" width="24.75" customWidth="1"/>
    <col min="3" max="3" width="59.5" customWidth="1"/>
    <col min="4" max="26" width="7.75" customWidth="1"/>
  </cols>
  <sheetData>
    <row r="1" spans="1:26">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60">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c r="A3" s="2" t="s">
        <v>1541</v>
      </c>
      <c r="B3" s="2" t="s">
        <v>1542</v>
      </c>
      <c r="C3" s="2"/>
      <c r="D3" s="2"/>
      <c r="E3" s="2"/>
      <c r="F3" s="2"/>
      <c r="G3" s="2"/>
      <c r="H3" s="2"/>
      <c r="I3" s="2"/>
      <c r="J3" s="2"/>
      <c r="K3" s="2"/>
      <c r="L3" s="2"/>
      <c r="M3" s="2"/>
      <c r="N3" s="2"/>
      <c r="O3" s="2"/>
      <c r="P3" s="2"/>
      <c r="Q3" s="2"/>
      <c r="R3" s="2"/>
      <c r="S3" s="2"/>
      <c r="T3" s="2"/>
      <c r="U3" s="2"/>
      <c r="V3" s="2"/>
      <c r="W3" s="2"/>
      <c r="X3" s="2"/>
      <c r="Y3" s="2"/>
      <c r="Z3" s="2"/>
    </row>
    <row r="4" spans="1:26">
      <c r="A4" s="2"/>
      <c r="B4" s="2"/>
      <c r="C4" s="2"/>
      <c r="D4" s="2"/>
      <c r="E4" s="2"/>
      <c r="F4" s="2"/>
      <c r="G4" s="2"/>
      <c r="H4" s="2"/>
      <c r="I4" s="2"/>
      <c r="J4" s="2"/>
      <c r="K4" s="2"/>
      <c r="L4" s="2"/>
      <c r="M4" s="2"/>
      <c r="N4" s="2"/>
      <c r="O4" s="2"/>
      <c r="P4" s="2"/>
      <c r="Q4" s="2"/>
      <c r="R4" s="2"/>
      <c r="S4" s="2"/>
      <c r="T4" s="2"/>
      <c r="U4" s="2"/>
      <c r="V4" s="2"/>
      <c r="W4" s="2"/>
      <c r="X4" s="2"/>
      <c r="Y4" s="2"/>
      <c r="Z4" s="2"/>
    </row>
    <row r="5" spans="1:26">
      <c r="A5" s="2"/>
      <c r="B5" s="2"/>
      <c r="C5" s="2"/>
      <c r="D5" s="2"/>
      <c r="E5" s="2"/>
      <c r="F5" s="2"/>
      <c r="G5" s="2"/>
      <c r="H5" s="2"/>
      <c r="I5" s="2"/>
      <c r="J5" s="2"/>
      <c r="K5" s="2"/>
      <c r="L5" s="2"/>
      <c r="M5" s="2"/>
      <c r="N5" s="2"/>
      <c r="O5" s="2"/>
      <c r="P5" s="2"/>
      <c r="Q5" s="2"/>
      <c r="R5" s="2"/>
      <c r="S5" s="2"/>
      <c r="T5" s="2"/>
      <c r="U5" s="2"/>
      <c r="V5" s="2"/>
      <c r="W5" s="2"/>
      <c r="X5" s="2"/>
      <c r="Y5" s="2"/>
      <c r="Z5" s="2"/>
    </row>
    <row r="6" spans="1:26">
      <c r="A6" s="2"/>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c r="B8" s="2"/>
      <c r="C8" s="2"/>
      <c r="D8" s="2"/>
      <c r="E8" s="2"/>
      <c r="F8" s="2"/>
      <c r="G8" s="2"/>
      <c r="H8" s="2"/>
      <c r="I8" s="2"/>
      <c r="J8" s="2"/>
      <c r="K8" s="2"/>
      <c r="L8" s="2"/>
      <c r="M8" s="2"/>
      <c r="N8" s="2"/>
      <c r="O8" s="2"/>
      <c r="P8" s="2"/>
      <c r="Q8" s="2"/>
      <c r="R8" s="2"/>
      <c r="S8" s="2"/>
      <c r="T8" s="2"/>
      <c r="U8" s="2"/>
      <c r="V8" s="2"/>
      <c r="W8" s="2"/>
      <c r="X8" s="2"/>
      <c r="Y8" s="2"/>
      <c r="Z8" s="2"/>
    </row>
    <row r="9" spans="1:26">
      <c r="A9" s="2"/>
      <c r="B9" s="2"/>
      <c r="C9" s="2"/>
      <c r="D9" s="2"/>
      <c r="E9" s="2"/>
      <c r="F9" s="2"/>
      <c r="G9" s="2"/>
      <c r="H9" s="2"/>
      <c r="I9" s="2"/>
      <c r="J9" s="2"/>
      <c r="K9" s="2"/>
      <c r="L9" s="2"/>
      <c r="M9" s="2"/>
      <c r="N9" s="2"/>
      <c r="O9" s="2"/>
      <c r="P9" s="2"/>
      <c r="Q9" s="2"/>
      <c r="R9" s="2"/>
      <c r="S9" s="2"/>
      <c r="T9" s="2"/>
      <c r="U9" s="2"/>
      <c r="V9" s="2"/>
      <c r="W9" s="2"/>
      <c r="X9" s="2"/>
      <c r="Y9" s="2"/>
      <c r="Z9" s="2"/>
    </row>
    <row r="10" spans="1:26">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cols>
    <col min="1" max="1" width="108.37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6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c r="A404" s="328"/>
      <c r="B404" s="326"/>
      <c r="C404" s="326"/>
      <c r="D404" s="326"/>
      <c r="E404" s="326"/>
      <c r="F404" s="326"/>
      <c r="G404" s="32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c r="A409" s="130"/>
      <c r="B409" s="327"/>
      <c r="C409" s="326"/>
      <c r="D409" s="326"/>
      <c r="E409" s="327"/>
      <c r="F409" s="326"/>
      <c r="G409" s="326"/>
      <c r="H409" s="327"/>
      <c r="I409" s="326"/>
      <c r="J409" s="326"/>
      <c r="K409" s="326"/>
      <c r="L409" s="326"/>
      <c r="M409" s="32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c r="A461" s="329"/>
      <c r="B461" s="326"/>
      <c r="C461" s="326"/>
      <c r="D461" s="326"/>
      <c r="E461" s="326"/>
      <c r="F461" s="326"/>
      <c r="G461" s="326"/>
      <c r="H461" s="326"/>
      <c r="I461" s="326"/>
      <c r="J461" s="326"/>
      <c r="K461" s="326"/>
      <c r="L461" s="326"/>
      <c r="M461" s="326"/>
      <c r="N461" s="326"/>
      <c r="O461" s="326"/>
      <c r="P461" s="326"/>
      <c r="Q461" s="32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c r="A465" s="330"/>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c r="A466" s="326"/>
      <c r="B466" s="327"/>
      <c r="C466" s="326"/>
      <c r="D466" s="326"/>
      <c r="E466" s="326"/>
      <c r="F466" s="326"/>
      <c r="G466" s="326"/>
      <c r="H466" s="326"/>
      <c r="I466" s="326"/>
      <c r="J466" s="326"/>
      <c r="K466" s="326"/>
      <c r="L466" s="326"/>
      <c r="M466" s="326"/>
      <c r="N466" s="326"/>
      <c r="O466" s="326"/>
      <c r="P466" s="326"/>
      <c r="Q466" s="326"/>
      <c r="R466" s="326"/>
      <c r="S466" s="129"/>
      <c r="T466" s="129"/>
      <c r="U466" s="325"/>
      <c r="V466" s="326"/>
      <c r="W466" s="327"/>
      <c r="X466" s="326"/>
      <c r="Y466" s="326"/>
      <c r="Z466" s="326"/>
      <c r="AA466" s="326"/>
      <c r="AB466" s="326"/>
      <c r="AC466" s="326"/>
      <c r="AD466" s="129"/>
      <c r="AE466" s="129"/>
      <c r="AF466" s="325"/>
      <c r="AG466" s="326"/>
      <c r="AH466" s="145"/>
      <c r="AI466" s="129"/>
      <c r="AJ466" s="129"/>
    </row>
    <row r="467" spans="1:36" ht="15.75" customHeight="1">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c r="A496" s="130"/>
      <c r="B496" s="325"/>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326"/>
      <c r="AE496" s="326"/>
      <c r="AF496" s="326"/>
      <c r="AG496" s="326"/>
      <c r="AH496" s="326"/>
      <c r="AI496" s="326"/>
      <c r="AJ496" s="326"/>
    </row>
    <row r="497" spans="1:36" ht="15.75" customHeight="1">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c r="A513" s="130"/>
      <c r="B513" s="327"/>
      <c r="C513" s="326"/>
      <c r="D513" s="326"/>
      <c r="E513" s="326"/>
      <c r="F513" s="326"/>
      <c r="G513" s="32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c r="A597" s="330"/>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c r="A598" s="326"/>
      <c r="B598" s="335"/>
      <c r="C598" s="326"/>
      <c r="D598" s="326"/>
      <c r="E598" s="326"/>
      <c r="F598" s="326"/>
      <c r="G598" s="32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c r="A628" s="329"/>
      <c r="B628" s="32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c r="A632" s="331"/>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c r="A633" s="326"/>
      <c r="B633" s="332"/>
      <c r="C633" s="326"/>
      <c r="D633" s="326"/>
      <c r="E633" s="326"/>
      <c r="F633" s="326"/>
      <c r="G633" s="326"/>
      <c r="H633" s="32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c r="A680" s="128"/>
      <c r="B680" s="125"/>
      <c r="C680" s="125"/>
      <c r="D680" s="125"/>
      <c r="E680" s="333"/>
      <c r="F680" s="334"/>
      <c r="G680" s="334"/>
      <c r="H680" s="334"/>
      <c r="I680" s="334"/>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c r="A681" s="128"/>
      <c r="B681" s="134"/>
      <c r="C681" s="125"/>
      <c r="D681" s="125"/>
      <c r="E681" s="334"/>
      <c r="F681" s="334"/>
      <c r="G681" s="334"/>
      <c r="H681" s="334"/>
      <c r="I681" s="334"/>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cols>
    <col min="1" max="1" width="69.75" customWidth="1"/>
    <col min="2" max="2" width="11.25" customWidth="1"/>
    <col min="3" max="3" width="15.25" customWidth="1"/>
    <col min="4" max="4" width="19.25" customWidth="1"/>
    <col min="5" max="5" width="16.875" customWidth="1"/>
    <col min="6" max="6" width="12.5" customWidth="1"/>
    <col min="7" max="7" width="22.875" customWidth="1"/>
    <col min="8" max="8" width="23.375" customWidth="1"/>
    <col min="9" max="9" width="15.75" customWidth="1"/>
    <col min="10" max="10" width="29.25" customWidth="1"/>
    <col min="11" max="16" width="8" customWidth="1"/>
    <col min="17" max="17" width="22.75" customWidth="1"/>
    <col min="18" max="18" width="10.75" customWidth="1"/>
    <col min="19" max="19" width="17.375" customWidth="1"/>
    <col min="20" max="21" width="10.75" customWidth="1"/>
    <col min="22" max="23" width="14.25" customWidth="1"/>
    <col min="24" max="24" width="9.5" customWidth="1"/>
    <col min="25" max="27" width="8" customWidth="1"/>
  </cols>
  <sheetData>
    <row r="1" spans="1:27">
      <c r="A1" s="336" t="s">
        <v>118</v>
      </c>
      <c r="B1" s="337"/>
      <c r="C1" s="337"/>
      <c r="D1" s="337"/>
      <c r="E1" s="324"/>
      <c r="F1" s="2"/>
      <c r="G1" s="2"/>
      <c r="H1" s="2"/>
      <c r="I1" s="2"/>
      <c r="J1" s="2"/>
      <c r="K1" s="2"/>
      <c r="L1" s="2"/>
      <c r="M1" s="2"/>
      <c r="N1" s="2"/>
      <c r="O1" s="2"/>
      <c r="P1" s="2"/>
      <c r="Q1" s="2"/>
      <c r="R1" s="2"/>
      <c r="S1" s="2"/>
      <c r="T1" s="2"/>
      <c r="U1" s="2"/>
      <c r="V1" s="2"/>
      <c r="W1" s="2"/>
      <c r="X1" s="2"/>
      <c r="Y1" s="2"/>
      <c r="Z1" s="2"/>
      <c r="AA1" s="2"/>
    </row>
    <row r="2" spans="1:27">
      <c r="A2" s="341" t="s">
        <v>1284</v>
      </c>
      <c r="B2" s="337"/>
      <c r="C2" s="337"/>
      <c r="D2" s="337"/>
      <c r="E2" s="324"/>
      <c r="F2" s="2"/>
      <c r="G2" s="2"/>
      <c r="H2" s="2"/>
      <c r="I2" s="2"/>
      <c r="J2" s="2"/>
      <c r="K2" s="2"/>
      <c r="L2" s="2"/>
      <c r="M2" s="2"/>
      <c r="N2" s="2"/>
      <c r="O2" s="2"/>
      <c r="P2" s="2"/>
      <c r="Q2" s="2"/>
      <c r="R2" s="2"/>
      <c r="S2" s="2"/>
      <c r="T2" s="2"/>
      <c r="U2" s="2"/>
      <c r="V2" s="2"/>
      <c r="W2" s="2"/>
      <c r="X2" s="2"/>
      <c r="Y2" s="2"/>
      <c r="Z2" s="2"/>
      <c r="AA2" s="2"/>
    </row>
    <row r="3" spans="1:27">
      <c r="A3" s="2"/>
      <c r="B3" s="2"/>
      <c r="C3" s="2"/>
      <c r="D3" s="2"/>
      <c r="E3" s="2"/>
      <c r="F3" s="2"/>
      <c r="G3" s="2"/>
      <c r="H3" s="2"/>
      <c r="I3" s="2"/>
      <c r="J3" s="2"/>
      <c r="K3" s="2"/>
      <c r="L3" s="2"/>
      <c r="M3" s="2"/>
      <c r="N3" s="2"/>
      <c r="O3" s="2"/>
      <c r="P3" s="2"/>
      <c r="Q3" s="2"/>
      <c r="R3" s="2"/>
      <c r="S3" s="2"/>
      <c r="T3" s="2"/>
      <c r="U3" s="2"/>
      <c r="V3" s="2"/>
      <c r="W3" s="2"/>
      <c r="X3" s="2"/>
      <c r="Y3" s="2"/>
      <c r="Z3" s="2"/>
      <c r="AA3" s="2"/>
    </row>
    <row r="4" spans="1:27">
      <c r="A4" s="2"/>
      <c r="B4" s="2"/>
      <c r="C4" s="2"/>
      <c r="D4" s="2"/>
      <c r="E4" s="2"/>
      <c r="F4" s="2"/>
      <c r="G4" s="2"/>
      <c r="H4" s="2"/>
      <c r="I4" s="2"/>
      <c r="J4" s="2"/>
      <c r="K4" s="2"/>
      <c r="L4" s="2"/>
      <c r="M4" s="2"/>
      <c r="N4" s="2"/>
      <c r="O4" s="2"/>
      <c r="P4" s="2"/>
      <c r="Q4" s="2"/>
      <c r="R4" s="2"/>
      <c r="S4" s="2"/>
      <c r="T4" s="2"/>
      <c r="U4" s="2"/>
      <c r="V4" s="2"/>
      <c r="W4" s="2"/>
      <c r="X4" s="2"/>
      <c r="Y4" s="2"/>
      <c r="Z4" s="2"/>
      <c r="AA4" s="2"/>
    </row>
    <row r="5" spans="1:27">
      <c r="A5" s="2"/>
      <c r="B5" s="2"/>
      <c r="C5" s="2"/>
      <c r="D5" s="2"/>
      <c r="E5" s="2"/>
      <c r="F5" s="2"/>
      <c r="G5" s="2"/>
      <c r="H5" s="2"/>
      <c r="I5" s="2"/>
      <c r="J5" s="2"/>
      <c r="K5" s="2"/>
      <c r="L5" s="2"/>
      <c r="M5" s="2"/>
      <c r="N5" s="2"/>
      <c r="O5" s="2"/>
      <c r="P5" s="2"/>
      <c r="Q5" s="2"/>
      <c r="R5" s="2"/>
      <c r="S5" s="2"/>
      <c r="T5" s="2"/>
      <c r="U5" s="2"/>
      <c r="V5" s="2"/>
      <c r="W5" s="2"/>
      <c r="X5" s="2"/>
      <c r="Y5" s="2"/>
      <c r="Z5" s="2"/>
      <c r="AA5" s="2"/>
    </row>
    <row r="6" spans="1:27">
      <c r="A6" s="2"/>
      <c r="B6" s="2"/>
      <c r="C6" s="2"/>
      <c r="D6" s="2"/>
      <c r="E6" s="2"/>
      <c r="F6" s="2"/>
      <c r="G6" s="2"/>
      <c r="H6" s="2"/>
      <c r="I6" s="2"/>
      <c r="J6" s="2"/>
      <c r="K6" s="2"/>
      <c r="L6" s="2"/>
      <c r="M6" s="2"/>
      <c r="N6" s="2"/>
      <c r="O6" s="2"/>
      <c r="P6" s="2"/>
      <c r="Q6" s="2"/>
      <c r="R6" s="2"/>
      <c r="S6" s="2"/>
      <c r="T6" s="2"/>
      <c r="U6" s="2"/>
      <c r="V6" s="2"/>
      <c r="W6" s="2"/>
      <c r="X6" s="2"/>
      <c r="Y6" s="2"/>
      <c r="Z6" s="2"/>
      <c r="AA6" s="2"/>
    </row>
    <row r="7" spans="1:27">
      <c r="A7" s="2"/>
      <c r="B7" s="2"/>
      <c r="C7" s="2"/>
      <c r="D7" s="2"/>
      <c r="E7" s="2"/>
      <c r="F7" s="2"/>
      <c r="G7" s="2"/>
      <c r="H7" s="2"/>
      <c r="I7" s="2"/>
      <c r="J7" s="2"/>
      <c r="K7" s="2"/>
      <c r="L7" s="2"/>
      <c r="M7" s="2"/>
      <c r="N7" s="2"/>
      <c r="O7" s="2"/>
      <c r="P7" s="2"/>
      <c r="Q7" s="2"/>
      <c r="R7" s="2"/>
      <c r="S7" s="2"/>
      <c r="T7" s="2"/>
      <c r="U7" s="2"/>
      <c r="V7" s="2"/>
      <c r="W7" s="2"/>
      <c r="X7" s="2"/>
      <c r="Y7" s="2"/>
      <c r="Z7" s="2"/>
      <c r="AA7" s="2"/>
    </row>
    <row r="8" spans="1:27">
      <c r="A8" s="2"/>
      <c r="B8" s="2"/>
      <c r="C8" s="2"/>
      <c r="D8" s="2"/>
      <c r="E8" s="2"/>
      <c r="F8" s="2"/>
      <c r="G8" s="2"/>
      <c r="H8" s="2"/>
      <c r="I8" s="2"/>
      <c r="J8" s="2"/>
      <c r="K8" s="2"/>
      <c r="L8" s="2"/>
      <c r="M8" s="2"/>
      <c r="N8" s="2"/>
      <c r="O8" s="2"/>
      <c r="P8" s="2"/>
      <c r="Q8" s="2"/>
      <c r="R8" s="2"/>
      <c r="S8" s="2"/>
      <c r="T8" s="2"/>
      <c r="U8" s="2"/>
      <c r="V8" s="2"/>
      <c r="W8" s="2"/>
      <c r="X8" s="2"/>
      <c r="Y8" s="2"/>
      <c r="Z8" s="2"/>
      <c r="AA8" s="2"/>
    </row>
    <row r="9" spans="1:27">
      <c r="A9" s="2"/>
      <c r="B9" s="2"/>
      <c r="C9" s="2"/>
      <c r="D9" s="2"/>
      <c r="E9" s="2"/>
      <c r="F9" s="2"/>
      <c r="G9" s="2"/>
      <c r="H9" s="2"/>
      <c r="I9" s="2"/>
      <c r="J9" s="2"/>
      <c r="K9" s="2"/>
      <c r="L9" s="2"/>
      <c r="M9" s="2"/>
      <c r="N9" s="2"/>
      <c r="O9" s="2"/>
      <c r="P9" s="2"/>
      <c r="Q9" s="2"/>
      <c r="R9" s="2"/>
      <c r="S9" s="2"/>
      <c r="T9" s="2"/>
      <c r="U9" s="2"/>
      <c r="V9" s="2"/>
      <c r="W9" s="2"/>
      <c r="X9" s="2"/>
      <c r="Y9" s="2"/>
      <c r="Z9" s="2"/>
      <c r="AA9" s="2"/>
    </row>
    <row r="10" spans="1:27">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341" t="s">
        <v>1287</v>
      </c>
      <c r="B21" s="337"/>
      <c r="C21" s="337"/>
      <c r="D21" s="337"/>
      <c r="E21" s="324"/>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341" t="s">
        <v>1288</v>
      </c>
      <c r="B40" s="337"/>
      <c r="C40" s="337"/>
      <c r="D40" s="337"/>
      <c r="E40" s="324"/>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336" t="s">
        <v>1290</v>
      </c>
      <c r="B60" s="337"/>
      <c r="C60" s="337"/>
      <c r="D60" s="337"/>
      <c r="E60" s="324"/>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336" t="s">
        <v>1295</v>
      </c>
      <c r="B89" s="337"/>
      <c r="C89" s="337"/>
      <c r="D89" s="337"/>
      <c r="E89" s="324"/>
      <c r="F89" s="2"/>
      <c r="G89" s="2"/>
      <c r="H89" s="2"/>
      <c r="I89" s="2"/>
      <c r="J89" s="2"/>
      <c r="K89" s="2"/>
      <c r="L89" s="2"/>
      <c r="M89" s="2"/>
      <c r="N89" s="2"/>
      <c r="O89" s="2"/>
      <c r="P89" s="2"/>
      <c r="Q89" s="2"/>
      <c r="R89" s="2"/>
      <c r="S89" s="2"/>
      <c r="T89" s="2"/>
      <c r="U89" s="2"/>
      <c r="V89" s="2"/>
      <c r="W89" s="2"/>
      <c r="X89" s="2"/>
      <c r="Y89" s="2"/>
      <c r="Z89" s="2"/>
      <c r="AA89" s="2"/>
    </row>
    <row r="90" spans="1:27" ht="15.75" customHeight="1">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336" t="s">
        <v>1307</v>
      </c>
      <c r="B98" s="337"/>
      <c r="C98" s="337"/>
      <c r="D98" s="337"/>
      <c r="E98" s="324"/>
      <c r="F98" s="2"/>
      <c r="G98" s="2"/>
      <c r="H98" s="2"/>
      <c r="I98" s="2"/>
      <c r="J98" s="2"/>
      <c r="K98" s="2"/>
      <c r="L98" s="2"/>
      <c r="M98" s="2"/>
      <c r="N98" s="2"/>
      <c r="O98" s="2"/>
      <c r="P98" s="2"/>
      <c r="Q98" s="2"/>
      <c r="R98" s="2"/>
      <c r="S98" s="2"/>
      <c r="T98" s="2"/>
      <c r="U98" s="2"/>
      <c r="V98" s="2"/>
      <c r="W98" s="2"/>
      <c r="X98" s="2"/>
      <c r="Y98" s="2"/>
      <c r="Z98" s="2"/>
      <c r="AA98" s="2"/>
    </row>
    <row r="99" spans="1:27" ht="15.75" customHeight="1">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336" t="s">
        <v>1317</v>
      </c>
      <c r="B109" s="337"/>
      <c r="C109" s="337"/>
      <c r="D109" s="337"/>
      <c r="E109" s="32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336" t="s">
        <v>1319</v>
      </c>
      <c r="B113" s="337"/>
      <c r="C113" s="337"/>
      <c r="D113" s="337"/>
      <c r="E113" s="32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336" t="s">
        <v>1321</v>
      </c>
      <c r="B124" s="337"/>
      <c r="C124" s="337"/>
      <c r="D124" s="337"/>
      <c r="E124" s="32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336" t="s">
        <v>174</v>
      </c>
      <c r="B134" s="337"/>
      <c r="C134" s="337"/>
      <c r="D134" s="337"/>
      <c r="E134" s="32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c r="A136" s="63"/>
      <c r="B136" s="338" t="s">
        <v>1329</v>
      </c>
      <c r="C136" s="339"/>
      <c r="D136" s="339"/>
      <c r="E136" s="34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c r="A137" s="64"/>
      <c r="B137" s="338" t="s">
        <v>1330</v>
      </c>
      <c r="C137" s="340"/>
      <c r="D137" s="338" t="s">
        <v>1331</v>
      </c>
      <c r="E137" s="34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336" t="s">
        <v>1358</v>
      </c>
      <c r="B165" s="337"/>
      <c r="C165" s="337"/>
      <c r="D165" s="337"/>
      <c r="E165" s="32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336" t="s">
        <v>1361</v>
      </c>
      <c r="B169" s="32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336" t="s">
        <v>1365</v>
      </c>
      <c r="B174" s="337"/>
      <c r="C174" s="337"/>
      <c r="D174" s="337"/>
      <c r="E174" s="32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336" t="s">
        <v>1368</v>
      </c>
      <c r="B178" s="337"/>
      <c r="C178" s="337"/>
      <c r="D178" s="337"/>
      <c r="E178" s="32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336" t="s">
        <v>1372</v>
      </c>
      <c r="B183" s="337"/>
      <c r="C183" s="337"/>
      <c r="D183" s="337"/>
      <c r="E183" s="32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336" t="s">
        <v>1379</v>
      </c>
      <c r="B191" s="337"/>
      <c r="C191" s="337"/>
      <c r="D191" s="337"/>
      <c r="E191" s="32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25"/>
  <cols>
    <col min="1" max="1" width="72.75" customWidth="1"/>
    <col min="3" max="3" width="23" customWidth="1"/>
    <col min="6" max="6" width="16.875" customWidth="1"/>
    <col min="7" max="7" width="15.75" customWidth="1"/>
  </cols>
  <sheetData>
    <row r="1" spans="1:7" ht="15">
      <c r="A1" s="83" t="s">
        <v>174</v>
      </c>
      <c r="B1" s="84"/>
      <c r="C1" s="84"/>
      <c r="D1" s="84"/>
      <c r="E1" s="84"/>
      <c r="F1" s="85"/>
      <c r="G1" s="85"/>
    </row>
    <row r="2" spans="1:7" ht="15">
      <c r="A2" s="86" t="s">
        <v>1391</v>
      </c>
      <c r="B2" s="87"/>
      <c r="C2" s="87"/>
      <c r="D2" s="87"/>
      <c r="E2" s="2"/>
      <c r="F2" s="2"/>
      <c r="G2" s="2"/>
    </row>
    <row r="3" spans="1:7" ht="15">
      <c r="A3" s="88" t="s">
        <v>1392</v>
      </c>
      <c r="B3" s="89" t="s">
        <v>1393</v>
      </c>
      <c r="C3" s="89" t="s">
        <v>1394</v>
      </c>
      <c r="D3" s="89" t="s">
        <v>1395</v>
      </c>
      <c r="E3" s="89" t="s">
        <v>1396</v>
      </c>
      <c r="F3" s="89" t="s">
        <v>1397</v>
      </c>
      <c r="G3" s="2"/>
    </row>
    <row r="4" spans="1:7" ht="15">
      <c r="A4" s="90" t="s">
        <v>165</v>
      </c>
      <c r="B4" s="91">
        <v>18</v>
      </c>
      <c r="C4" s="91">
        <v>12.2</v>
      </c>
      <c r="D4" s="91" t="s">
        <v>1398</v>
      </c>
      <c r="E4" s="91">
        <v>127</v>
      </c>
      <c r="F4" s="92">
        <f t="shared" ref="F4:F11" si="0">(B4-C4)/B4</f>
        <v>0.32222222222222224</v>
      </c>
      <c r="G4" s="2"/>
    </row>
    <row r="5" spans="1:7" ht="15">
      <c r="A5" s="90" t="s">
        <v>1399</v>
      </c>
      <c r="B5" s="91">
        <v>13500</v>
      </c>
      <c r="C5" s="91">
        <v>3900</v>
      </c>
      <c r="D5" s="91" t="s">
        <v>1400</v>
      </c>
      <c r="E5" s="91">
        <v>130</v>
      </c>
      <c r="F5" s="92">
        <f t="shared" si="0"/>
        <v>0.71111111111111114</v>
      </c>
      <c r="G5" s="2"/>
    </row>
    <row r="6" spans="1:7" ht="15">
      <c r="A6" s="90" t="s">
        <v>1401</v>
      </c>
      <c r="B6" s="91">
        <v>46000</v>
      </c>
      <c r="C6" s="91">
        <v>21000</v>
      </c>
      <c r="D6" s="91" t="s">
        <v>1400</v>
      </c>
      <c r="E6" s="91">
        <v>135</v>
      </c>
      <c r="F6" s="92">
        <f t="shared" si="0"/>
        <v>0.54347826086956519</v>
      </c>
      <c r="G6" s="2"/>
    </row>
    <row r="7" spans="1:7" ht="15">
      <c r="A7" s="90" t="s">
        <v>1402</v>
      </c>
      <c r="B7" s="91">
        <v>5200</v>
      </c>
      <c r="C7" s="91">
        <v>1900</v>
      </c>
      <c r="D7" s="91" t="s">
        <v>1400</v>
      </c>
      <c r="E7" s="91">
        <v>140</v>
      </c>
      <c r="F7" s="92">
        <f t="shared" si="0"/>
        <v>0.63461538461538458</v>
      </c>
      <c r="G7" s="2"/>
    </row>
    <row r="8" spans="1:7" ht="15">
      <c r="A8" s="90" t="s">
        <v>1403</v>
      </c>
      <c r="B8" s="91">
        <v>5500</v>
      </c>
      <c r="C8" s="91">
        <v>3500</v>
      </c>
      <c r="D8" s="91" t="s">
        <v>1404</v>
      </c>
      <c r="E8" s="91">
        <v>146</v>
      </c>
      <c r="F8" s="92">
        <f t="shared" si="0"/>
        <v>0.36363636363636365</v>
      </c>
      <c r="G8" s="2"/>
    </row>
    <row r="9" spans="1:7" ht="15">
      <c r="A9" s="90" t="s">
        <v>1405</v>
      </c>
      <c r="B9" s="91">
        <v>1600</v>
      </c>
      <c r="C9" s="91">
        <v>1000</v>
      </c>
      <c r="D9" s="91" t="s">
        <v>1404</v>
      </c>
      <c r="E9" s="91">
        <v>147</v>
      </c>
      <c r="F9" s="92">
        <f t="shared" si="0"/>
        <v>0.375</v>
      </c>
      <c r="G9" s="2"/>
    </row>
    <row r="10" spans="1:7" ht="15">
      <c r="A10" s="90" t="s">
        <v>1406</v>
      </c>
      <c r="B10" s="91">
        <v>20600000</v>
      </c>
      <c r="C10" s="91">
        <v>20100000</v>
      </c>
      <c r="D10" s="91" t="s">
        <v>1407</v>
      </c>
      <c r="E10" s="91">
        <v>152</v>
      </c>
      <c r="F10" s="92">
        <f t="shared" si="0"/>
        <v>2.4271844660194174E-2</v>
      </c>
      <c r="G10" s="2"/>
    </row>
    <row r="11" spans="1:7" ht="15">
      <c r="A11" s="90" t="s">
        <v>1408</v>
      </c>
      <c r="B11" s="91">
        <v>8800000</v>
      </c>
      <c r="C11" s="91">
        <v>7100000</v>
      </c>
      <c r="D11" s="91" t="s">
        <v>1407</v>
      </c>
      <c r="E11" s="91">
        <v>153</v>
      </c>
      <c r="F11" s="92">
        <f t="shared" si="0"/>
        <v>0.19318181818181818</v>
      </c>
      <c r="G11" s="2"/>
    </row>
    <row r="12" spans="1:7" ht="15">
      <c r="A12" s="87"/>
      <c r="B12" s="87"/>
      <c r="C12" s="87"/>
      <c r="D12" s="87"/>
      <c r="E12" s="87"/>
      <c r="F12" s="87"/>
      <c r="G12" s="2"/>
    </row>
    <row r="13" spans="1:7" ht="15">
      <c r="A13" s="52"/>
      <c r="B13" s="52"/>
      <c r="C13" s="87"/>
      <c r="D13" s="52"/>
      <c r="E13" s="52"/>
      <c r="F13" s="52"/>
      <c r="G13" s="2"/>
    </row>
    <row r="14" spans="1:7" ht="15">
      <c r="A14" s="28" t="s">
        <v>167</v>
      </c>
      <c r="B14" s="93">
        <f>AVERAGE(F10:F11)</f>
        <v>0.10872683142100617</v>
      </c>
      <c r="C14" s="87"/>
      <c r="D14" s="52"/>
      <c r="E14" s="52"/>
      <c r="F14" s="52"/>
      <c r="G14" s="2"/>
    </row>
    <row r="15" spans="1:7" ht="15">
      <c r="A15" s="28" t="s">
        <v>1346</v>
      </c>
      <c r="B15" s="93">
        <f>AVERAGE(F8:F9)</f>
        <v>0.36931818181818182</v>
      </c>
      <c r="C15" s="52"/>
      <c r="D15" s="52"/>
      <c r="E15" s="52"/>
      <c r="F15" s="52"/>
      <c r="G15" s="2"/>
    </row>
    <row r="16" spans="1:7" ht="15">
      <c r="A16" s="28" t="s">
        <v>165</v>
      </c>
      <c r="B16" s="93">
        <f>F4</f>
        <v>0.32222222222222224</v>
      </c>
      <c r="C16" s="52"/>
      <c r="D16" s="52"/>
      <c r="E16" s="52"/>
      <c r="F16" s="52"/>
      <c r="G16" s="2"/>
    </row>
    <row r="17" spans="1:7" ht="15">
      <c r="A17" s="28" t="s">
        <v>163</v>
      </c>
      <c r="B17" s="93">
        <f>AVERAGE(F5:F7)</f>
        <v>0.6297349188653536</v>
      </c>
      <c r="C17" s="52"/>
      <c r="D17" s="52"/>
      <c r="E17" s="52"/>
      <c r="F17" s="52"/>
      <c r="G17" s="2"/>
    </row>
    <row r="18" spans="1:7" ht="15">
      <c r="A18" s="87"/>
      <c r="B18" s="2"/>
      <c r="C18" s="2"/>
      <c r="D18" s="2"/>
      <c r="E18" s="2"/>
      <c r="F18" s="2"/>
      <c r="G18" s="2"/>
    </row>
    <row r="19" spans="1:7" ht="15">
      <c r="A19" s="86" t="s">
        <v>1409</v>
      </c>
      <c r="B19" s="2"/>
      <c r="C19" s="2"/>
      <c r="D19" s="2"/>
      <c r="E19" s="2"/>
      <c r="F19" s="2"/>
      <c r="G19" s="2"/>
    </row>
    <row r="20" spans="1:7" ht="15">
      <c r="A20" s="88" t="s">
        <v>1392</v>
      </c>
      <c r="B20" s="89" t="s">
        <v>1393</v>
      </c>
      <c r="C20" s="89" t="s">
        <v>1394</v>
      </c>
      <c r="D20" s="89" t="s">
        <v>1395</v>
      </c>
      <c r="E20" s="89" t="s">
        <v>1396</v>
      </c>
      <c r="F20" s="89" t="s">
        <v>1397</v>
      </c>
      <c r="G20" s="2"/>
    </row>
    <row r="21" spans="1:7" ht="15">
      <c r="A21" s="90" t="s">
        <v>1399</v>
      </c>
      <c r="B21" s="91">
        <v>141000</v>
      </c>
      <c r="C21" s="91">
        <v>30000</v>
      </c>
      <c r="D21" s="91" t="s">
        <v>1400</v>
      </c>
      <c r="E21" s="91">
        <v>158</v>
      </c>
      <c r="F21" s="92">
        <f>(B21-C21)/B21</f>
        <v>0.78723404255319152</v>
      </c>
      <c r="G21" s="2"/>
    </row>
    <row r="22" spans="1:7" ht="15">
      <c r="A22" s="90" t="s">
        <v>165</v>
      </c>
      <c r="B22" s="91">
        <v>32000</v>
      </c>
      <c r="C22" s="91">
        <v>6000</v>
      </c>
      <c r="D22" s="91" t="s">
        <v>1400</v>
      </c>
      <c r="E22" s="91">
        <v>163</v>
      </c>
      <c r="F22" s="92">
        <f>(B22-C22)/B22</f>
        <v>0.8125</v>
      </c>
      <c r="G22" s="2"/>
    </row>
    <row r="23" spans="1:7" ht="15">
      <c r="A23" s="90" t="s">
        <v>1410</v>
      </c>
      <c r="B23" s="91">
        <v>1300</v>
      </c>
      <c r="C23" s="91">
        <v>1100</v>
      </c>
      <c r="D23" s="91" t="s">
        <v>1404</v>
      </c>
      <c r="E23" s="91">
        <v>167</v>
      </c>
      <c r="F23" s="92">
        <f>(B23-C23)/B23</f>
        <v>0.15384615384615385</v>
      </c>
      <c r="G23" s="2"/>
    </row>
    <row r="24" spans="1:7" ht="15">
      <c r="A24" s="87"/>
      <c r="B24" s="2"/>
      <c r="C24" s="2"/>
      <c r="D24" s="2"/>
      <c r="E24" s="2"/>
      <c r="F24" s="2"/>
      <c r="G24" s="2"/>
    </row>
    <row r="25" spans="1:7" ht="15">
      <c r="A25" s="28" t="s">
        <v>165</v>
      </c>
      <c r="B25" s="55">
        <f>AVERAGE(F22:F23)</f>
        <v>0.48317307692307693</v>
      </c>
      <c r="C25" s="2"/>
      <c r="D25" s="2"/>
      <c r="E25" s="2"/>
      <c r="F25" s="2"/>
      <c r="G25" s="2"/>
    </row>
    <row r="26" spans="1:7" ht="15">
      <c r="A26" s="28" t="s">
        <v>1411</v>
      </c>
      <c r="B26" s="55">
        <f>F21</f>
        <v>0.78723404255319152</v>
      </c>
      <c r="C26" s="2"/>
      <c r="D26" s="2"/>
      <c r="E26" s="2"/>
      <c r="F26" s="2"/>
      <c r="G26" s="2"/>
    </row>
    <row r="27" spans="1:7" ht="15">
      <c r="A27" s="28"/>
      <c r="B27" s="55"/>
      <c r="C27" s="2"/>
      <c r="D27" s="2"/>
      <c r="E27" s="2"/>
      <c r="F27" s="2"/>
      <c r="G27" s="2"/>
    </row>
    <row r="28" spans="1:7" ht="15">
      <c r="A28" s="88" t="s">
        <v>1392</v>
      </c>
      <c r="B28" s="89" t="s">
        <v>1393</v>
      </c>
      <c r="C28" s="89" t="s">
        <v>1394</v>
      </c>
      <c r="D28" s="89" t="s">
        <v>1412</v>
      </c>
      <c r="E28" s="89" t="s">
        <v>1395</v>
      </c>
      <c r="F28" s="89" t="s">
        <v>1396</v>
      </c>
      <c r="G28" s="89" t="s">
        <v>1397</v>
      </c>
    </row>
    <row r="29" spans="1:7" ht="15">
      <c r="A29" s="90" t="s">
        <v>1413</v>
      </c>
      <c r="B29" s="91">
        <v>55000</v>
      </c>
      <c r="C29" s="91">
        <v>32000</v>
      </c>
      <c r="D29" s="91">
        <v>30000</v>
      </c>
      <c r="E29" s="91" t="s">
        <v>1404</v>
      </c>
      <c r="F29" s="91">
        <v>179</v>
      </c>
      <c r="G29" s="92">
        <f>(C29-D29)/B29</f>
        <v>3.6363636363636362E-2</v>
      </c>
    </row>
    <row r="30" spans="1:7" ht="15">
      <c r="A30" s="7" t="s">
        <v>1414</v>
      </c>
      <c r="B30" s="55"/>
      <c r="C30" s="2"/>
      <c r="D30" s="2"/>
      <c r="E30" s="2"/>
      <c r="F30" s="2"/>
      <c r="G30" s="2"/>
    </row>
    <row r="31" spans="1:7" ht="15">
      <c r="A31" s="2"/>
      <c r="B31" s="2"/>
      <c r="C31" s="2"/>
      <c r="D31" s="2"/>
      <c r="E31" s="2"/>
      <c r="F31" s="2"/>
      <c r="G31" s="2"/>
    </row>
    <row r="32" spans="1:7" ht="15">
      <c r="A32" s="83" t="s">
        <v>1358</v>
      </c>
      <c r="B32" s="84"/>
      <c r="C32" s="84"/>
      <c r="D32" s="84"/>
      <c r="E32" s="84"/>
      <c r="F32" s="85"/>
      <c r="G32" s="85"/>
    </row>
    <row r="33" spans="1:7" ht="15">
      <c r="A33" s="94" t="s">
        <v>1415</v>
      </c>
      <c r="B33" s="95"/>
      <c r="C33" s="95"/>
      <c r="D33" s="95"/>
      <c r="E33" s="95"/>
      <c r="F33" s="2"/>
      <c r="G33" s="2"/>
    </row>
    <row r="34" spans="1:7" ht="15">
      <c r="A34" s="2" t="s">
        <v>1416</v>
      </c>
      <c r="B34" s="55"/>
      <c r="C34" s="2"/>
      <c r="D34" s="2"/>
      <c r="E34" s="2"/>
      <c r="F34" s="2"/>
      <c r="G34" s="2"/>
    </row>
    <row r="35" spans="1:7" ht="15">
      <c r="A35" s="2" t="s">
        <v>1417</v>
      </c>
      <c r="B35" s="96"/>
      <c r="C35" s="2"/>
      <c r="D35" s="2"/>
      <c r="E35" s="2"/>
      <c r="F35" s="2"/>
      <c r="G35" s="2"/>
    </row>
    <row r="36" spans="1:7" ht="15">
      <c r="A36" s="2"/>
      <c r="B36" s="2"/>
      <c r="C36" s="2"/>
      <c r="D36" s="2"/>
      <c r="E36" s="2"/>
      <c r="F36" s="2"/>
      <c r="G36" s="2"/>
    </row>
    <row r="37" spans="1:7" ht="15">
      <c r="A37" s="83" t="s">
        <v>1361</v>
      </c>
      <c r="B37" s="84"/>
      <c r="C37" s="97"/>
      <c r="D37" s="97"/>
      <c r="E37" s="85"/>
      <c r="F37" s="85"/>
      <c r="G37" s="85"/>
    </row>
    <row r="38" spans="1:7" ht="15">
      <c r="A38" s="94" t="s">
        <v>1418</v>
      </c>
      <c r="B38" s="98" t="s">
        <v>1419</v>
      </c>
      <c r="C38" s="98" t="s">
        <v>1420</v>
      </c>
      <c r="D38" s="87"/>
      <c r="E38" s="2"/>
      <c r="F38" s="2"/>
      <c r="G38" s="2"/>
    </row>
    <row r="39" spans="1:7" ht="15">
      <c r="A39" s="2" t="s">
        <v>1421</v>
      </c>
      <c r="B39" s="99">
        <v>66</v>
      </c>
      <c r="C39" s="100" t="s">
        <v>1422</v>
      </c>
      <c r="D39" s="2"/>
      <c r="E39" s="2"/>
      <c r="F39" s="2"/>
      <c r="G39" s="2"/>
    </row>
    <row r="40" spans="1:7" ht="15">
      <c r="A40" s="2" t="s">
        <v>1423</v>
      </c>
      <c r="B40" s="99">
        <v>2439</v>
      </c>
      <c r="C40" s="99"/>
      <c r="D40" s="2"/>
      <c r="E40" s="2"/>
      <c r="F40" s="2"/>
      <c r="G40" s="2"/>
    </row>
    <row r="41" spans="1:7" ht="15">
      <c r="A41" s="2" t="s">
        <v>1424</v>
      </c>
      <c r="B41" s="99">
        <f>B39*B40</f>
        <v>160974</v>
      </c>
      <c r="C41" s="99"/>
      <c r="D41" s="2"/>
      <c r="E41" s="87"/>
      <c r="F41" s="87"/>
      <c r="G41" s="87"/>
    </row>
    <row r="42" spans="1:7" ht="15">
      <c r="A42" s="2" t="s">
        <v>1425</v>
      </c>
      <c r="B42" s="99">
        <v>477927.2919311095</v>
      </c>
      <c r="C42" s="100" t="s">
        <v>1426</v>
      </c>
      <c r="D42" s="2"/>
      <c r="E42" s="87"/>
      <c r="F42" s="87"/>
      <c r="G42" s="87"/>
    </row>
    <row r="43" spans="1:7" ht="1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25"/>
  <cols>
    <col min="1" max="1" width="45.25" customWidth="1"/>
    <col min="2" max="2" width="14.5" customWidth="1"/>
  </cols>
  <sheetData>
    <row r="1" spans="1:3" ht="15">
      <c r="A1" s="102" t="s">
        <v>85</v>
      </c>
      <c r="B1" s="103"/>
      <c r="C1" s="103"/>
    </row>
    <row r="2" spans="1:3" ht="15">
      <c r="A2" s="104" t="s">
        <v>1427</v>
      </c>
      <c r="B2" s="105"/>
      <c r="C2" s="105"/>
    </row>
    <row r="3" spans="1:3" ht="15">
      <c r="A3" s="104">
        <v>2019</v>
      </c>
      <c r="B3" s="105"/>
      <c r="C3" s="105"/>
    </row>
    <row r="4" spans="1:3" ht="15">
      <c r="A4" s="104" t="s">
        <v>1428</v>
      </c>
      <c r="B4" s="105"/>
      <c r="C4" s="105"/>
    </row>
    <row r="5" spans="1:3" ht="15">
      <c r="A5" s="104" t="s">
        <v>1429</v>
      </c>
      <c r="B5" s="105"/>
      <c r="C5" s="105"/>
    </row>
    <row r="6" spans="1:3" ht="15">
      <c r="A6" s="106" t="s">
        <v>1430</v>
      </c>
      <c r="B6" s="105"/>
      <c r="C6" s="105"/>
    </row>
    <row r="7" spans="1:3" ht="15">
      <c r="A7" s="104"/>
      <c r="B7" s="105"/>
      <c r="C7" s="105"/>
    </row>
    <row r="8" spans="1:3" ht="15">
      <c r="A8" s="104" t="s">
        <v>1431</v>
      </c>
      <c r="B8" s="105"/>
      <c r="C8" s="105"/>
    </row>
    <row r="9" spans="1:3" ht="15">
      <c r="A9" s="104">
        <v>2020</v>
      </c>
      <c r="B9" s="105"/>
      <c r="C9" s="105"/>
    </row>
    <row r="10" spans="1:3" ht="15">
      <c r="A10" s="106" t="s">
        <v>1432</v>
      </c>
      <c r="B10" s="105"/>
      <c r="C10" s="105"/>
    </row>
    <row r="11" spans="1:3" ht="15">
      <c r="A11" s="104"/>
      <c r="B11" s="105"/>
      <c r="C11" s="105"/>
    </row>
    <row r="12" spans="1:3" ht="15">
      <c r="A12" s="107" t="s">
        <v>1418</v>
      </c>
      <c r="B12" s="108" t="s">
        <v>1381</v>
      </c>
      <c r="C12" s="109" t="s">
        <v>1420</v>
      </c>
    </row>
    <row r="13" spans="1:3" ht="15">
      <c r="A13" s="104" t="s">
        <v>1433</v>
      </c>
      <c r="B13" s="105">
        <v>250</v>
      </c>
      <c r="C13" s="110" t="s">
        <v>1434</v>
      </c>
    </row>
    <row r="14" spans="1:3" ht="15">
      <c r="A14" s="104" t="s">
        <v>1435</v>
      </c>
      <c r="B14" s="105">
        <v>40524</v>
      </c>
      <c r="C14" s="110" t="s">
        <v>1436</v>
      </c>
    </row>
    <row r="15" spans="1:3" ht="15">
      <c r="A15" s="104" t="s">
        <v>1437</v>
      </c>
      <c r="B15" s="105">
        <v>8</v>
      </c>
      <c r="C15" s="110" t="s">
        <v>1438</v>
      </c>
    </row>
    <row r="16" spans="1:3" ht="15">
      <c r="A16" s="104" t="s">
        <v>1439</v>
      </c>
      <c r="B16" s="105">
        <f>B14*B15</f>
        <v>324192</v>
      </c>
      <c r="C16" s="110"/>
    </row>
    <row r="17" spans="1:3" ht="15">
      <c r="A17" s="104" t="s">
        <v>1440</v>
      </c>
      <c r="B17" s="105">
        <v>210659013</v>
      </c>
      <c r="C17" s="110" t="s">
        <v>1441</v>
      </c>
    </row>
    <row r="18" spans="1:3" ht="15">
      <c r="A18" s="111" t="s">
        <v>1442</v>
      </c>
      <c r="B18" s="112">
        <f>B13/(B17/100000)</f>
        <v>0.11867519762850118</v>
      </c>
      <c r="C18" s="110"/>
    </row>
    <row r="19" spans="1:3" ht="15">
      <c r="A19" s="111" t="s">
        <v>1443</v>
      </c>
      <c r="B19" s="113">
        <f>B16/(B17/100000)</f>
        <v>153.89419867831623</v>
      </c>
      <c r="C19" s="110"/>
    </row>
    <row r="20" spans="1:3" ht="15">
      <c r="A20" s="104"/>
      <c r="B20" s="105"/>
      <c r="C20" s="105"/>
    </row>
    <row r="21" spans="1:3" ht="15">
      <c r="A21" s="102" t="s">
        <v>85</v>
      </c>
      <c r="B21" s="103"/>
      <c r="C21" s="103"/>
    </row>
    <row r="22" spans="1:3" ht="15">
      <c r="A22" s="105" t="s">
        <v>1444</v>
      </c>
      <c r="B22" s="105"/>
      <c r="C22" s="105"/>
    </row>
    <row r="23" spans="1:3" ht="15">
      <c r="A23" s="105" t="s">
        <v>1445</v>
      </c>
      <c r="B23" s="105"/>
      <c r="C23" s="105"/>
    </row>
    <row r="24" spans="1:3" ht="15">
      <c r="A24" s="104" t="s">
        <v>1446</v>
      </c>
      <c r="B24" s="105"/>
      <c r="C24" s="105"/>
    </row>
    <row r="25" spans="1:3" ht="15">
      <c r="A25" s="104"/>
      <c r="B25" s="105"/>
      <c r="C25" s="105"/>
    </row>
    <row r="26" spans="1:3" ht="25.5">
      <c r="A26" s="114" t="s">
        <v>1447</v>
      </c>
      <c r="B26" s="114" t="s">
        <v>1448</v>
      </c>
      <c r="C26" s="114" t="s">
        <v>1449</v>
      </c>
    </row>
    <row r="27" spans="1:3">
      <c r="A27" s="115" t="s">
        <v>1450</v>
      </c>
      <c r="B27" s="116">
        <v>499.9</v>
      </c>
      <c r="C27" s="115">
        <v>436</v>
      </c>
    </row>
    <row r="28" spans="1:3">
      <c r="A28" s="114" t="s">
        <v>1451</v>
      </c>
      <c r="B28" s="117">
        <v>257.95</v>
      </c>
      <c r="C28" s="114">
        <v>285</v>
      </c>
    </row>
    <row r="29" spans="1:3">
      <c r="A29" s="115" t="s">
        <v>1452</v>
      </c>
      <c r="B29" s="116">
        <v>215</v>
      </c>
      <c r="C29" s="115">
        <v>416</v>
      </c>
    </row>
    <row r="30" spans="1:3">
      <c r="A30" s="114" t="s">
        <v>1453</v>
      </c>
      <c r="B30" s="117">
        <v>289.89999999999998</v>
      </c>
      <c r="C30" s="114">
        <v>320</v>
      </c>
    </row>
    <row r="31" spans="1:3">
      <c r="A31" s="115" t="s">
        <v>1454</v>
      </c>
      <c r="B31" s="116">
        <v>210</v>
      </c>
      <c r="C31" s="115">
        <v>380</v>
      </c>
    </row>
    <row r="32" spans="1:3">
      <c r="A32" s="114" t="s">
        <v>1455</v>
      </c>
      <c r="B32" s="117">
        <v>189.9</v>
      </c>
      <c r="C32" s="114">
        <v>300</v>
      </c>
    </row>
    <row r="33" spans="1:3">
      <c r="A33" s="115" t="s">
        <v>1456</v>
      </c>
      <c r="B33" s="116">
        <v>139.9</v>
      </c>
      <c r="C33" s="115">
        <v>400</v>
      </c>
    </row>
    <row r="34" spans="1:3">
      <c r="A34" s="114" t="s">
        <v>1457</v>
      </c>
      <c r="B34" s="117">
        <v>479.95</v>
      </c>
      <c r="C34" s="114">
        <v>470</v>
      </c>
    </row>
    <row r="35" spans="1:3">
      <c r="A35" s="115" t="s">
        <v>1458</v>
      </c>
      <c r="B35" s="116">
        <v>195</v>
      </c>
      <c r="C35" s="115">
        <v>389</v>
      </c>
    </row>
    <row r="36" spans="1:3">
      <c r="A36" s="114" t="s">
        <v>1459</v>
      </c>
      <c r="B36" s="117">
        <v>575</v>
      </c>
      <c r="C36" s="114">
        <v>471</v>
      </c>
    </row>
    <row r="37" spans="1:3">
      <c r="A37" s="115" t="s">
        <v>1460</v>
      </c>
      <c r="B37" s="116">
        <v>147.99</v>
      </c>
      <c r="C37" s="115">
        <v>300</v>
      </c>
    </row>
    <row r="38" spans="1:3">
      <c r="A38" s="114" t="s">
        <v>1461</v>
      </c>
      <c r="B38" s="117">
        <v>589</v>
      </c>
      <c r="C38" s="114">
        <v>327</v>
      </c>
    </row>
    <row r="39" spans="1:3" ht="15">
      <c r="A39" s="105"/>
      <c r="B39" s="118" t="s">
        <v>1462</v>
      </c>
      <c r="C39" s="119">
        <f>AVERAGE(C27:C38)</f>
        <v>374.5</v>
      </c>
    </row>
    <row r="40" spans="1:3" ht="15">
      <c r="A40" s="105"/>
      <c r="B40" s="105"/>
      <c r="C40" s="105"/>
    </row>
    <row r="41" spans="1:3" ht="15">
      <c r="A41" s="108" t="s">
        <v>97</v>
      </c>
      <c r="B41" s="108"/>
      <c r="C41" s="108"/>
    </row>
    <row r="42" spans="1:3" ht="15">
      <c r="A42" s="105" t="s">
        <v>1463</v>
      </c>
      <c r="B42" s="105"/>
      <c r="C42" s="105"/>
    </row>
    <row r="43" spans="1:3" ht="15">
      <c r="A43" s="105" t="s">
        <v>1464</v>
      </c>
      <c r="B43" s="105"/>
      <c r="C43" s="105"/>
    </row>
    <row r="44" spans="1:3" ht="15">
      <c r="A44" s="105" t="s">
        <v>1465</v>
      </c>
      <c r="B44" s="105"/>
      <c r="C44" s="105"/>
    </row>
    <row r="45" spans="1:3" ht="15">
      <c r="A45" s="105" t="s">
        <v>1466</v>
      </c>
      <c r="B45" s="105"/>
      <c r="C45" s="105"/>
    </row>
    <row r="46" spans="1:3" ht="1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0" workbookViewId="0">
      <selection activeCell="A111" sqref="A111"/>
    </sheetView>
  </sheetViews>
  <sheetFormatPr defaultRowHeight="14.25"/>
  <sheetData>
    <row r="1" spans="1:1">
      <c r="A1" t="s">
        <v>1883</v>
      </c>
    </row>
    <row r="2" spans="1:1">
      <c r="A2" t="s">
        <v>1884</v>
      </c>
    </row>
    <row r="3" spans="1:1">
      <c r="A3" t="s">
        <v>1885</v>
      </c>
    </row>
    <row r="4" spans="1:1">
      <c r="A4" t="s">
        <v>1886</v>
      </c>
    </row>
    <row r="5" spans="1:1">
      <c r="A5" t="s">
        <v>1887</v>
      </c>
    </row>
    <row r="6" spans="1:1">
      <c r="A6" t="s">
        <v>1888</v>
      </c>
    </row>
    <row r="7" spans="1:1">
      <c r="A7" t="s">
        <v>1889</v>
      </c>
    </row>
    <row r="8" spans="1:1">
      <c r="A8" t="s">
        <v>1890</v>
      </c>
    </row>
    <row r="9" spans="1:1">
      <c r="A9" t="s">
        <v>1891</v>
      </c>
    </row>
    <row r="10" spans="1:1">
      <c r="A10" t="s">
        <v>1892</v>
      </c>
    </row>
    <row r="11" spans="1:1">
      <c r="A11" t="s">
        <v>1893</v>
      </c>
    </row>
    <row r="12" spans="1:1">
      <c r="A12" t="s">
        <v>1894</v>
      </c>
    </row>
    <row r="13" spans="1:1">
      <c r="A13" t="s">
        <v>1895</v>
      </c>
    </row>
    <row r="14" spans="1:1">
      <c r="A14" t="s">
        <v>1896</v>
      </c>
    </row>
    <row r="15" spans="1:1">
      <c r="A15" t="s">
        <v>1897</v>
      </c>
    </row>
    <row r="16" spans="1:1">
      <c r="A16" t="s">
        <v>1898</v>
      </c>
    </row>
    <row r="17" spans="1:1">
      <c r="A17" t="s">
        <v>1887</v>
      </c>
    </row>
    <row r="18" spans="1:1">
      <c r="A18" t="s">
        <v>1899</v>
      </c>
    </row>
    <row r="19" spans="1:1">
      <c r="A19" t="s">
        <v>1900</v>
      </c>
    </row>
    <row r="20" spans="1:1">
      <c r="A20" t="s">
        <v>1901</v>
      </c>
    </row>
    <row r="21" spans="1:1">
      <c r="A21" t="s">
        <v>1902</v>
      </c>
    </row>
    <row r="22" spans="1:1">
      <c r="A22" t="s">
        <v>1903</v>
      </c>
    </row>
    <row r="23" spans="1:1">
      <c r="A23" t="s">
        <v>1904</v>
      </c>
    </row>
    <row r="24" spans="1:1">
      <c r="A24" t="s">
        <v>1905</v>
      </c>
    </row>
    <row r="25" spans="1:1">
      <c r="A25" t="s">
        <v>1906</v>
      </c>
    </row>
    <row r="26" spans="1:1">
      <c r="A26" t="s">
        <v>1907</v>
      </c>
    </row>
    <row r="27" spans="1:1">
      <c r="A27" t="s">
        <v>1908</v>
      </c>
    </row>
    <row r="28" spans="1:1">
      <c r="A28" t="s">
        <v>1909</v>
      </c>
    </row>
    <row r="29" spans="1:1">
      <c r="A29" t="s">
        <v>1910</v>
      </c>
    </row>
    <row r="30" spans="1:1">
      <c r="A30" t="s">
        <v>1911</v>
      </c>
    </row>
    <row r="31" spans="1:1">
      <c r="A31" t="s">
        <v>1912</v>
      </c>
    </row>
    <row r="32" spans="1:1">
      <c r="A32" t="s">
        <v>1913</v>
      </c>
    </row>
    <row r="33" spans="1:1">
      <c r="A33" t="s">
        <v>1914</v>
      </c>
    </row>
    <row r="34" spans="1:1">
      <c r="A34" t="s">
        <v>1915</v>
      </c>
    </row>
    <row r="35" spans="1:1">
      <c r="A35" t="s">
        <v>1916</v>
      </c>
    </row>
    <row r="36" spans="1:1">
      <c r="A36" t="s">
        <v>1917</v>
      </c>
    </row>
    <row r="37" spans="1:1">
      <c r="A37" t="s">
        <v>1918</v>
      </c>
    </row>
    <row r="38" spans="1:1">
      <c r="A38" t="s">
        <v>1919</v>
      </c>
    </row>
    <row r="39" spans="1:1">
      <c r="A39" t="s">
        <v>1920</v>
      </c>
    </row>
    <row r="40" spans="1:1">
      <c r="A40" t="s">
        <v>1921</v>
      </c>
    </row>
    <row r="41" spans="1:1">
      <c r="A41" t="s">
        <v>1922</v>
      </c>
    </row>
    <row r="42" spans="1:1">
      <c r="A42" t="s">
        <v>1923</v>
      </c>
    </row>
    <row r="43" spans="1:1">
      <c r="A43" t="s">
        <v>1924</v>
      </c>
    </row>
    <row r="44" spans="1:1">
      <c r="A44" t="s">
        <v>1925</v>
      </c>
    </row>
    <row r="45" spans="1:1">
      <c r="A45" t="s">
        <v>1926</v>
      </c>
    </row>
    <row r="46" spans="1:1">
      <c r="A46" t="s">
        <v>1927</v>
      </c>
    </row>
    <row r="47" spans="1:1">
      <c r="A47" t="s">
        <v>1928</v>
      </c>
    </row>
    <row r="48" spans="1:1">
      <c r="A48" t="s">
        <v>1929</v>
      </c>
    </row>
    <row r="49" spans="1:1">
      <c r="A49" t="s">
        <v>1930</v>
      </c>
    </row>
    <row r="50" spans="1:1">
      <c r="A50" t="s">
        <v>1931</v>
      </c>
    </row>
    <row r="51" spans="1:1">
      <c r="A51" t="s">
        <v>1932</v>
      </c>
    </row>
    <row r="52" spans="1:1">
      <c r="A52" t="s">
        <v>1933</v>
      </c>
    </row>
    <row r="53" spans="1:1">
      <c r="A53" t="s">
        <v>1934</v>
      </c>
    </row>
    <row r="54" spans="1:1">
      <c r="A54" t="s">
        <v>1935</v>
      </c>
    </row>
    <row r="55" spans="1:1">
      <c r="A55" t="s">
        <v>1936</v>
      </c>
    </row>
    <row r="56" spans="1:1">
      <c r="A56" t="s">
        <v>1937</v>
      </c>
    </row>
    <row r="57" spans="1:1">
      <c r="A57" t="s">
        <v>1938</v>
      </c>
    </row>
    <row r="58" spans="1:1">
      <c r="A58" t="s">
        <v>1939</v>
      </c>
    </row>
    <row r="59" spans="1:1">
      <c r="A59" t="s">
        <v>1940</v>
      </c>
    </row>
    <row r="60" spans="1:1">
      <c r="A60" t="s">
        <v>1941</v>
      </c>
    </row>
    <row r="61" spans="1:1">
      <c r="A61" t="s">
        <v>1942</v>
      </c>
    </row>
    <row r="62" spans="1:1">
      <c r="A62" t="s">
        <v>1943</v>
      </c>
    </row>
    <row r="63" spans="1:1">
      <c r="A63" t="s">
        <v>1944</v>
      </c>
    </row>
    <row r="64" spans="1:1">
      <c r="A64" t="s">
        <v>1945</v>
      </c>
    </row>
    <row r="65" spans="1:1">
      <c r="A65" t="s">
        <v>1946</v>
      </c>
    </row>
    <row r="66" spans="1:1">
      <c r="A66" t="s">
        <v>1947</v>
      </c>
    </row>
    <row r="67" spans="1:1">
      <c r="A67" t="s">
        <v>1948</v>
      </c>
    </row>
    <row r="68" spans="1:1">
      <c r="A68" t="s">
        <v>1949</v>
      </c>
    </row>
    <row r="69" spans="1:1">
      <c r="A69" t="s">
        <v>1950</v>
      </c>
    </row>
    <row r="70" spans="1:1">
      <c r="A70" t="s">
        <v>1951</v>
      </c>
    </row>
    <row r="71" spans="1:1">
      <c r="A71" t="s">
        <v>1952</v>
      </c>
    </row>
    <row r="72" spans="1:1">
      <c r="A72" t="s">
        <v>1953</v>
      </c>
    </row>
    <row r="73" spans="1:1">
      <c r="A73" t="s">
        <v>1954</v>
      </c>
    </row>
    <row r="74" spans="1:1">
      <c r="A74" t="s">
        <v>1955</v>
      </c>
    </row>
    <row r="75" spans="1:1">
      <c r="A75" t="s">
        <v>1956</v>
      </c>
    </row>
    <row r="76" spans="1:1">
      <c r="A76" t="s">
        <v>1957</v>
      </c>
    </row>
    <row r="77" spans="1:1">
      <c r="A77" t="s">
        <v>1958</v>
      </c>
    </row>
    <row r="78" spans="1:1">
      <c r="A78" t="s">
        <v>1959</v>
      </c>
    </row>
    <row r="79" spans="1:1">
      <c r="A79" t="s">
        <v>1960</v>
      </c>
    </row>
    <row r="80" spans="1:1">
      <c r="A80" t="s">
        <v>1961</v>
      </c>
    </row>
    <row r="81" spans="1:1">
      <c r="A81" t="s">
        <v>1962</v>
      </c>
    </row>
    <row r="82" spans="1:1">
      <c r="A82" t="s">
        <v>1963</v>
      </c>
    </row>
    <row r="83" spans="1:1">
      <c r="A83" t="s">
        <v>1964</v>
      </c>
    </row>
    <row r="84" spans="1:1">
      <c r="A84" t="s">
        <v>1965</v>
      </c>
    </row>
    <row r="85" spans="1:1">
      <c r="A85" t="s">
        <v>1966</v>
      </c>
    </row>
    <row r="86" spans="1:1">
      <c r="A86" t="s">
        <v>1967</v>
      </c>
    </row>
    <row r="87" spans="1:1">
      <c r="A87" t="s">
        <v>1968</v>
      </c>
    </row>
    <row r="88" spans="1:1">
      <c r="A88" t="s">
        <v>1969</v>
      </c>
    </row>
    <row r="89" spans="1:1">
      <c r="A89" t="s">
        <v>1970</v>
      </c>
    </row>
    <row r="90" spans="1:1">
      <c r="A90" t="s">
        <v>1971</v>
      </c>
    </row>
    <row r="91" spans="1:1">
      <c r="A91" t="s">
        <v>1972</v>
      </c>
    </row>
    <row r="92" spans="1:1">
      <c r="A92" t="s">
        <v>1973</v>
      </c>
    </row>
    <row r="93" spans="1:1">
      <c r="A93" t="s">
        <v>1974</v>
      </c>
    </row>
    <row r="94" spans="1:1">
      <c r="A94" t="s">
        <v>1975</v>
      </c>
    </row>
    <row r="95" spans="1:1">
      <c r="A95" t="s">
        <v>1976</v>
      </c>
    </row>
    <row r="96" spans="1:1">
      <c r="A96" t="s">
        <v>1977</v>
      </c>
    </row>
    <row r="97" spans="1:1">
      <c r="A97" t="s">
        <v>1978</v>
      </c>
    </row>
    <row r="98" spans="1:1">
      <c r="A98" t="s">
        <v>1979</v>
      </c>
    </row>
    <row r="99" spans="1:1">
      <c r="A99" t="s">
        <v>1980</v>
      </c>
    </row>
    <row r="100" spans="1:1">
      <c r="A100" t="s">
        <v>1981</v>
      </c>
    </row>
    <row r="101" spans="1:1">
      <c r="A101" t="s">
        <v>1982</v>
      </c>
    </row>
    <row r="102" spans="1:1">
      <c r="A102" t="s">
        <v>1983</v>
      </c>
    </row>
    <row r="103" spans="1:1">
      <c r="A103" t="s">
        <v>1984</v>
      </c>
    </row>
    <row r="104" spans="1:1">
      <c r="A104" t="s">
        <v>746</v>
      </c>
    </row>
    <row r="105" spans="1:1">
      <c r="A105" t="s">
        <v>1985</v>
      </c>
    </row>
    <row r="106" spans="1:1">
      <c r="A106" t="s">
        <v>298</v>
      </c>
    </row>
    <row r="107" spans="1:1">
      <c r="A107" t="s">
        <v>720</v>
      </c>
    </row>
    <row r="108" spans="1:1">
      <c r="A108" t="s">
        <v>271</v>
      </c>
    </row>
    <row r="109" spans="1:1">
      <c r="A109" t="s">
        <v>278</v>
      </c>
    </row>
    <row r="110" spans="1:1">
      <c r="A110" t="s">
        <v>438</v>
      </c>
    </row>
    <row r="111" spans="1:1">
      <c r="A111" t="s">
        <v>1875</v>
      </c>
    </row>
    <row r="112" spans="1:1">
      <c r="A112" t="s">
        <v>522</v>
      </c>
    </row>
    <row r="113" spans="1:1">
      <c r="A113" t="s">
        <v>601</v>
      </c>
    </row>
    <row r="114" spans="1:1">
      <c r="A114" t="s">
        <v>544</v>
      </c>
    </row>
    <row r="115" spans="1:1">
      <c r="A115" t="s">
        <v>264</v>
      </c>
    </row>
    <row r="116" spans="1:1">
      <c r="A116" t="s">
        <v>214</v>
      </c>
    </row>
    <row r="117" spans="1:1">
      <c r="A117" t="s">
        <v>399</v>
      </c>
    </row>
    <row r="118" spans="1:1">
      <c r="A118" t="s">
        <v>529</v>
      </c>
    </row>
    <row r="119" spans="1:1">
      <c r="A119" t="s">
        <v>536</v>
      </c>
    </row>
    <row r="120" spans="1:1">
      <c r="A120" t="s">
        <v>286</v>
      </c>
    </row>
    <row r="121" spans="1:1">
      <c r="A121" t="s">
        <v>596</v>
      </c>
    </row>
    <row r="122" spans="1:1">
      <c r="A122" t="s">
        <v>514</v>
      </c>
    </row>
    <row r="123" spans="1:1">
      <c r="A123" t="s">
        <v>610</v>
      </c>
    </row>
    <row r="124" spans="1:1">
      <c r="A124" t="s">
        <v>456</v>
      </c>
    </row>
    <row r="125" spans="1:1">
      <c r="A125" t="s">
        <v>669</v>
      </c>
    </row>
    <row r="126" spans="1:1">
      <c r="A126" t="s">
        <v>1986</v>
      </c>
    </row>
    <row r="127" spans="1:1">
      <c r="A127" t="s">
        <v>1987</v>
      </c>
    </row>
    <row r="128" spans="1:1">
      <c r="A128" t="s">
        <v>1988</v>
      </c>
    </row>
    <row r="129" spans="1:1">
      <c r="A129" t="s">
        <v>1989</v>
      </c>
    </row>
    <row r="130" spans="1:1">
      <c r="A130" t="s">
        <v>1990</v>
      </c>
    </row>
    <row r="131" spans="1:1">
      <c r="A131" t="s">
        <v>1991</v>
      </c>
    </row>
    <row r="132" spans="1:1">
      <c r="A132" t="s">
        <v>1992</v>
      </c>
    </row>
    <row r="133" spans="1:1">
      <c r="A133" t="s">
        <v>1993</v>
      </c>
    </row>
    <row r="134" spans="1:1">
      <c r="A134" t="s">
        <v>1994</v>
      </c>
    </row>
    <row r="135" spans="1:1">
      <c r="A135" t="s">
        <v>1995</v>
      </c>
    </row>
    <row r="136" spans="1:1">
      <c r="A136" t="s">
        <v>1996</v>
      </c>
    </row>
    <row r="137" spans="1:1">
      <c r="A137" t="s">
        <v>1997</v>
      </c>
    </row>
    <row r="138" spans="1:1">
      <c r="A138" t="s">
        <v>1998</v>
      </c>
    </row>
    <row r="139" spans="1:1">
      <c r="A139" t="s">
        <v>1999</v>
      </c>
    </row>
    <row r="140" spans="1:1">
      <c r="A140" t="s">
        <v>2000</v>
      </c>
    </row>
    <row r="141" spans="1:1">
      <c r="A141" t="s">
        <v>2001</v>
      </c>
    </row>
    <row r="142" spans="1:1">
      <c r="A142" t="s">
        <v>2002</v>
      </c>
    </row>
    <row r="143" spans="1:1">
      <c r="A143" t="s">
        <v>2003</v>
      </c>
    </row>
    <row r="144" spans="1:1">
      <c r="A144" t="s">
        <v>2004</v>
      </c>
    </row>
    <row r="145" spans="1:1">
      <c r="A145" t="s">
        <v>2005</v>
      </c>
    </row>
    <row r="146" spans="1:1">
      <c r="A146" t="s">
        <v>2006</v>
      </c>
    </row>
    <row r="147" spans="1:1">
      <c r="A147" t="s">
        <v>2007</v>
      </c>
    </row>
    <row r="148" spans="1:1">
      <c r="A148" t="s">
        <v>2008</v>
      </c>
    </row>
    <row r="149" spans="1:1">
      <c r="A149" t="s">
        <v>2009</v>
      </c>
    </row>
    <row r="150" spans="1:1">
      <c r="A150" t="s">
        <v>2010</v>
      </c>
    </row>
    <row r="151" spans="1:1">
      <c r="A151" t="s">
        <v>2011</v>
      </c>
    </row>
    <row r="152" spans="1:1">
      <c r="A152" t="s">
        <v>2012</v>
      </c>
    </row>
    <row r="153" spans="1:1">
      <c r="A153" t="s">
        <v>2013</v>
      </c>
    </row>
    <row r="154" spans="1:1">
      <c r="A154" t="s">
        <v>2014</v>
      </c>
    </row>
    <row r="155" spans="1:1">
      <c r="A155" t="s">
        <v>2015</v>
      </c>
    </row>
    <row r="156" spans="1:1">
      <c r="A156" t="s">
        <v>2016</v>
      </c>
    </row>
    <row r="157" spans="1:1">
      <c r="A157" t="s">
        <v>2017</v>
      </c>
    </row>
    <row r="158" spans="1:1">
      <c r="A158" t="s">
        <v>2018</v>
      </c>
    </row>
    <row r="159" spans="1:1">
      <c r="A159" t="s">
        <v>2019</v>
      </c>
    </row>
    <row r="160" spans="1:1">
      <c r="A160" t="s">
        <v>2020</v>
      </c>
    </row>
    <row r="161" spans="1:1">
      <c r="A161" t="s">
        <v>1879</v>
      </c>
    </row>
    <row r="162" spans="1:1">
      <c r="A162" t="s">
        <v>2021</v>
      </c>
    </row>
    <row r="163" spans="1:1">
      <c r="A163" t="s">
        <v>2022</v>
      </c>
    </row>
    <row r="164" spans="1:1">
      <c r="A164" t="s">
        <v>2023</v>
      </c>
    </row>
    <row r="165" spans="1:1">
      <c r="A165" t="s">
        <v>2024</v>
      </c>
    </row>
    <row r="166" spans="1:1">
      <c r="A166" t="s">
        <v>2025</v>
      </c>
    </row>
    <row r="167" spans="1:1">
      <c r="A167" t="s">
        <v>2026</v>
      </c>
    </row>
    <row r="168" spans="1:1">
      <c r="A168" t="s">
        <v>2027</v>
      </c>
    </row>
    <row r="169" spans="1:1">
      <c r="A169" t="s">
        <v>2028</v>
      </c>
    </row>
    <row r="170" spans="1:1">
      <c r="A170" t="s">
        <v>2029</v>
      </c>
    </row>
    <row r="171" spans="1:1">
      <c r="A171" t="s">
        <v>2030</v>
      </c>
    </row>
    <row r="172" spans="1:1">
      <c r="A172" t="s">
        <v>2031</v>
      </c>
    </row>
    <row r="173" spans="1:1">
      <c r="A173" t="s">
        <v>2032</v>
      </c>
    </row>
    <row r="174" spans="1:1">
      <c r="A174" t="s">
        <v>2033</v>
      </c>
    </row>
    <row r="175" spans="1:1">
      <c r="A175" t="s">
        <v>2034</v>
      </c>
    </row>
    <row r="176" spans="1:1">
      <c r="A176" t="s">
        <v>1540</v>
      </c>
    </row>
    <row r="177" spans="1:1">
      <c r="A177" t="s">
        <v>1518</v>
      </c>
    </row>
    <row r="178" spans="1:1">
      <c r="A178" t="s">
        <v>1512</v>
      </c>
    </row>
    <row r="179" spans="1:1">
      <c r="A179" t="s">
        <v>1519</v>
      </c>
    </row>
    <row r="180" spans="1:1">
      <c r="A180" t="s">
        <v>1520</v>
      </c>
    </row>
    <row r="181" spans="1:1">
      <c r="A181" t="s">
        <v>1513</v>
      </c>
    </row>
    <row r="182" spans="1:1">
      <c r="A182" t="s">
        <v>1516</v>
      </c>
    </row>
    <row r="183" spans="1:1">
      <c r="A183" t="s">
        <v>744</v>
      </c>
    </row>
    <row r="184" spans="1:1">
      <c r="A184" t="s">
        <v>743</v>
      </c>
    </row>
    <row r="185" spans="1:1">
      <c r="A185" t="s">
        <v>1538</v>
      </c>
    </row>
    <row r="186" spans="1:1">
      <c r="A186" t="s">
        <v>1525</v>
      </c>
    </row>
    <row r="187" spans="1:1">
      <c r="A187" t="s">
        <v>1539</v>
      </c>
    </row>
    <row r="188" spans="1:1">
      <c r="A188" t="s">
        <v>1527</v>
      </c>
    </row>
    <row r="189" spans="1:1">
      <c r="A189" t="s">
        <v>2035</v>
      </c>
    </row>
    <row r="190" spans="1:1">
      <c r="A190" t="s">
        <v>2036</v>
      </c>
    </row>
    <row r="191" spans="1:1">
      <c r="A191" t="s">
        <v>1526</v>
      </c>
    </row>
    <row r="192" spans="1:1">
      <c r="A192" t="s">
        <v>1543</v>
      </c>
    </row>
    <row r="193" spans="1:1">
      <c r="A193" t="s">
        <v>472</v>
      </c>
    </row>
    <row r="194" spans="1:1">
      <c r="A194" t="s">
        <v>471</v>
      </c>
    </row>
    <row r="195" spans="1:1">
      <c r="A195" t="s">
        <v>2037</v>
      </c>
    </row>
    <row r="196" spans="1:1">
      <c r="A196" t="s">
        <v>2038</v>
      </c>
    </row>
    <row r="197" spans="1:1">
      <c r="A197" t="s">
        <v>2039</v>
      </c>
    </row>
    <row r="198" spans="1:1">
      <c r="A198" t="s">
        <v>2040</v>
      </c>
    </row>
    <row r="199" spans="1:1">
      <c r="A199" t="s">
        <v>478</v>
      </c>
    </row>
    <row r="200" spans="1:1">
      <c r="A200" t="s">
        <v>906</v>
      </c>
    </row>
    <row r="201" spans="1:1">
      <c r="A201" t="s">
        <v>1505</v>
      </c>
    </row>
    <row r="202" spans="1:1">
      <c r="A202" t="s">
        <v>910</v>
      </c>
    </row>
    <row r="203" spans="1:1">
      <c r="A203" t="s">
        <v>902</v>
      </c>
    </row>
    <row r="204" spans="1:1">
      <c r="A204" t="s">
        <v>914</v>
      </c>
    </row>
    <row r="205" spans="1:1">
      <c r="A205" t="s">
        <v>908</v>
      </c>
    </row>
    <row r="206" spans="1:1">
      <c r="A206" t="s">
        <v>899</v>
      </c>
    </row>
    <row r="207" spans="1:1">
      <c r="A207" t="s">
        <v>912</v>
      </c>
    </row>
    <row r="208" spans="1:1">
      <c r="A208" t="s">
        <v>904</v>
      </c>
    </row>
    <row r="209" spans="1:1">
      <c r="A209" t="s">
        <v>224</v>
      </c>
    </row>
    <row r="210" spans="1:1">
      <c r="A210" t="s">
        <v>1134</v>
      </c>
    </row>
    <row r="211" spans="1:1">
      <c r="A211" t="s">
        <v>970</v>
      </c>
    </row>
    <row r="212" spans="1:1">
      <c r="A212" t="s">
        <v>580</v>
      </c>
    </row>
    <row r="213" spans="1:1">
      <c r="A213" t="s">
        <v>578</v>
      </c>
    </row>
    <row r="214" spans="1:1">
      <c r="A214" t="s">
        <v>244</v>
      </c>
    </row>
    <row r="215" spans="1:1">
      <c r="A215" t="s">
        <v>1494</v>
      </c>
    </row>
    <row r="216" spans="1:1">
      <c r="A216" t="s">
        <v>1062</v>
      </c>
    </row>
    <row r="217" spans="1:1">
      <c r="A217" t="s">
        <v>407</v>
      </c>
    </row>
    <row r="218" spans="1:1">
      <c r="A218" t="s">
        <v>892</v>
      </c>
    </row>
    <row r="219" spans="1:1">
      <c r="A219" t="s">
        <v>791</v>
      </c>
    </row>
    <row r="220" spans="1:1">
      <c r="A220" t="s">
        <v>616</v>
      </c>
    </row>
    <row r="221" spans="1:1">
      <c r="A221" t="s">
        <v>613</v>
      </c>
    </row>
    <row r="222" spans="1:1">
      <c r="A222" t="s">
        <v>1029</v>
      </c>
    </row>
    <row r="223" spans="1:1">
      <c r="A223" t="s">
        <v>614</v>
      </c>
    </row>
    <row r="224" spans="1:1">
      <c r="A224" t="s">
        <v>607</v>
      </c>
    </row>
    <row r="225" spans="1:1">
      <c r="A225" t="s">
        <v>615</v>
      </c>
    </row>
    <row r="226" spans="1:1">
      <c r="A226" t="s">
        <v>617</v>
      </c>
    </row>
    <row r="227" spans="1:1">
      <c r="A227" t="s">
        <v>1280</v>
      </c>
    </row>
    <row r="228" spans="1:1">
      <c r="A228" t="s">
        <v>1030</v>
      </c>
    </row>
    <row r="229" spans="1:1">
      <c r="A229" t="s">
        <v>1034</v>
      </c>
    </row>
    <row r="230" spans="1:1">
      <c r="A230" t="s">
        <v>1036</v>
      </c>
    </row>
    <row r="231" spans="1:1">
      <c r="A231" t="s">
        <v>1012</v>
      </c>
    </row>
    <row r="232" spans="1:1">
      <c r="A232" t="s">
        <v>1006</v>
      </c>
    </row>
    <row r="233" spans="1:1">
      <c r="A233" t="s">
        <v>821</v>
      </c>
    </row>
    <row r="234" spans="1:1">
      <c r="A234" t="s">
        <v>1010</v>
      </c>
    </row>
    <row r="235" spans="1:1">
      <c r="A235" t="s">
        <v>1002</v>
      </c>
    </row>
    <row r="236" spans="1:1">
      <c r="A236" t="s">
        <v>784</v>
      </c>
    </row>
    <row r="237" spans="1:1">
      <c r="A237" t="s">
        <v>774</v>
      </c>
    </row>
    <row r="238" spans="1:1">
      <c r="A238" t="s">
        <v>820</v>
      </c>
    </row>
    <row r="239" spans="1:1">
      <c r="A239" t="s">
        <v>780</v>
      </c>
    </row>
    <row r="240" spans="1:1">
      <c r="A240" t="s">
        <v>1136</v>
      </c>
    </row>
    <row r="241" spans="1:1">
      <c r="A241" t="s">
        <v>802</v>
      </c>
    </row>
    <row r="242" spans="1:1">
      <c r="A242" t="s">
        <v>983</v>
      </c>
    </row>
    <row r="243" spans="1:1">
      <c r="A243" t="s">
        <v>679</v>
      </c>
    </row>
    <row r="244" spans="1:1">
      <c r="A244" t="s">
        <v>2041</v>
      </c>
    </row>
    <row r="245" spans="1:1">
      <c r="A245" t="s">
        <v>2042</v>
      </c>
    </row>
    <row r="246" spans="1:1">
      <c r="A246" t="s">
        <v>2043</v>
      </c>
    </row>
    <row r="247" spans="1:1">
      <c r="A247" t="s">
        <v>925</v>
      </c>
    </row>
    <row r="248" spans="1:1">
      <c r="A248" t="s">
        <v>605</v>
      </c>
    </row>
    <row r="249" spans="1:1">
      <c r="A249" t="s">
        <v>539</v>
      </c>
    </row>
    <row r="250" spans="1:1">
      <c r="A250" t="s">
        <v>549</v>
      </c>
    </row>
    <row r="251" spans="1:1">
      <c r="A251" t="s">
        <v>562</v>
      </c>
    </row>
    <row r="252" spans="1:1">
      <c r="A252" t="s">
        <v>589</v>
      </c>
    </row>
    <row r="253" spans="1:1">
      <c r="A253" t="s">
        <v>685</v>
      </c>
    </row>
    <row r="254" spans="1:1">
      <c r="A254" t="s">
        <v>564</v>
      </c>
    </row>
    <row r="255" spans="1:1">
      <c r="A255" t="s">
        <v>261</v>
      </c>
    </row>
    <row r="256" spans="1:1">
      <c r="A256" t="s">
        <v>868</v>
      </c>
    </row>
    <row r="257" spans="1:1">
      <c r="A257" t="s">
        <v>1004</v>
      </c>
    </row>
    <row r="258" spans="1:1">
      <c r="A258" t="s">
        <v>267</v>
      </c>
    </row>
    <row r="259" spans="1:1">
      <c r="A259" t="s">
        <v>275</v>
      </c>
    </row>
    <row r="260" spans="1:1">
      <c r="A260" t="s">
        <v>2044</v>
      </c>
    </row>
    <row r="261" spans="1:1">
      <c r="A261" t="s">
        <v>1500</v>
      </c>
    </row>
    <row r="262" spans="1:1">
      <c r="A262" t="s">
        <v>863</v>
      </c>
    </row>
    <row r="263" spans="1:1">
      <c r="A263" t="s">
        <v>834</v>
      </c>
    </row>
    <row r="264" spans="1:1">
      <c r="A264" t="s">
        <v>878</v>
      </c>
    </row>
    <row r="265" spans="1:1">
      <c r="A265" t="s">
        <v>1085</v>
      </c>
    </row>
    <row r="266" spans="1:1">
      <c r="A266" t="s">
        <v>860</v>
      </c>
    </row>
    <row r="267" spans="1:1">
      <c r="A267" t="s">
        <v>1079</v>
      </c>
    </row>
    <row r="268" spans="1:1">
      <c r="A268" t="s">
        <v>1075</v>
      </c>
    </row>
    <row r="269" spans="1:1">
      <c r="A269" t="s">
        <v>1097</v>
      </c>
    </row>
    <row r="270" spans="1:1">
      <c r="A270" t="s">
        <v>1091</v>
      </c>
    </row>
    <row r="271" spans="1:1">
      <c r="A271" t="s">
        <v>1104</v>
      </c>
    </row>
    <row r="272" spans="1:1">
      <c r="A272" t="s">
        <v>853</v>
      </c>
    </row>
    <row r="273" spans="1:1">
      <c r="A273" t="s">
        <v>838</v>
      </c>
    </row>
    <row r="274" spans="1:1">
      <c r="A274" t="s">
        <v>841</v>
      </c>
    </row>
    <row r="275" spans="1:1">
      <c r="A275" t="s">
        <v>874</v>
      </c>
    </row>
    <row r="276" spans="1:1">
      <c r="A276" t="s">
        <v>845</v>
      </c>
    </row>
    <row r="277" spans="1:1">
      <c r="A277" t="s">
        <v>2045</v>
      </c>
    </row>
    <row r="278" spans="1:1">
      <c r="A278" t="s">
        <v>2046</v>
      </c>
    </row>
    <row r="279" spans="1:1">
      <c r="A279" t="s">
        <v>888</v>
      </c>
    </row>
    <row r="280" spans="1:1">
      <c r="A280" t="s">
        <v>403</v>
      </c>
    </row>
    <row r="281" spans="1:1">
      <c r="A281" t="s">
        <v>559</v>
      </c>
    </row>
    <row r="282" spans="1:1">
      <c r="A282" t="s">
        <v>1124</v>
      </c>
    </row>
    <row r="283" spans="1:1">
      <c r="A283" t="s">
        <v>1121</v>
      </c>
    </row>
    <row r="284" spans="1:1">
      <c r="A284" t="s">
        <v>1116</v>
      </c>
    </row>
    <row r="285" spans="1:1">
      <c r="A285" t="s">
        <v>1128</v>
      </c>
    </row>
    <row r="286" spans="1:1">
      <c r="A286" t="s">
        <v>1108</v>
      </c>
    </row>
    <row r="287" spans="1:1">
      <c r="A287" t="s">
        <v>1489</v>
      </c>
    </row>
    <row r="288" spans="1:1">
      <c r="A288" t="s">
        <v>2047</v>
      </c>
    </row>
    <row r="289" spans="1:1">
      <c r="A289" t="s">
        <v>2048</v>
      </c>
    </row>
    <row r="290" spans="1:1">
      <c r="A290" t="s">
        <v>678</v>
      </c>
    </row>
    <row r="291" spans="1:1">
      <c r="A291" t="s">
        <v>2049</v>
      </c>
    </row>
    <row r="292" spans="1:1">
      <c r="A292" t="s">
        <v>698</v>
      </c>
    </row>
    <row r="293" spans="1:1">
      <c r="A293" t="s">
        <v>2050</v>
      </c>
    </row>
    <row r="294" spans="1:1">
      <c r="A294" t="s">
        <v>492</v>
      </c>
    </row>
    <row r="295" spans="1:1">
      <c r="A295" t="s">
        <v>538</v>
      </c>
    </row>
    <row r="296" spans="1:1">
      <c r="A296" t="s">
        <v>256</v>
      </c>
    </row>
    <row r="297" spans="1:1">
      <c r="A297" t="s">
        <v>413</v>
      </c>
    </row>
    <row r="298" spans="1:1">
      <c r="A298" t="s">
        <v>836</v>
      </c>
    </row>
    <row r="299" spans="1:1">
      <c r="A299" t="s">
        <v>2051</v>
      </c>
    </row>
    <row r="300" spans="1:1">
      <c r="A300" t="s">
        <v>2052</v>
      </c>
    </row>
    <row r="301" spans="1:1">
      <c r="A301" t="s">
        <v>943</v>
      </c>
    </row>
    <row r="302" spans="1:1">
      <c r="A302" t="s">
        <v>2053</v>
      </c>
    </row>
    <row r="303" spans="1:1">
      <c r="A303" t="s">
        <v>692</v>
      </c>
    </row>
    <row r="304" spans="1:1">
      <c r="A304" t="s">
        <v>2054</v>
      </c>
    </row>
    <row r="305" spans="1:1">
      <c r="A305" t="s">
        <v>2055</v>
      </c>
    </row>
    <row r="306" spans="1:1">
      <c r="A306" t="s">
        <v>283</v>
      </c>
    </row>
    <row r="307" spans="1:1">
      <c r="A307" t="s">
        <v>659</v>
      </c>
    </row>
    <row r="308" spans="1:1">
      <c r="A308" t="s">
        <v>1503</v>
      </c>
    </row>
    <row r="309" spans="1:1">
      <c r="A309" t="s">
        <v>851</v>
      </c>
    </row>
    <row r="310" spans="1:1">
      <c r="A310" t="s">
        <v>865</v>
      </c>
    </row>
    <row r="311" spans="1:1">
      <c r="A311" t="s">
        <v>858</v>
      </c>
    </row>
    <row r="312" spans="1:1">
      <c r="A312" t="s">
        <v>849</v>
      </c>
    </row>
    <row r="313" spans="1:1">
      <c r="A313" t="s">
        <v>2056</v>
      </c>
    </row>
    <row r="314" spans="1:1">
      <c r="A314" t="s">
        <v>793</v>
      </c>
    </row>
    <row r="315" spans="1:1">
      <c r="A315" t="s">
        <v>561</v>
      </c>
    </row>
    <row r="316" spans="1:1">
      <c r="A316" t="s">
        <v>1047</v>
      </c>
    </row>
    <row r="317" spans="1:1">
      <c r="A317" t="s">
        <v>778</v>
      </c>
    </row>
    <row r="318" spans="1:1">
      <c r="A318" t="s">
        <v>935</v>
      </c>
    </row>
    <row r="319" spans="1:1">
      <c r="A319" t="s">
        <v>520</v>
      </c>
    </row>
    <row r="320" spans="1:1">
      <c r="A320" t="s">
        <v>527</v>
      </c>
    </row>
    <row r="321" spans="1:1">
      <c r="A321" t="s">
        <v>517</v>
      </c>
    </row>
    <row r="322" spans="1:1">
      <c r="A322" t="s">
        <v>2057</v>
      </c>
    </row>
    <row r="323" spans="1:1">
      <c r="A323" t="s">
        <v>2058</v>
      </c>
    </row>
    <row r="324" spans="1:1">
      <c r="A324" t="s">
        <v>2059</v>
      </c>
    </row>
    <row r="325" spans="1:1">
      <c r="A325" t="s">
        <v>289</v>
      </c>
    </row>
    <row r="326" spans="1:1">
      <c r="A326" t="s">
        <v>2060</v>
      </c>
    </row>
    <row r="327" spans="1:1">
      <c r="A327" t="s">
        <v>825</v>
      </c>
    </row>
    <row r="328" spans="1:1">
      <c r="A328" t="s">
        <v>823</v>
      </c>
    </row>
    <row r="329" spans="1:1">
      <c r="A329" t="s">
        <v>569</v>
      </c>
    </row>
    <row r="330" spans="1:1">
      <c r="A330" t="s">
        <v>704</v>
      </c>
    </row>
    <row r="331" spans="1:1">
      <c r="A331" t="s">
        <v>1050</v>
      </c>
    </row>
    <row r="332" spans="1:1">
      <c r="A332" t="s">
        <v>933</v>
      </c>
    </row>
    <row r="333" spans="1:1">
      <c r="A333" t="s">
        <v>702</v>
      </c>
    </row>
    <row r="334" spans="1:1">
      <c r="A334" t="s">
        <v>916</v>
      </c>
    </row>
    <row r="335" spans="1:1">
      <c r="A335" t="s">
        <v>269</v>
      </c>
    </row>
    <row r="336" spans="1:1">
      <c r="A336" t="s">
        <v>542</v>
      </c>
    </row>
    <row r="337" spans="1:1">
      <c r="A337" t="s">
        <v>1111</v>
      </c>
    </row>
    <row r="338" spans="1:1">
      <c r="A338" t="s">
        <v>886</v>
      </c>
    </row>
    <row r="339" spans="1:1">
      <c r="A339" t="s">
        <v>223</v>
      </c>
    </row>
    <row r="340" spans="1:1">
      <c r="A340" t="s">
        <v>397</v>
      </c>
    </row>
    <row r="341" spans="1:1">
      <c r="A341" t="s">
        <v>1073</v>
      </c>
    </row>
    <row r="342" spans="1:1">
      <c r="A342" t="s">
        <v>1089</v>
      </c>
    </row>
    <row r="343" spans="1:1">
      <c r="A343" t="s">
        <v>629</v>
      </c>
    </row>
    <row r="344" spans="1:1">
      <c r="A344" t="s">
        <v>621</v>
      </c>
    </row>
    <row r="345" spans="1:1">
      <c r="A345" t="s">
        <v>625</v>
      </c>
    </row>
    <row r="346" spans="1:1">
      <c r="A346" t="s">
        <v>937</v>
      </c>
    </row>
    <row r="347" spans="1:1">
      <c r="A347" t="s">
        <v>631</v>
      </c>
    </row>
    <row r="348" spans="1:1">
      <c r="A348" t="s">
        <v>623</v>
      </c>
    </row>
    <row r="349" spans="1:1">
      <c r="A349" t="s">
        <v>630</v>
      </c>
    </row>
    <row r="350" spans="1:1">
      <c r="A350" t="s">
        <v>624</v>
      </c>
    </row>
    <row r="351" spans="1:1">
      <c r="A351" t="s">
        <v>632</v>
      </c>
    </row>
    <row r="352" spans="1:1">
      <c r="A352" t="s">
        <v>626</v>
      </c>
    </row>
    <row r="353" spans="1:1">
      <c r="A353" t="s">
        <v>627</v>
      </c>
    </row>
    <row r="354" spans="1:1">
      <c r="A354" t="s">
        <v>628</v>
      </c>
    </row>
    <row r="355" spans="1:1">
      <c r="A355" t="s">
        <v>394</v>
      </c>
    </row>
    <row r="356" spans="1:1">
      <c r="A356" t="s">
        <v>2061</v>
      </c>
    </row>
    <row r="357" spans="1:1">
      <c r="A357" t="s">
        <v>2062</v>
      </c>
    </row>
    <row r="358" spans="1:1">
      <c r="A358" t="s">
        <v>1081</v>
      </c>
    </row>
    <row r="359" spans="1:1">
      <c r="A359" t="s">
        <v>801</v>
      </c>
    </row>
    <row r="360" spans="1:1">
      <c r="A360" t="s">
        <v>767</v>
      </c>
    </row>
    <row r="361" spans="1:1">
      <c r="A361" t="s">
        <v>816</v>
      </c>
    </row>
    <row r="362" spans="1:1">
      <c r="A362" t="s">
        <v>566</v>
      </c>
    </row>
    <row r="363" spans="1:1">
      <c r="A363" t="s">
        <v>1040</v>
      </c>
    </row>
    <row r="364" spans="1:1">
      <c r="A364" t="s">
        <v>1077</v>
      </c>
    </row>
    <row r="365" spans="1:1">
      <c r="A365" t="s">
        <v>1071</v>
      </c>
    </row>
    <row r="366" spans="1:1">
      <c r="A366" t="s">
        <v>1070</v>
      </c>
    </row>
    <row r="367" spans="1:1">
      <c r="A367" t="s">
        <v>1094</v>
      </c>
    </row>
    <row r="368" spans="1:1">
      <c r="A368" t="s">
        <v>1087</v>
      </c>
    </row>
    <row r="369" spans="1:1">
      <c r="A369" t="s">
        <v>2063</v>
      </c>
    </row>
    <row r="370" spans="1:1">
      <c r="A370" t="s">
        <v>2064</v>
      </c>
    </row>
    <row r="371" spans="1:1">
      <c r="A371" t="s">
        <v>1100</v>
      </c>
    </row>
    <row r="372" spans="1:1">
      <c r="A372" t="s">
        <v>1023</v>
      </c>
    </row>
    <row r="373" spans="1:1">
      <c r="A373" t="s">
        <v>1025</v>
      </c>
    </row>
    <row r="374" spans="1:1">
      <c r="A374" t="s">
        <v>2065</v>
      </c>
    </row>
    <row r="375" spans="1:1">
      <c r="A375" t="s">
        <v>2066</v>
      </c>
    </row>
    <row r="376" spans="1:1">
      <c r="A376" t="s">
        <v>2067</v>
      </c>
    </row>
    <row r="377" spans="1:1">
      <c r="A377" t="s">
        <v>587</v>
      </c>
    </row>
    <row r="378" spans="1:1">
      <c r="A378" t="s">
        <v>426</v>
      </c>
    </row>
    <row r="379" spans="1:1">
      <c r="A379" t="s">
        <v>432</v>
      </c>
    </row>
    <row r="380" spans="1:1">
      <c r="A380" t="s">
        <v>429</v>
      </c>
    </row>
    <row r="381" spans="1:1">
      <c r="A381" t="s">
        <v>420</v>
      </c>
    </row>
    <row r="382" spans="1:1">
      <c r="A382" t="s">
        <v>422</v>
      </c>
    </row>
    <row r="383" spans="1:1">
      <c r="A383" t="s">
        <v>806</v>
      </c>
    </row>
    <row r="384" spans="1:1">
      <c r="A384" t="s">
        <v>2068</v>
      </c>
    </row>
    <row r="385" spans="1:1">
      <c r="A385" t="s">
        <v>867</v>
      </c>
    </row>
    <row r="386" spans="1:1">
      <c r="A386" t="s">
        <v>840</v>
      </c>
    </row>
    <row r="387" spans="1:1">
      <c r="A387" t="s">
        <v>828</v>
      </c>
    </row>
    <row r="388" spans="1:1">
      <c r="A388" t="s">
        <v>2069</v>
      </c>
    </row>
    <row r="389" spans="1:1">
      <c r="A389" t="s">
        <v>2070</v>
      </c>
    </row>
    <row r="390" spans="1:1">
      <c r="A390" t="s">
        <v>591</v>
      </c>
    </row>
    <row r="391" spans="1:1">
      <c r="A391" t="s">
        <v>974</v>
      </c>
    </row>
    <row r="392" spans="1:1">
      <c r="A392" t="s">
        <v>972</v>
      </c>
    </row>
    <row r="393" spans="1:1">
      <c r="A393" t="s">
        <v>976</v>
      </c>
    </row>
    <row r="394" spans="1:1">
      <c r="A394" t="s">
        <v>978</v>
      </c>
    </row>
    <row r="395" spans="1:1">
      <c r="A395" t="s">
        <v>980</v>
      </c>
    </row>
    <row r="396" spans="1:1">
      <c r="A396" t="s">
        <v>883</v>
      </c>
    </row>
    <row r="397" spans="1:1">
      <c r="A397" t="s">
        <v>483</v>
      </c>
    </row>
    <row r="398" spans="1:1">
      <c r="A398" t="s">
        <v>487</v>
      </c>
    </row>
    <row r="399" spans="1:1">
      <c r="A399" t="s">
        <v>2071</v>
      </c>
    </row>
    <row r="400" spans="1:1">
      <c r="A400" t="s">
        <v>2072</v>
      </c>
    </row>
    <row r="401" spans="1:1">
      <c r="A401" t="s">
        <v>843</v>
      </c>
    </row>
    <row r="402" spans="1:1">
      <c r="A402" t="s">
        <v>855</v>
      </c>
    </row>
    <row r="403" spans="1:1">
      <c r="A403" t="s">
        <v>862</v>
      </c>
    </row>
    <row r="404" spans="1:1">
      <c r="A404" t="s">
        <v>999</v>
      </c>
    </row>
    <row r="405" spans="1:1">
      <c r="A405" t="s">
        <v>2073</v>
      </c>
    </row>
    <row r="406" spans="1:1">
      <c r="A406" t="s">
        <v>829</v>
      </c>
    </row>
    <row r="407" spans="1:1">
      <c r="A407" t="s">
        <v>1106</v>
      </c>
    </row>
    <row r="408" spans="1:1">
      <c r="A408" t="s">
        <v>594</v>
      </c>
    </row>
    <row r="409" spans="1:1">
      <c r="A409" t="s">
        <v>707</v>
      </c>
    </row>
    <row r="410" spans="1:1">
      <c r="A410" t="s">
        <v>699</v>
      </c>
    </row>
    <row r="411" spans="1:1">
      <c r="A411" t="s">
        <v>598</v>
      </c>
    </row>
    <row r="412" spans="1:1">
      <c r="A412" t="s">
        <v>665</v>
      </c>
    </row>
    <row r="413" spans="1:1">
      <c r="A413" t="s">
        <v>987</v>
      </c>
    </row>
    <row r="414" spans="1:1">
      <c r="A414" t="s">
        <v>991</v>
      </c>
    </row>
    <row r="415" spans="1:1">
      <c r="A415" t="s">
        <v>682</v>
      </c>
    </row>
    <row r="416" spans="1:1">
      <c r="A416" t="s">
        <v>917</v>
      </c>
    </row>
    <row r="417" spans="1:1">
      <c r="A417" t="s">
        <v>818</v>
      </c>
    </row>
    <row r="418" spans="1:1">
      <c r="A418" t="s">
        <v>246</v>
      </c>
    </row>
    <row r="419" spans="1:1">
      <c r="A419" t="s">
        <v>927</v>
      </c>
    </row>
    <row r="420" spans="1:1">
      <c r="A420" t="s">
        <v>919</v>
      </c>
    </row>
    <row r="421" spans="1:1">
      <c r="A421" t="s">
        <v>931</v>
      </c>
    </row>
    <row r="422" spans="1:1">
      <c r="A422" t="s">
        <v>923</v>
      </c>
    </row>
    <row r="423" spans="1:1">
      <c r="A423" t="s">
        <v>953</v>
      </c>
    </row>
    <row r="424" spans="1:1">
      <c r="A424" t="s">
        <v>949</v>
      </c>
    </row>
    <row r="425" spans="1:1">
      <c r="A425" t="s">
        <v>941</v>
      </c>
    </row>
    <row r="426" spans="1:1">
      <c r="A426" t="s">
        <v>1043</v>
      </c>
    </row>
    <row r="427" spans="1:1">
      <c r="A427" t="s">
        <v>832</v>
      </c>
    </row>
    <row r="428" spans="1:1">
      <c r="A428" t="s">
        <v>872</v>
      </c>
    </row>
    <row r="429" spans="1:1">
      <c r="A429" t="s">
        <v>684</v>
      </c>
    </row>
    <row r="430" spans="1:1">
      <c r="A430" t="s">
        <v>870</v>
      </c>
    </row>
    <row r="431" spans="1:1">
      <c r="A431" t="s">
        <v>295</v>
      </c>
    </row>
    <row r="432" spans="1:1">
      <c r="A432" t="s">
        <v>227</v>
      </c>
    </row>
    <row r="433" spans="1:1">
      <c r="A433" t="s">
        <v>1052</v>
      </c>
    </row>
    <row r="434" spans="1:1">
      <c r="A434" t="s">
        <v>582</v>
      </c>
    </row>
    <row r="435" spans="1:1">
      <c r="A435" t="s">
        <v>258</v>
      </c>
    </row>
    <row r="436" spans="1:1">
      <c r="A436" t="s">
        <v>415</v>
      </c>
    </row>
    <row r="437" spans="1:1">
      <c r="A437" t="s">
        <v>468</v>
      </c>
    </row>
    <row r="438" spans="1:1">
      <c r="A438" t="s">
        <v>694</v>
      </c>
    </row>
    <row r="439" spans="1:1">
      <c r="A439" t="s">
        <v>2074</v>
      </c>
    </row>
    <row r="440" spans="1:1">
      <c r="A440" t="s">
        <v>2075</v>
      </c>
    </row>
    <row r="441" spans="1:1">
      <c r="A441" t="s">
        <v>2076</v>
      </c>
    </row>
    <row r="442" spans="1:1">
      <c r="A442" t="s">
        <v>898</v>
      </c>
    </row>
    <row r="443" spans="1:1">
      <c r="A443" t="s">
        <v>236</v>
      </c>
    </row>
    <row r="444" spans="1:1">
      <c r="A444" t="s">
        <v>586</v>
      </c>
    </row>
    <row r="445" spans="1:1">
      <c r="A445" t="s">
        <v>1068</v>
      </c>
    </row>
    <row r="446" spans="1:1">
      <c r="A446" t="s">
        <v>534</v>
      </c>
    </row>
    <row r="447" spans="1:1">
      <c r="A447" t="s">
        <v>1146</v>
      </c>
    </row>
    <row r="448" spans="1:1">
      <c r="A448" t="s">
        <v>419</v>
      </c>
    </row>
    <row r="449" spans="1:1">
      <c r="A449" t="s">
        <v>958</v>
      </c>
    </row>
    <row r="450" spans="1:1">
      <c r="A450" t="s">
        <v>962</v>
      </c>
    </row>
    <row r="451" spans="1:1">
      <c r="A451" t="s">
        <v>1008</v>
      </c>
    </row>
    <row r="452" spans="1:1">
      <c r="A452" t="s">
        <v>1102</v>
      </c>
    </row>
    <row r="453" spans="1:1">
      <c r="A453" t="s">
        <v>989</v>
      </c>
    </row>
    <row r="454" spans="1:1">
      <c r="A454" t="s">
        <v>1038</v>
      </c>
    </row>
    <row r="455" spans="1:1">
      <c r="A455" t="s">
        <v>2077</v>
      </c>
    </row>
    <row r="456" spans="1:1">
      <c r="A456" t="s">
        <v>497</v>
      </c>
    </row>
    <row r="457" spans="1:1">
      <c r="A457" t="s">
        <v>389</v>
      </c>
    </row>
    <row r="458" spans="1:1">
      <c r="A458" t="s">
        <v>548</v>
      </c>
    </row>
    <row r="459" spans="1:1">
      <c r="A459" t="s">
        <v>1138</v>
      </c>
    </row>
    <row r="460" spans="1:1">
      <c r="A460" t="s">
        <v>641</v>
      </c>
    </row>
    <row r="461" spans="1:1">
      <c r="A461" t="s">
        <v>1014</v>
      </c>
    </row>
    <row r="462" spans="1:1">
      <c r="A462" t="s">
        <v>634</v>
      </c>
    </row>
    <row r="463" spans="1:1">
      <c r="A463" t="s">
        <v>638</v>
      </c>
    </row>
    <row r="464" spans="1:1">
      <c r="A464" t="s">
        <v>1001</v>
      </c>
    </row>
    <row r="465" spans="1:1">
      <c r="A465" t="s">
        <v>637</v>
      </c>
    </row>
    <row r="466" spans="1:1">
      <c r="A466" t="s">
        <v>639</v>
      </c>
    </row>
    <row r="467" spans="1:1">
      <c r="A467" t="s">
        <v>636</v>
      </c>
    </row>
    <row r="468" spans="1:1">
      <c r="A468" t="s">
        <v>642</v>
      </c>
    </row>
    <row r="469" spans="1:1">
      <c r="A469" t="s">
        <v>640</v>
      </c>
    </row>
    <row r="470" spans="1:1">
      <c r="A470" t="s">
        <v>464</v>
      </c>
    </row>
    <row r="471" spans="1:1">
      <c r="A471" t="s">
        <v>1064</v>
      </c>
    </row>
    <row r="472" spans="1:1">
      <c r="A472" t="s">
        <v>1126</v>
      </c>
    </row>
    <row r="473" spans="1:1">
      <c r="A473" t="s">
        <v>417</v>
      </c>
    </row>
    <row r="474" spans="1:1">
      <c r="A474" t="s">
        <v>470</v>
      </c>
    </row>
    <row r="475" spans="1:1">
      <c r="A475" t="s">
        <v>880</v>
      </c>
    </row>
    <row r="476" spans="1:1">
      <c r="A476" t="s">
        <v>797</v>
      </c>
    </row>
    <row r="477" spans="1:1">
      <c r="A477" t="s">
        <v>2078</v>
      </c>
    </row>
    <row r="478" spans="1:1">
      <c r="A478" t="s">
        <v>2079</v>
      </c>
    </row>
    <row r="479" spans="1:1">
      <c r="A479" t="s">
        <v>2080</v>
      </c>
    </row>
    <row r="480" spans="1:1">
      <c r="A480" t="s">
        <v>938</v>
      </c>
    </row>
    <row r="481" spans="1:1">
      <c r="A481" t="s">
        <v>252</v>
      </c>
    </row>
    <row r="482" spans="1:1">
      <c r="A482" t="s">
        <v>1054</v>
      </c>
    </row>
    <row r="483" spans="1:1">
      <c r="A483" t="s">
        <v>2081</v>
      </c>
    </row>
    <row r="484" spans="1:1">
      <c r="A484" t="s">
        <v>2082</v>
      </c>
    </row>
    <row r="485" spans="1:1">
      <c r="A485" t="s">
        <v>1060</v>
      </c>
    </row>
    <row r="486" spans="1:1">
      <c r="A486" t="s">
        <v>1083</v>
      </c>
    </row>
    <row r="487" spans="1:1">
      <c r="A487" t="s">
        <v>502</v>
      </c>
    </row>
    <row r="488" spans="1:1">
      <c r="A488" t="s">
        <v>292</v>
      </c>
    </row>
    <row r="489" spans="1:1">
      <c r="A489" t="s">
        <v>435</v>
      </c>
    </row>
    <row r="490" spans="1:1">
      <c r="A490" t="s">
        <v>441</v>
      </c>
    </row>
    <row r="491" spans="1:1">
      <c r="A491" t="s">
        <v>443</v>
      </c>
    </row>
    <row r="492" spans="1:1">
      <c r="A492" t="s">
        <v>447</v>
      </c>
    </row>
    <row r="493" spans="1:1">
      <c r="A493" t="s">
        <v>900</v>
      </c>
    </row>
    <row r="494" spans="1:1">
      <c r="A494" t="s">
        <v>985</v>
      </c>
    </row>
    <row r="495" spans="1:1">
      <c r="A495" t="s">
        <v>995</v>
      </c>
    </row>
    <row r="496" spans="1:1">
      <c r="A496" t="s">
        <v>2083</v>
      </c>
    </row>
    <row r="497" spans="1:1">
      <c r="A497" t="s">
        <v>2084</v>
      </c>
    </row>
    <row r="498" spans="1:1">
      <c r="A498" t="s">
        <v>260</v>
      </c>
    </row>
    <row r="499" spans="1:1">
      <c r="A499" t="s">
        <v>1066</v>
      </c>
    </row>
    <row r="500" spans="1:1">
      <c r="A500" t="s">
        <v>2085</v>
      </c>
    </row>
    <row r="501" spans="1:1">
      <c r="A501" t="s">
        <v>2086</v>
      </c>
    </row>
    <row r="502" spans="1:1">
      <c r="A502" t="s">
        <v>2087</v>
      </c>
    </row>
    <row r="503" spans="1:1">
      <c r="A503" t="s">
        <v>2088</v>
      </c>
    </row>
    <row r="504" spans="1:1">
      <c r="A504" t="s">
        <v>1027</v>
      </c>
    </row>
    <row r="505" spans="1:1">
      <c r="A505" t="s">
        <v>786</v>
      </c>
    </row>
    <row r="506" spans="1:1">
      <c r="A506" t="s">
        <v>1499</v>
      </c>
    </row>
    <row r="507" spans="1:1">
      <c r="A507" t="s">
        <v>1497</v>
      </c>
    </row>
    <row r="508" spans="1:1">
      <c r="A508" t="s">
        <v>709</v>
      </c>
    </row>
    <row r="509" spans="1:1">
      <c r="A509" t="s">
        <v>1056</v>
      </c>
    </row>
    <row r="510" spans="1:1">
      <c r="A510" t="s">
        <v>232</v>
      </c>
    </row>
    <row r="511" spans="1:1">
      <c r="A511" t="s">
        <v>250</v>
      </c>
    </row>
    <row r="512" spans="1:1">
      <c r="A512" t="s">
        <v>405</v>
      </c>
    </row>
    <row r="513" spans="1:1">
      <c r="A513" t="s">
        <v>890</v>
      </c>
    </row>
    <row r="514" spans="1:1">
      <c r="A514" t="s">
        <v>2089</v>
      </c>
    </row>
    <row r="515" spans="1:1">
      <c r="A515" t="s">
        <v>2090</v>
      </c>
    </row>
    <row r="516" spans="1:1">
      <c r="A516" t="s">
        <v>2091</v>
      </c>
    </row>
    <row r="517" spans="1:1">
      <c r="A517" t="s">
        <v>2092</v>
      </c>
    </row>
    <row r="518" spans="1:1">
      <c r="A518" t="s">
        <v>76</v>
      </c>
    </row>
    <row r="519" spans="1:1">
      <c r="A519" t="s">
        <v>280</v>
      </c>
    </row>
    <row r="520" spans="1:1">
      <c r="A520" t="s">
        <v>876</v>
      </c>
    </row>
    <row r="521" spans="1:1">
      <c r="A521" t="s">
        <v>234</v>
      </c>
    </row>
    <row r="522" spans="1:1">
      <c r="A522" t="s">
        <v>2093</v>
      </c>
    </row>
    <row r="523" spans="1:1">
      <c r="A523" t="s">
        <v>2094</v>
      </c>
    </row>
    <row r="524" spans="1:1">
      <c r="A524" t="s">
        <v>2095</v>
      </c>
    </row>
    <row r="525" spans="1:1">
      <c r="A525" t="s">
        <v>254</v>
      </c>
    </row>
    <row r="526" spans="1:1">
      <c r="A526" t="s">
        <v>1142</v>
      </c>
    </row>
    <row r="527" spans="1:1">
      <c r="A527" t="s">
        <v>945</v>
      </c>
    </row>
    <row r="528" spans="1:1">
      <c r="A528" t="s">
        <v>2096</v>
      </c>
    </row>
    <row r="529" spans="1:1">
      <c r="A529" t="s">
        <v>238</v>
      </c>
    </row>
    <row r="530" spans="1:1">
      <c r="A530" t="s">
        <v>1140</v>
      </c>
    </row>
    <row r="531" spans="1:1">
      <c r="A531" t="s">
        <v>2097</v>
      </c>
    </row>
    <row r="532" spans="1:1">
      <c r="A532" t="s">
        <v>2098</v>
      </c>
    </row>
    <row r="533" spans="1:1">
      <c r="A533" t="s">
        <v>1032</v>
      </c>
    </row>
    <row r="534" spans="1:1">
      <c r="A534" t="s">
        <v>895</v>
      </c>
    </row>
    <row r="535" spans="1:1">
      <c r="A535" t="s">
        <v>735</v>
      </c>
    </row>
    <row r="536" spans="1:1">
      <c r="A536" t="s">
        <v>734</v>
      </c>
    </row>
    <row r="537" spans="1:1">
      <c r="A537" t="s">
        <v>2099</v>
      </c>
    </row>
    <row r="538" spans="1:1">
      <c r="A538" t="s">
        <v>2100</v>
      </c>
    </row>
    <row r="539" spans="1:1">
      <c r="A539" t="s">
        <v>2101</v>
      </c>
    </row>
    <row r="540" spans="1:1">
      <c r="A540" t="s">
        <v>2102</v>
      </c>
    </row>
    <row r="541" spans="1:1">
      <c r="A541" t="s">
        <v>2103</v>
      </c>
    </row>
    <row r="542" spans="1:1">
      <c r="A542" t="s">
        <v>696</v>
      </c>
    </row>
    <row r="543" spans="1:1">
      <c r="A543" t="s">
        <v>507</v>
      </c>
    </row>
    <row r="544" spans="1:1">
      <c r="A544" t="s">
        <v>788</v>
      </c>
    </row>
    <row r="545" spans="1:1">
      <c r="A545" t="s">
        <v>856</v>
      </c>
    </row>
    <row r="546" spans="1:1">
      <c r="A546" t="s">
        <v>453</v>
      </c>
    </row>
    <row r="547" spans="1:1">
      <c r="A547" t="s">
        <v>248</v>
      </c>
    </row>
    <row r="548" spans="1:1">
      <c r="A548" t="s">
        <v>462</v>
      </c>
    </row>
    <row r="549" spans="1:1">
      <c r="A549" t="s">
        <v>1058</v>
      </c>
    </row>
    <row r="550" spans="1:1">
      <c r="A550" t="s">
        <v>460</v>
      </c>
    </row>
    <row r="551" spans="1:1">
      <c r="A551" t="s">
        <v>409</v>
      </c>
    </row>
    <row r="552" spans="1:1">
      <c r="A552" t="s">
        <v>2104</v>
      </c>
    </row>
    <row r="553" spans="1:1">
      <c r="A553" t="s">
        <v>2105</v>
      </c>
    </row>
    <row r="554" spans="1:1">
      <c r="A554" t="s">
        <v>2106</v>
      </c>
    </row>
    <row r="555" spans="1:1">
      <c r="A555" t="s">
        <v>929</v>
      </c>
    </row>
    <row r="556" spans="1:1">
      <c r="A556" t="s">
        <v>921</v>
      </c>
    </row>
    <row r="557" spans="1:1">
      <c r="A557" t="s">
        <v>1045</v>
      </c>
    </row>
    <row r="558" spans="1:1">
      <c r="A558" t="s">
        <v>1041</v>
      </c>
    </row>
    <row r="559" spans="1:1">
      <c r="A559" t="s">
        <v>1019</v>
      </c>
    </row>
    <row r="560" spans="1:1">
      <c r="A560" t="s">
        <v>1021</v>
      </c>
    </row>
    <row r="561" spans="1:1">
      <c r="A561" t="s">
        <v>782</v>
      </c>
    </row>
    <row r="562" spans="1:1">
      <c r="A562" t="s">
        <v>525</v>
      </c>
    </row>
    <row r="563" spans="1:1">
      <c r="A563" t="s">
        <v>411</v>
      </c>
    </row>
    <row r="564" spans="1:1">
      <c r="A564" t="s">
        <v>2107</v>
      </c>
    </row>
    <row r="565" spans="1:1">
      <c r="A565" t="s">
        <v>608</v>
      </c>
    </row>
    <row r="566" spans="1:1">
      <c r="A566" t="s">
        <v>667</v>
      </c>
    </row>
    <row r="567" spans="1:1">
      <c r="A567" t="s">
        <v>1541</v>
      </c>
    </row>
    <row r="568" spans="1:1">
      <c r="A568" t="s">
        <v>217</v>
      </c>
    </row>
    <row r="569" spans="1:1">
      <c r="A569" t="s">
        <v>452</v>
      </c>
    </row>
    <row r="570" spans="1:1">
      <c r="A570" t="s">
        <v>2108</v>
      </c>
    </row>
    <row r="571" spans="1:1">
      <c r="A571" t="s">
        <v>2109</v>
      </c>
    </row>
    <row r="572" spans="1:1">
      <c r="A572" t="s">
        <v>688</v>
      </c>
    </row>
    <row r="573" spans="1:1">
      <c r="A573" t="s">
        <v>711</v>
      </c>
    </row>
    <row r="574" spans="1:1">
      <c r="A574" t="s">
        <v>2110</v>
      </c>
    </row>
    <row r="575" spans="1:1">
      <c r="A575" t="s">
        <v>2111</v>
      </c>
    </row>
    <row r="576" spans="1:1">
      <c r="A576" t="s">
        <v>2112</v>
      </c>
    </row>
    <row r="577" spans="1:1">
      <c r="A577" t="s">
        <v>2113</v>
      </c>
    </row>
    <row r="578" spans="1:1">
      <c r="A578" t="s">
        <v>604</v>
      </c>
    </row>
    <row r="579" spans="1:1">
      <c r="A579" t="s">
        <v>2114</v>
      </c>
    </row>
    <row r="580" spans="1:1">
      <c r="A580" t="s">
        <v>557</v>
      </c>
    </row>
    <row r="581" spans="1:1">
      <c r="A581" t="s">
        <v>2115</v>
      </c>
    </row>
    <row r="582" spans="1:1">
      <c r="A582" t="s">
        <v>960</v>
      </c>
    </row>
    <row r="583" spans="1:1">
      <c r="A583" t="s">
        <v>956</v>
      </c>
    </row>
    <row r="584" spans="1:1">
      <c r="A584" t="s">
        <v>964</v>
      </c>
    </row>
    <row r="585" spans="1:1">
      <c r="A585" t="s">
        <v>966</v>
      </c>
    </row>
    <row r="586" spans="1:1">
      <c r="A586" t="s">
        <v>968</v>
      </c>
    </row>
    <row r="587" spans="1:1">
      <c r="A587" t="s">
        <v>2116</v>
      </c>
    </row>
    <row r="588" spans="1:1">
      <c r="A588" t="s">
        <v>2117</v>
      </c>
    </row>
    <row r="589" spans="1:1">
      <c r="A589" t="s">
        <v>2118</v>
      </c>
    </row>
    <row r="590" spans="1:1">
      <c r="A590" t="s">
        <v>2119</v>
      </c>
    </row>
    <row r="591" spans="1:1">
      <c r="A591" t="s">
        <v>2120</v>
      </c>
    </row>
    <row r="592" spans="1:1">
      <c r="A592" t="s">
        <v>2121</v>
      </c>
    </row>
    <row r="593" spans="1:1">
      <c r="A593" t="s">
        <v>2122</v>
      </c>
    </row>
    <row r="594" spans="1:1">
      <c r="A594" t="s">
        <v>2123</v>
      </c>
    </row>
    <row r="595" spans="1:1">
      <c r="A595" t="s">
        <v>2124</v>
      </c>
    </row>
    <row r="596" spans="1:1">
      <c r="A596" t="s">
        <v>2125</v>
      </c>
    </row>
    <row r="597" spans="1:1">
      <c r="A597" t="s">
        <v>2126</v>
      </c>
    </row>
    <row r="598" spans="1:1">
      <c r="A598" t="s">
        <v>2127</v>
      </c>
    </row>
    <row r="599" spans="1:1">
      <c r="A599" t="s">
        <v>532</v>
      </c>
    </row>
    <row r="600" spans="1:1">
      <c r="A600" t="s">
        <v>511</v>
      </c>
    </row>
    <row r="601" spans="1:1">
      <c r="A601" t="s">
        <v>1890</v>
      </c>
    </row>
    <row r="602" spans="1:1">
      <c r="A602" t="s">
        <v>2128</v>
      </c>
    </row>
    <row r="603" spans="1:1">
      <c r="A603" t="s">
        <v>2129</v>
      </c>
    </row>
    <row r="604" spans="1:1">
      <c r="A604" t="s">
        <v>2130</v>
      </c>
    </row>
    <row r="605" spans="1:1">
      <c r="A605" t="s">
        <v>2131</v>
      </c>
    </row>
    <row r="606" spans="1:1">
      <c r="A606" t="s">
        <v>575</v>
      </c>
    </row>
    <row r="607" spans="1:1">
      <c r="A607" t="s">
        <v>240</v>
      </c>
    </row>
    <row r="608" spans="1:1">
      <c r="A608" t="s">
        <v>1144</v>
      </c>
    </row>
    <row r="609" spans="1:1">
      <c r="A609" t="s">
        <v>242</v>
      </c>
    </row>
    <row r="610" spans="1:1">
      <c r="A610" t="s">
        <v>304</v>
      </c>
    </row>
    <row r="611" spans="1:1">
      <c r="A611" t="s">
        <v>201</v>
      </c>
    </row>
    <row r="612" spans="1:1">
      <c r="A612" t="s">
        <v>147</v>
      </c>
    </row>
    <row r="613" spans="1:1">
      <c r="A613" t="s">
        <v>344</v>
      </c>
    </row>
    <row r="614" spans="1:1">
      <c r="A614" t="s">
        <v>121</v>
      </c>
    </row>
    <row r="615" spans="1:1">
      <c r="A615" t="s">
        <v>338</v>
      </c>
    </row>
    <row r="616" spans="1:1">
      <c r="A616" t="s">
        <v>102</v>
      </c>
    </row>
    <row r="617" spans="1:1">
      <c r="A617" t="s">
        <v>159</v>
      </c>
    </row>
    <row r="618" spans="1:1">
      <c r="A618" t="s">
        <v>115</v>
      </c>
    </row>
    <row r="619" spans="1:1">
      <c r="A619" t="s">
        <v>140</v>
      </c>
    </row>
    <row r="620" spans="1:1">
      <c r="A620" t="s">
        <v>94</v>
      </c>
    </row>
    <row r="621" spans="1:1">
      <c r="A621" t="s">
        <v>66</v>
      </c>
    </row>
    <row r="622" spans="1:1">
      <c r="A622" t="s">
        <v>177</v>
      </c>
    </row>
    <row r="623" spans="1:1">
      <c r="A623" t="s">
        <v>331</v>
      </c>
    </row>
    <row r="624" spans="1:1">
      <c r="A624" t="s">
        <v>2132</v>
      </c>
    </row>
    <row r="625" spans="1:1">
      <c r="A625" t="s">
        <v>2133</v>
      </c>
    </row>
    <row r="626" spans="1:1">
      <c r="A626" t="s">
        <v>2134</v>
      </c>
    </row>
    <row r="627" spans="1:1">
      <c r="A627" t="s">
        <v>2135</v>
      </c>
    </row>
    <row r="628" spans="1:1">
      <c r="A628" t="s">
        <v>2136</v>
      </c>
    </row>
    <row r="629" spans="1:1">
      <c r="A629" t="s">
        <v>2137</v>
      </c>
    </row>
    <row r="630" spans="1:1">
      <c r="A630" t="s">
        <v>2138</v>
      </c>
    </row>
    <row r="631" spans="1:1">
      <c r="A631" t="s">
        <v>2139</v>
      </c>
    </row>
    <row r="632" spans="1:1">
      <c r="A632" t="s">
        <v>2140</v>
      </c>
    </row>
    <row r="633" spans="1:1">
      <c r="A633" t="s">
        <v>2141</v>
      </c>
    </row>
    <row r="634" spans="1:1">
      <c r="A634" t="s">
        <v>2142</v>
      </c>
    </row>
    <row r="635" spans="1:1">
      <c r="A635" t="s">
        <v>2143</v>
      </c>
    </row>
    <row r="636" spans="1:1">
      <c r="A636" t="s">
        <v>2144</v>
      </c>
    </row>
    <row r="637" spans="1:1">
      <c r="A637" t="s">
        <v>2145</v>
      </c>
    </row>
    <row r="638" spans="1:1">
      <c r="A638" t="s">
        <v>2146</v>
      </c>
    </row>
    <row r="639" spans="1:1">
      <c r="A639" t="s">
        <v>2147</v>
      </c>
    </row>
    <row r="640" spans="1:1">
      <c r="A640" t="s">
        <v>1882</v>
      </c>
    </row>
    <row r="641" spans="1:1">
      <c r="A641" t="s">
        <v>2148</v>
      </c>
    </row>
    <row r="642" spans="1:1">
      <c r="A642" t="s">
        <v>2149</v>
      </c>
    </row>
    <row r="643" spans="1:1">
      <c r="A643" t="s">
        <v>2150</v>
      </c>
    </row>
    <row r="644" spans="1:1">
      <c r="A644" t="s">
        <v>2151</v>
      </c>
    </row>
    <row r="645" spans="1:1">
      <c r="A645" t="s">
        <v>2152</v>
      </c>
    </row>
    <row r="646" spans="1:1">
      <c r="A646" t="s">
        <v>2153</v>
      </c>
    </row>
    <row r="647" spans="1:1">
      <c r="A647" t="s">
        <v>2154</v>
      </c>
    </row>
    <row r="648" spans="1:1">
      <c r="A648" t="s">
        <v>2155</v>
      </c>
    </row>
    <row r="649" spans="1:1">
      <c r="A649" t="s">
        <v>2156</v>
      </c>
    </row>
    <row r="650" spans="1:1">
      <c r="A650" t="s">
        <v>2157</v>
      </c>
    </row>
    <row r="651" spans="1:1">
      <c r="A651" t="s">
        <v>2158</v>
      </c>
    </row>
    <row r="652" spans="1:1">
      <c r="A652" t="s">
        <v>386</v>
      </c>
    </row>
    <row r="653" spans="1:1">
      <c r="A653" t="s">
        <v>107</v>
      </c>
    </row>
    <row r="654" spans="1:1">
      <c r="A654" t="s">
        <v>167</v>
      </c>
    </row>
    <row r="655" spans="1:1">
      <c r="A655" t="s">
        <v>75</v>
      </c>
    </row>
    <row r="656" spans="1:1">
      <c r="A656" t="s">
        <v>152</v>
      </c>
    </row>
    <row r="657" spans="1:1">
      <c r="A657" t="s">
        <v>174</v>
      </c>
    </row>
    <row r="658" spans="1:1">
      <c r="A658" t="s">
        <v>151</v>
      </c>
    </row>
    <row r="659" spans="1:1">
      <c r="A659" t="s">
        <v>78</v>
      </c>
    </row>
    <row r="660" spans="1:1">
      <c r="A660" t="s">
        <v>69</v>
      </c>
    </row>
    <row r="661" spans="1:1">
      <c r="A661" t="s">
        <v>353</v>
      </c>
    </row>
    <row r="662" spans="1:1">
      <c r="A662" t="s">
        <v>371</v>
      </c>
    </row>
    <row r="663" spans="1:1">
      <c r="A663" t="s">
        <v>380</v>
      </c>
    </row>
    <row r="664" spans="1:1">
      <c r="A664" t="s">
        <v>382</v>
      </c>
    </row>
    <row r="665" spans="1:1">
      <c r="A665" t="s">
        <v>358</v>
      </c>
    </row>
    <row r="666" spans="1:1">
      <c r="A666" t="s">
        <v>173</v>
      </c>
    </row>
    <row r="667" spans="1:1">
      <c r="A667" t="s">
        <v>184</v>
      </c>
    </row>
    <row r="668" spans="1:1">
      <c r="A668" t="s">
        <v>64</v>
      </c>
    </row>
    <row r="669" spans="1:1">
      <c r="A669" t="s">
        <v>58</v>
      </c>
    </row>
    <row r="670" spans="1:1">
      <c r="A670" t="s">
        <v>163</v>
      </c>
    </row>
    <row r="671" spans="1:1">
      <c r="A671" t="s">
        <v>191</v>
      </c>
    </row>
    <row r="672" spans="1:1">
      <c r="A672" t="s">
        <v>193</v>
      </c>
    </row>
    <row r="673" spans="1:1">
      <c r="A673" t="s">
        <v>198</v>
      </c>
    </row>
    <row r="674" spans="1:1">
      <c r="A674" t="s">
        <v>86</v>
      </c>
    </row>
    <row r="675" spans="1:1">
      <c r="A675" t="s">
        <v>92</v>
      </c>
    </row>
    <row r="676" spans="1:1">
      <c r="A676" t="s">
        <v>100</v>
      </c>
    </row>
    <row r="677" spans="1:1">
      <c r="A677" t="s">
        <v>113</v>
      </c>
    </row>
    <row r="678" spans="1:1">
      <c r="A678" t="s">
        <v>363</v>
      </c>
    </row>
    <row r="679" spans="1:1">
      <c r="A679" t="s">
        <v>85</v>
      </c>
    </row>
    <row r="680" spans="1:1">
      <c r="A680" t="s">
        <v>90</v>
      </c>
    </row>
    <row r="681" spans="1:1">
      <c r="A681" t="s">
        <v>96</v>
      </c>
    </row>
    <row r="682" spans="1:1">
      <c r="A682" t="s">
        <v>111</v>
      </c>
    </row>
    <row r="683" spans="1:1">
      <c r="A683" t="s">
        <v>183</v>
      </c>
    </row>
    <row r="684" spans="1:1">
      <c r="A684" t="s">
        <v>118</v>
      </c>
    </row>
    <row r="685" spans="1:1">
      <c r="A685" t="s">
        <v>106</v>
      </c>
    </row>
    <row r="686" spans="1:1">
      <c r="A686" t="s">
        <v>124</v>
      </c>
    </row>
    <row r="687" spans="1:1">
      <c r="A687" t="s">
        <v>80</v>
      </c>
    </row>
    <row r="688" spans="1:1">
      <c r="A688" t="s">
        <v>157</v>
      </c>
    </row>
    <row r="689" spans="1:1">
      <c r="A689" t="s">
        <v>133</v>
      </c>
    </row>
    <row r="690" spans="1:1">
      <c r="A690" t="s">
        <v>131</v>
      </c>
    </row>
    <row r="691" spans="1:1">
      <c r="A691" t="s">
        <v>205</v>
      </c>
    </row>
    <row r="692" spans="1:1">
      <c r="A692" t="s">
        <v>301</v>
      </c>
    </row>
    <row r="693" spans="1:1">
      <c r="A693" t="s">
        <v>212</v>
      </c>
    </row>
    <row r="694" spans="1:1">
      <c r="A694" t="s">
        <v>352</v>
      </c>
    </row>
    <row r="695" spans="1:1">
      <c r="A695" t="s">
        <v>368</v>
      </c>
    </row>
    <row r="696" spans="1:1">
      <c r="A696" t="s">
        <v>378</v>
      </c>
    </row>
    <row r="697" spans="1:1">
      <c r="A697" t="s">
        <v>60</v>
      </c>
    </row>
    <row r="698" spans="1:1">
      <c r="A698" t="s">
        <v>165</v>
      </c>
    </row>
    <row r="699" spans="1:1">
      <c r="A699" t="s">
        <v>137</v>
      </c>
    </row>
    <row r="700" spans="1:1">
      <c r="A700" t="s">
        <v>110</v>
      </c>
    </row>
    <row r="701" spans="1:1">
      <c r="A701" t="s">
        <v>79</v>
      </c>
    </row>
    <row r="702" spans="1:1">
      <c r="A702" t="s">
        <v>70</v>
      </c>
    </row>
    <row r="703" spans="1:1">
      <c r="A703" t="s">
        <v>347</v>
      </c>
    </row>
    <row r="704" spans="1:1">
      <c r="A704" t="s">
        <v>376</v>
      </c>
    </row>
    <row r="705" spans="1:1">
      <c r="A705" t="s">
        <v>327</v>
      </c>
    </row>
    <row r="706" spans="1:1">
      <c r="A706" t="s">
        <v>308</v>
      </c>
    </row>
    <row r="707" spans="1:1">
      <c r="A707" t="s">
        <v>310</v>
      </c>
    </row>
    <row r="708" spans="1:1">
      <c r="A708" t="s">
        <v>315</v>
      </c>
    </row>
    <row r="709" spans="1:1">
      <c r="A709" t="s">
        <v>313</v>
      </c>
    </row>
    <row r="710" spans="1:1">
      <c r="A710" t="s">
        <v>77</v>
      </c>
    </row>
    <row r="711" spans="1:1">
      <c r="A711" t="s">
        <v>169</v>
      </c>
    </row>
    <row r="712" spans="1:1">
      <c r="A712" t="s">
        <v>388</v>
      </c>
    </row>
    <row r="713" spans="1:1">
      <c r="A713" t="s">
        <v>71</v>
      </c>
    </row>
    <row r="714" spans="1:1">
      <c r="A714" t="s">
        <v>73</v>
      </c>
    </row>
    <row r="715" spans="1:1">
      <c r="A715" t="s">
        <v>99</v>
      </c>
    </row>
    <row r="716" spans="1:1">
      <c r="A716" t="s">
        <v>145</v>
      </c>
    </row>
    <row r="717" spans="1:1">
      <c r="A717" t="s">
        <v>326</v>
      </c>
    </row>
    <row r="718" spans="1:1">
      <c r="A718" t="s">
        <v>108</v>
      </c>
    </row>
    <row r="719" spans="1:1">
      <c r="A719" t="s">
        <v>320</v>
      </c>
    </row>
    <row r="720" spans="1:1">
      <c r="A720" t="s">
        <v>328</v>
      </c>
    </row>
    <row r="721" spans="1:1">
      <c r="A721" t="s">
        <v>336</v>
      </c>
    </row>
    <row r="722" spans="1:1">
      <c r="A722" t="s">
        <v>334</v>
      </c>
    </row>
    <row r="723" spans="1:1">
      <c r="A723" t="s">
        <v>1283</v>
      </c>
    </row>
    <row r="724" spans="1:1">
      <c r="A724" t="s">
        <v>210</v>
      </c>
    </row>
    <row r="725" spans="1:1">
      <c r="A725" t="s">
        <v>171</v>
      </c>
    </row>
    <row r="726" spans="1:1">
      <c r="A726" t="s">
        <v>74</v>
      </c>
    </row>
    <row r="727" spans="1:1">
      <c r="A727" t="s">
        <v>109</v>
      </c>
    </row>
    <row r="728" spans="1:1">
      <c r="A728" t="s">
        <v>2159</v>
      </c>
    </row>
    <row r="729" spans="1:1">
      <c r="A729" t="s">
        <v>341</v>
      </c>
    </row>
    <row r="730" spans="1:1">
      <c r="A730" t="s">
        <v>348</v>
      </c>
    </row>
    <row r="731" spans="1:1">
      <c r="A731" t="s">
        <v>2160</v>
      </c>
    </row>
    <row r="732" spans="1:1">
      <c r="A732" t="s">
        <v>1133</v>
      </c>
    </row>
    <row r="733" spans="1:1">
      <c r="A733" t="s">
        <v>2161</v>
      </c>
    </row>
    <row r="734" spans="1:1">
      <c r="A734" t="s">
        <v>2162</v>
      </c>
    </row>
    <row r="735" spans="1:1">
      <c r="A735" t="s">
        <v>2163</v>
      </c>
    </row>
    <row r="736" spans="1:1">
      <c r="A736" t="s">
        <v>2164</v>
      </c>
    </row>
    <row r="737" spans="1:1">
      <c r="A737" t="s">
        <v>2165</v>
      </c>
    </row>
    <row r="738" spans="1:1">
      <c r="A738" t="s">
        <v>2166</v>
      </c>
    </row>
    <row r="739" spans="1:1">
      <c r="A739" t="s">
        <v>824</v>
      </c>
    </row>
    <row r="740" spans="1:1">
      <c r="A740" t="s">
        <v>772</v>
      </c>
    </row>
    <row r="741" spans="1:1">
      <c r="A741" t="s">
        <v>768</v>
      </c>
    </row>
    <row r="742" spans="1:1">
      <c r="A742" t="s">
        <v>1015</v>
      </c>
    </row>
    <row r="743" spans="1:1">
      <c r="A743" t="s">
        <v>1017</v>
      </c>
    </row>
    <row r="744" spans="1:1">
      <c r="A744" t="s">
        <v>982</v>
      </c>
    </row>
    <row r="745" spans="1:1">
      <c r="A745" t="s">
        <v>955</v>
      </c>
    </row>
    <row r="746" spans="1:1">
      <c r="A746" t="s">
        <v>57</v>
      </c>
    </row>
    <row r="747" spans="1:1">
      <c r="A747" t="s">
        <v>143</v>
      </c>
    </row>
    <row r="748" spans="1:1">
      <c r="A748" t="s">
        <v>552</v>
      </c>
    </row>
    <row r="749" spans="1:1">
      <c r="A749" t="s">
        <v>1131</v>
      </c>
    </row>
    <row r="750" spans="1:1">
      <c r="A750" t="s">
        <v>997</v>
      </c>
    </row>
    <row r="751" spans="1:1">
      <c r="A751" t="s">
        <v>993</v>
      </c>
    </row>
    <row r="752" spans="1:1">
      <c r="A752" t="s">
        <v>2167</v>
      </c>
    </row>
    <row r="753" spans="1:1">
      <c r="A753" t="s">
        <v>2168</v>
      </c>
    </row>
    <row r="754" spans="1:1">
      <c r="A754" t="s">
        <v>847</v>
      </c>
    </row>
    <row r="755" spans="1:1">
      <c r="A755" t="s">
        <v>2169</v>
      </c>
    </row>
    <row r="756" spans="1:1">
      <c r="A756" t="s">
        <v>156</v>
      </c>
    </row>
    <row r="757" spans="1:1">
      <c r="A757" t="s">
        <v>518</v>
      </c>
    </row>
    <row r="758" spans="1:1">
      <c r="A758" t="s">
        <v>61</v>
      </c>
    </row>
    <row r="759" spans="1:1">
      <c r="A759" t="s">
        <v>62</v>
      </c>
    </row>
    <row r="760" spans="1:1">
      <c r="A760" t="s">
        <v>126</v>
      </c>
    </row>
    <row r="761" spans="1:1">
      <c r="A761" t="s">
        <v>645</v>
      </c>
    </row>
    <row r="762" spans="1:1">
      <c r="A762" t="s">
        <v>652</v>
      </c>
    </row>
    <row r="763" spans="1:1">
      <c r="A763" t="s">
        <v>650</v>
      </c>
    </row>
    <row r="764" spans="1:1">
      <c r="A764" t="s">
        <v>658</v>
      </c>
    </row>
    <row r="765" spans="1:1">
      <c r="A765" t="s">
        <v>656</v>
      </c>
    </row>
    <row r="766" spans="1:1">
      <c r="A766" t="s">
        <v>648</v>
      </c>
    </row>
    <row r="767" spans="1:1">
      <c r="A767" t="s">
        <v>654</v>
      </c>
    </row>
    <row r="768" spans="1:1">
      <c r="A768" t="s">
        <v>2170</v>
      </c>
    </row>
    <row r="769" spans="1:1">
      <c r="A769" t="s">
        <v>2171</v>
      </c>
    </row>
    <row r="770" spans="1:1">
      <c r="A770" t="s">
        <v>384</v>
      </c>
    </row>
    <row r="771" spans="1:1">
      <c r="A771" t="s">
        <v>1491</v>
      </c>
    </row>
    <row r="772" spans="1:1">
      <c r="A772" t="s">
        <v>951</v>
      </c>
    </row>
    <row r="773" spans="1:1">
      <c r="A773" t="s">
        <v>947</v>
      </c>
    </row>
    <row r="774" spans="1:1">
      <c r="A774" t="s">
        <v>2172</v>
      </c>
    </row>
    <row r="775" spans="1:1">
      <c r="A775" t="s">
        <v>2173</v>
      </c>
    </row>
    <row r="776" spans="1:1">
      <c r="A776" t="s">
        <v>63</v>
      </c>
    </row>
    <row r="777" spans="1:1">
      <c r="A777" t="s">
        <v>2174</v>
      </c>
    </row>
    <row r="778" spans="1:1">
      <c r="A778" t="s">
        <v>2175</v>
      </c>
    </row>
    <row r="779" spans="1:1">
      <c r="A779" t="s">
        <v>2176</v>
      </c>
    </row>
    <row r="780" spans="1:1">
      <c r="A780" t="s">
        <v>2177</v>
      </c>
    </row>
    <row r="781" spans="1:1">
      <c r="A781" t="s">
        <v>831</v>
      </c>
    </row>
    <row r="782" spans="1:1">
      <c r="A782" t="s">
        <v>81</v>
      </c>
    </row>
    <row r="783" spans="1:1">
      <c r="A783" t="s">
        <v>1511</v>
      </c>
    </row>
    <row r="784" spans="1:1">
      <c r="A784" t="s">
        <v>88</v>
      </c>
    </row>
    <row r="785" spans="1:1">
      <c r="A785" t="s">
        <v>1521</v>
      </c>
    </row>
    <row r="786" spans="1:1">
      <c r="A786" t="s">
        <v>1523</v>
      </c>
    </row>
    <row r="787" spans="1:1">
      <c r="A787" t="s">
        <v>724</v>
      </c>
    </row>
    <row r="788" spans="1:1">
      <c r="A788" t="s">
        <v>2178</v>
      </c>
    </row>
    <row r="789" spans="1:1">
      <c r="A789" t="s">
        <v>1509</v>
      </c>
    </row>
    <row r="790" spans="1:1">
      <c r="A790" t="s">
        <v>1508</v>
      </c>
    </row>
    <row r="791" spans="1:1">
      <c r="A791" t="s">
        <v>723</v>
      </c>
    </row>
    <row r="792" spans="1:1">
      <c r="A792" t="s">
        <v>719</v>
      </c>
    </row>
    <row r="793" spans="1:1">
      <c r="A793" t="s">
        <v>2179</v>
      </c>
    </row>
    <row r="794" spans="1:1">
      <c r="A794" t="s">
        <v>718</v>
      </c>
    </row>
    <row r="795" spans="1:1">
      <c r="A795" t="s">
        <v>1522</v>
      </c>
    </row>
    <row r="796" spans="1:1">
      <c r="A796" t="s">
        <v>739</v>
      </c>
    </row>
    <row r="797" spans="1:1">
      <c r="A797" t="s">
        <v>741</v>
      </c>
    </row>
    <row r="798" spans="1:1">
      <c r="A798" t="s">
        <v>716</v>
      </c>
    </row>
    <row r="799" spans="1:1">
      <c r="A799" t="s">
        <v>731</v>
      </c>
    </row>
    <row r="800" spans="1:1">
      <c r="A800" t="s">
        <v>729</v>
      </c>
    </row>
    <row r="801" spans="1:1">
      <c r="A801" t="s">
        <v>737</v>
      </c>
    </row>
    <row r="802" spans="1:1">
      <c r="A802" t="s">
        <v>195</v>
      </c>
    </row>
    <row r="803" spans="1:1">
      <c r="A803" t="s">
        <v>84</v>
      </c>
    </row>
    <row r="804" spans="1:1">
      <c r="A804" t="s">
        <v>2180</v>
      </c>
    </row>
    <row r="805" spans="1:1">
      <c r="A805" t="s">
        <v>187</v>
      </c>
    </row>
    <row r="806" spans="1:1">
      <c r="A806" t="s">
        <v>82</v>
      </c>
    </row>
    <row r="807" spans="1:1">
      <c r="A807" t="s">
        <v>2181</v>
      </c>
    </row>
    <row r="808" spans="1:1">
      <c r="A808" t="s">
        <v>83</v>
      </c>
    </row>
    <row r="809" spans="1:1">
      <c r="A809" t="s">
        <v>722</v>
      </c>
    </row>
    <row r="810" spans="1:1">
      <c r="A810" t="s">
        <v>717</v>
      </c>
    </row>
    <row r="811" spans="1:1">
      <c r="A811" t="s">
        <v>732</v>
      </c>
    </row>
    <row r="812" spans="1:1">
      <c r="A812" t="s">
        <v>730</v>
      </c>
    </row>
    <row r="813" spans="1:1">
      <c r="A813" t="s">
        <v>2182</v>
      </c>
    </row>
    <row r="814" spans="1:1">
      <c r="A814" t="s">
        <v>2183</v>
      </c>
    </row>
    <row r="815" spans="1:1">
      <c r="A815" t="s">
        <v>2184</v>
      </c>
    </row>
    <row r="816" spans="1:1">
      <c r="A816" t="s">
        <v>738</v>
      </c>
    </row>
    <row r="817" spans="1:1">
      <c r="A817" t="s">
        <v>728</v>
      </c>
    </row>
    <row r="818" spans="1:1">
      <c r="A818" t="s">
        <v>726</v>
      </c>
    </row>
    <row r="819" spans="1:1">
      <c r="A819" t="s">
        <v>689</v>
      </c>
    </row>
    <row r="820" spans="1:1">
      <c r="A820" t="s">
        <v>316</v>
      </c>
    </row>
    <row r="821" spans="1:1">
      <c r="A821" t="s">
        <v>2185</v>
      </c>
    </row>
    <row r="822" spans="1:1">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PolicyLevers</vt:lpstr>
      <vt:lpstr>PolicyLevers_EN</vt:lpstr>
      <vt:lpstr>Translation</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2014-07-10T20:44:47Z</dcterms:created>
  <dcterms:modified xsi:type="dcterms:W3CDTF">2021-08-18T23:44:27Z</dcterms:modified>
</cp:coreProperties>
</file>