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land\BLAPE\"/>
    </mc:Choice>
  </mc:AlternateContent>
  <bookViews>
    <workbookView showHorizontalScroll="0" showVerticalScroll="0" xWindow="0" yWindow="0" windowWidth="19200" windowHeight="5445"/>
  </bookViews>
  <sheets>
    <sheet name="About" sheetId="1" r:id="rId1"/>
    <sheet name="Data" sheetId="2" r:id="rId2"/>
    <sheet name="data from RPEpUACE" sheetId="4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6" i="2" s="1"/>
  <c r="C2" i="3" l="1"/>
  <c r="O2" i="3"/>
  <c r="D2" i="3"/>
  <c r="E2" i="3"/>
  <c r="E11" i="3" s="1"/>
  <c r="I2" i="3"/>
  <c r="M2" i="3"/>
  <c r="Q2" i="3"/>
  <c r="U2" i="3"/>
  <c r="U11" i="3" s="1"/>
  <c r="Y2" i="3"/>
  <c r="AC2" i="3"/>
  <c r="AG2" i="3"/>
  <c r="AG11" i="3" s="1"/>
  <c r="AA2" i="3"/>
  <c r="AA11" i="3" s="1"/>
  <c r="AI2" i="3"/>
  <c r="L2" i="3"/>
  <c r="X2" i="3"/>
  <c r="F2" i="3"/>
  <c r="F11" i="3" s="1"/>
  <c r="J2" i="3"/>
  <c r="N2" i="3"/>
  <c r="R2" i="3"/>
  <c r="R12" i="3" s="1"/>
  <c r="V2" i="3"/>
  <c r="V12" i="3" s="1"/>
  <c r="Z2" i="3"/>
  <c r="AD2" i="3"/>
  <c r="AH2" i="3"/>
  <c r="G2" i="3"/>
  <c r="G11" i="3" s="1"/>
  <c r="K2" i="3"/>
  <c r="S2" i="3"/>
  <c r="W2" i="3"/>
  <c r="W11" i="3" s="1"/>
  <c r="AE2" i="3"/>
  <c r="AE11" i="3" s="1"/>
  <c r="H2" i="3"/>
  <c r="P2" i="3"/>
  <c r="T2" i="3"/>
  <c r="T11" i="3" s="1"/>
  <c r="AB2" i="3"/>
  <c r="AB11" i="3" s="1"/>
  <c r="AF2" i="3"/>
  <c r="B2" i="3"/>
  <c r="T12" i="3"/>
  <c r="Y11" i="3"/>
  <c r="Y12" i="3"/>
  <c r="AF11" i="3"/>
  <c r="AF12" i="3"/>
  <c r="AI11" i="3"/>
  <c r="AI12" i="3"/>
  <c r="S11" i="3"/>
  <c r="S12" i="3"/>
  <c r="Q12" i="3"/>
  <c r="Q11" i="3"/>
  <c r="AC11" i="3"/>
  <c r="AC12" i="3"/>
  <c r="AE12" i="3"/>
  <c r="AD12" i="3"/>
  <c r="AD11" i="3"/>
  <c r="AH12" i="3"/>
  <c r="AH11" i="3"/>
  <c r="P11" i="3"/>
  <c r="P12" i="3"/>
  <c r="V11" i="3"/>
  <c r="X11" i="3"/>
  <c r="X12" i="3"/>
  <c r="Z11" i="3"/>
  <c r="Z12" i="3"/>
  <c r="L11" i="3"/>
  <c r="L12" i="3"/>
  <c r="O11" i="3"/>
  <c r="O12" i="3"/>
  <c r="N11" i="3"/>
  <c r="N12" i="3"/>
  <c r="K12" i="3"/>
  <c r="K11" i="3"/>
  <c r="M11" i="3"/>
  <c r="M12" i="3"/>
  <c r="I11" i="3"/>
  <c r="I12" i="3"/>
  <c r="H11" i="3"/>
  <c r="H12" i="3"/>
  <c r="J11" i="3"/>
  <c r="J12" i="3"/>
  <c r="B11" i="3"/>
  <c r="B12" i="3"/>
  <c r="D11" i="3"/>
  <c r="D12" i="3"/>
  <c r="C11" i="3"/>
  <c r="C12" i="3"/>
  <c r="E12" i="3" l="1"/>
  <c r="G12" i="3"/>
  <c r="F12" i="3"/>
  <c r="AG12" i="3"/>
  <c r="AA12" i="3"/>
  <c r="U12" i="3"/>
  <c r="AB12" i="3"/>
  <c r="W12" i="3"/>
  <c r="R11" i="3"/>
</calcChain>
</file>

<file path=xl/sharedStrings.xml><?xml version="1.0" encoding="utf-8"?>
<sst xmlns="http://schemas.openxmlformats.org/spreadsheetml/2006/main" count="50" uniqueCount="50">
  <si>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</si>
  <si>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</si>
  <si>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</si>
  <si>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</si>
  <si>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</si>
  <si>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</si>
  <si>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</si>
  <si>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</si>
  <si>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</si>
  <si>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</si>
  <si>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</si>
  <si>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</si>
  <si>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</si>
  <si>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</si>
  <si>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</si>
  <si>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</si>
  <si>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</si>
  <si>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</si>
  <si>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</si>
  <si>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</si>
  <si>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</si>
  <si>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</si>
  <si>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</si>
  <si>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</si>
  <si>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</si>
  <si>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</si>
  <si>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</si>
  <si>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</si>
  <si>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</si>
  <si>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Rebound CH4 and N2O Emissions</t>
  </si>
  <si>
    <t>See land/RPEpUACE</t>
  </si>
  <si>
    <t>Brazilian Ministry of Science, Technology, Innovation and Communication (MCTIC)</t>
  </si>
  <si>
    <t>CO2 Emission</t>
  </si>
  <si>
    <t>In "BLAPE" table, for CH4 and N2O calculation, the signal (-) has been changed to (+) as in Brazil CO2 emission</t>
  </si>
  <si>
    <t>from LULUCF is positive.</t>
  </si>
  <si>
    <t>Report: "Quarta Comunicação Nacional e Relatórios De Atualização Bienal Do Brasil à Convenção-Quadro das Nações Unidas Sobre Mudança do Clima"</t>
  </si>
  <si>
    <t>Version: "Relatório de referência para consulta pública - LULUCF"</t>
  </si>
  <si>
    <t>http://antigo.mctic.gov.br/mctic/opencms/ciencia/SEPED/clima/Comunicacao_Nacional/Comunicacao_Nacional.html</t>
  </si>
  <si>
    <t>For the Land sector for Brazil, emissions and removals (net emissions) associated with</t>
  </si>
  <si>
    <t>land use transitions related to deforestation are accounted for.</t>
  </si>
  <si>
    <t xml:space="preserve">For this, data from the Fourth National Communication were used, </t>
  </si>
  <si>
    <t xml:space="preserve">From this database, an average was calculated, </t>
  </si>
  <si>
    <t>based on the estimated emissions for the sector between the years 2010 and 2016.</t>
  </si>
  <si>
    <t>This value was considered as a trend for the entire projection period of the scenario BAU.</t>
  </si>
  <si>
    <t>which presents the annualized biome emissions, the most recent database available.</t>
  </si>
  <si>
    <t>Period</t>
  </si>
  <si>
    <t>Emissions (Gg)</t>
  </si>
  <si>
    <t>Average</t>
  </si>
  <si>
    <t>(g)</t>
  </si>
  <si>
    <t>Projected pollutant emissions data for the land use sector until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</si>
</sst>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#,##0.000"/>
    <numFmt numFmtId="166" formatCode="0.000"/>
    <numFmt numFmtId="167" formatCode="* #,##0.00\ ;\-* #,##0.00\ ;* \-#\ ;@\ "/>
    <numFmt numFmtId="168" formatCode="_-* #,##0.00_-;\-* #,##0.00_-;_-* \-??_-;_-@_-"/>
    <numFmt numFmtId="169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167" fontId="4" fillId="0" borderId="0" applyBorder="0" applyProtection="0"/>
    <xf numFmtId="168" fontId="4" fillId="0" borderId="0" applyBorder="0" applyProtection="0"/>
    <xf numFmtId="168" fontId="4" fillId="0" borderId="0" applyBorder="0" applyProtection="0"/>
    <xf numFmtId="168" fontId="4" fillId="0" borderId="0" applyBorder="0" applyProtection="0"/>
    <xf numFmtId="0" fontId="5" fillId="0" borderId="4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5" applyNumberFormat="0" applyProtection="0">
      <alignment vertical="top" wrapText="1"/>
    </xf>
    <xf numFmtId="0" fontId="6" fillId="0" borderId="2" applyNumberFormat="0" applyProtection="0">
      <alignment wrapText="1"/>
    </xf>
    <xf numFmtId="0" fontId="6" fillId="0" borderId="6" applyNumberFormat="0" applyProtection="0">
      <alignment wrapText="1"/>
    </xf>
    <xf numFmtId="0" fontId="7" fillId="0" borderId="0" applyNumberFormat="0" applyProtection="0">
      <alignment horizontal="left"/>
    </xf>
    <xf numFmtId="164" fontId="8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0" borderId="0" xfId="0" applyFill="1"/>
    <xf numFmtId="165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0" fontId="0" fillId="3" borderId="0" xfId="0" applyFill="1"/>
    <xf numFmtId="11" fontId="0" fillId="3" borderId="0" xfId="0" applyNumberFormat="1" applyFill="1"/>
    <xf numFmtId="11" fontId="0" fillId="0" borderId="0" xfId="0" applyNumberFormat="1" applyFill="1"/>
    <xf numFmtId="0" fontId="0" fillId="4" borderId="3" xfId="0" applyFill="1" applyBorder="1"/>
    <xf numFmtId="0" fontId="0" fillId="5" borderId="3" xfId="0" applyFill="1" applyBorder="1"/>
    <xf numFmtId="0" fontId="0" fillId="0" borderId="0" xfId="0" applyBorder="1"/>
    <xf numFmtId="0" fontId="0" fillId="0" borderId="3" xfId="0" applyBorder="1"/>
    <xf numFmtId="169" fontId="0" fillId="0" borderId="0" xfId="13" applyNumberFormat="1" applyFont="1"/>
  </cellXfs>
  <cellStyles count="14">
    <cellStyle name="Body: normal cell" xfId="7"/>
    <cellStyle name="Comma" xfId="13" builtinId="3"/>
    <cellStyle name="Font: Calibri, 9pt regular" xfId="8"/>
    <cellStyle name="Footnotes: top row" xfId="9"/>
    <cellStyle name="Header: bottom row" xfId="10"/>
    <cellStyle name="Hyperlink" xfId="1" builtinId="8"/>
    <cellStyle name="Normal" xfId="0" builtinId="0"/>
    <cellStyle name="Normal 2" xfId="2"/>
    <cellStyle name="Parent row" xfId="11"/>
    <cellStyle name="Table title" xfId="12"/>
    <cellStyle name="Texto Explicativo 2" xfId="3"/>
    <cellStyle name="Texto Explicativo 2 2" xfId="5"/>
    <cellStyle name="Texto Explicativo 3" xfId="4"/>
    <cellStyle name="Vírgula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ntigo.mctic.gov.br/mctic/opencms/ciencia/SEPED/clima/Comunicacao_Nacional/Comunicacao_Nacional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10" workbookViewId="0">
      <selection activeCell="B30" sqref="B30"/>
    </sheetView>
  </sheetViews>
  <sheetFormatPr defaultColWidth="8.796875" defaultRowHeight="14.25" x14ac:dyDescent="0.45"/>
  <cols>
    <col min="1" max="1" width="9.46484375" customWidth="1"/>
    <col min="2" max="2" width="76.46484375" customWidth="1"/>
  </cols>
  <sheetData>
    <row r="1" spans="1:2" x14ac:dyDescent="0.45">
      <c r="A1" s="1" t="s">
        <v>3</v>
      </c>
    </row>
    <row r="3" spans="1:2" x14ac:dyDescent="0.45">
      <c r="A3" s="1" t="s">
        <v>0</v>
      </c>
      <c r="B3" s="8" t="s">
        <v>32</v>
      </c>
    </row>
    <row r="4" spans="1:2" x14ac:dyDescent="0.45">
      <c r="B4" t="s">
        <v>31</v>
      </c>
    </row>
    <row r="5" spans="1:2" x14ac:dyDescent="0.45">
      <c r="B5" s="5">
        <v>2020</v>
      </c>
    </row>
    <row r="6" spans="1:2" x14ac:dyDescent="0.45">
      <c r="B6" t="s">
        <v>35</v>
      </c>
    </row>
    <row r="7" spans="1:2" x14ac:dyDescent="0.45">
      <c r="B7" t="s">
        <v>36</v>
      </c>
    </row>
    <row r="8" spans="1:2" x14ac:dyDescent="0.45">
      <c r="B8" s="2" t="s">
        <v>37</v>
      </c>
    </row>
    <row r="11" spans="1:2" x14ac:dyDescent="0.45">
      <c r="B11" s="5"/>
    </row>
    <row r="14" spans="1:2" x14ac:dyDescent="0.45">
      <c r="B14" s="2"/>
    </row>
    <row r="17" spans="1:2" x14ac:dyDescent="0.45">
      <c r="B17" s="8" t="s">
        <v>29</v>
      </c>
    </row>
    <row r="18" spans="1:2" x14ac:dyDescent="0.45">
      <c r="B18" s="9" t="s">
        <v>30</v>
      </c>
    </row>
    <row r="20" spans="1:2" x14ac:dyDescent="0.45">
      <c r="A20" s="1" t="s">
        <v>2</v>
      </c>
    </row>
    <row r="21" spans="1:2" x14ac:dyDescent="0.45">
      <c r="A21" t="s">
        <v>49</v>
      </c>
    </row>
    <row r="23" spans="1:2" x14ac:dyDescent="0.45">
      <c r="A23" t="s">
        <v>33</v>
      </c>
    </row>
    <row r="24" spans="1:2" x14ac:dyDescent="0.45">
      <c r="A24" t="s">
        <v>34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8" sqref="J18"/>
    </sheetView>
  </sheetViews>
  <sheetFormatPr defaultColWidth="8.796875" defaultRowHeight="14.25" x14ac:dyDescent="0.45"/>
  <cols>
    <col min="1" max="1" width="25.46484375" customWidth="1"/>
    <col min="2" max="6" width="11.46484375" bestFit="1" customWidth="1"/>
    <col min="10" max="10" width="29.1328125" bestFit="1" customWidth="1"/>
  </cols>
  <sheetData>
    <row r="1" spans="1:10" x14ac:dyDescent="0.45">
      <c r="A1" s="1"/>
    </row>
    <row r="2" spans="1:10" x14ac:dyDescent="0.45">
      <c r="A2" s="1"/>
    </row>
    <row r="3" spans="1:10" x14ac:dyDescent="0.45">
      <c r="A3" t="s">
        <v>38</v>
      </c>
      <c r="F3" s="10"/>
    </row>
    <row r="4" spans="1:10" x14ac:dyDescent="0.45">
      <c r="A4" t="s">
        <v>39</v>
      </c>
      <c r="B4" s="11"/>
      <c r="C4" s="11"/>
      <c r="D4" s="11"/>
      <c r="E4" s="11"/>
      <c r="F4" s="12"/>
    </row>
    <row r="5" spans="1:10" x14ac:dyDescent="0.45">
      <c r="A5" t="s">
        <v>40</v>
      </c>
    </row>
    <row r="6" spans="1:10" x14ac:dyDescent="0.45">
      <c r="A6" t="s">
        <v>44</v>
      </c>
      <c r="B6" s="13"/>
      <c r="C6" s="13"/>
      <c r="D6" s="13"/>
      <c r="E6" s="13"/>
      <c r="F6" s="13"/>
    </row>
    <row r="7" spans="1:10" x14ac:dyDescent="0.45">
      <c r="A7" t="s">
        <v>41</v>
      </c>
    </row>
    <row r="8" spans="1:10" x14ac:dyDescent="0.45">
      <c r="A8" t="s">
        <v>42</v>
      </c>
    </row>
    <row r="9" spans="1:10" x14ac:dyDescent="0.45">
      <c r="A9" t="s">
        <v>43</v>
      </c>
    </row>
    <row r="12" spans="1:10" x14ac:dyDescent="0.45">
      <c r="B12" s="17" t="s">
        <v>45</v>
      </c>
      <c r="C12" s="17">
        <v>2010</v>
      </c>
      <c r="D12" s="17">
        <v>2011</v>
      </c>
      <c r="E12" s="17">
        <v>2012</v>
      </c>
      <c r="F12" s="17">
        <v>2013</v>
      </c>
      <c r="G12" s="17">
        <v>2014</v>
      </c>
      <c r="H12" s="17">
        <v>2015</v>
      </c>
      <c r="I12" s="17">
        <v>2016</v>
      </c>
      <c r="J12" s="18" t="s">
        <v>47</v>
      </c>
    </row>
    <row r="13" spans="1:10" x14ac:dyDescent="0.45">
      <c r="B13" s="20" t="s">
        <v>46</v>
      </c>
      <c r="C13" s="20">
        <v>927770.20031314949</v>
      </c>
      <c r="D13" s="20">
        <v>616949.31445093325</v>
      </c>
      <c r="E13" s="20">
        <v>503513.54636207997</v>
      </c>
      <c r="F13" s="20">
        <v>647875.0387680378</v>
      </c>
      <c r="G13" s="20">
        <v>550263.09780875617</v>
      </c>
      <c r="H13" s="20">
        <v>641495.50583126117</v>
      </c>
      <c r="I13" s="20">
        <v>678383.16603900539</v>
      </c>
      <c r="J13" s="20">
        <f>AVERAGE(C13:I13)</f>
        <v>652321.40993903182</v>
      </c>
    </row>
    <row r="16" spans="1:10" x14ac:dyDescent="0.45">
      <c r="I16" t="s">
        <v>48</v>
      </c>
      <c r="J16">
        <f>J13*10^9</f>
        <v>652321409939031.88</v>
      </c>
    </row>
    <row r="18" spans="3:14" x14ac:dyDescent="0.45">
      <c r="J18" s="21"/>
    </row>
    <row r="26" spans="3:14" x14ac:dyDescent="0.45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3:14" x14ac:dyDescent="0.4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3:14" x14ac:dyDescent="0.45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3:14" x14ac:dyDescent="0.45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3:14" x14ac:dyDescent="0.45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3:14" x14ac:dyDescent="0.45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3:14" x14ac:dyDescent="0.4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3:14" x14ac:dyDescent="0.45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defaultColWidth="8.796875" defaultRowHeight="14.25" x14ac:dyDescent="0.45"/>
  <cols>
    <col min="2" max="2" width="23" customWidth="1"/>
    <col min="3" max="3" width="10" bestFit="1" customWidth="1"/>
  </cols>
  <sheetData>
    <row r="1" spans="1:2" x14ac:dyDescent="0.45">
      <c r="B1" s="7" t="s">
        <v>16</v>
      </c>
    </row>
    <row r="2" spans="1:2" x14ac:dyDescent="0.45">
      <c r="A2" t="s">
        <v>17</v>
      </c>
      <c r="B2">
        <v>0</v>
      </c>
    </row>
    <row r="3" spans="1:2" x14ac:dyDescent="0.45">
      <c r="A3" t="s">
        <v>18</v>
      </c>
      <c r="B3">
        <v>0</v>
      </c>
    </row>
    <row r="4" spans="1:2" x14ac:dyDescent="0.45">
      <c r="A4" t="s">
        <v>19</v>
      </c>
      <c r="B4">
        <v>0</v>
      </c>
    </row>
    <row r="5" spans="1:2" x14ac:dyDescent="0.45">
      <c r="A5" t="s">
        <v>20</v>
      </c>
      <c r="B5">
        <v>0</v>
      </c>
    </row>
    <row r="6" spans="1:2" x14ac:dyDescent="0.45">
      <c r="A6" t="s">
        <v>21</v>
      </c>
      <c r="B6">
        <v>0</v>
      </c>
    </row>
    <row r="7" spans="1:2" x14ac:dyDescent="0.45">
      <c r="A7" t="s">
        <v>22</v>
      </c>
      <c r="B7">
        <v>0</v>
      </c>
    </row>
    <row r="8" spans="1:2" x14ac:dyDescent="0.45">
      <c r="A8" t="s">
        <v>23</v>
      </c>
      <c r="B8">
        <v>0</v>
      </c>
    </row>
    <row r="9" spans="1:2" x14ac:dyDescent="0.45">
      <c r="A9" t="s">
        <v>24</v>
      </c>
      <c r="B9">
        <v>0</v>
      </c>
    </row>
    <row r="10" spans="1:2" x14ac:dyDescent="0.45">
      <c r="A10" t="s">
        <v>25</v>
      </c>
      <c r="B10">
        <v>0</v>
      </c>
    </row>
    <row r="11" spans="1:2" x14ac:dyDescent="0.45">
      <c r="A11" t="s">
        <v>26</v>
      </c>
      <c r="B11" s="4">
        <v>2.0200000000000001E-3</v>
      </c>
    </row>
    <row r="12" spans="1:2" x14ac:dyDescent="0.45">
      <c r="A12" t="s">
        <v>27</v>
      </c>
      <c r="B12" s="4">
        <v>8.0799999999999999E-5</v>
      </c>
    </row>
    <row r="13" spans="1:2" x14ac:dyDescent="0.45">
      <c r="A13" t="s">
        <v>28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zoomScale="90" zoomScaleNormal="90" workbookViewId="0">
      <selection activeCell="B17" sqref="B17"/>
    </sheetView>
  </sheetViews>
  <sheetFormatPr defaultColWidth="8.796875" defaultRowHeight="14.25" x14ac:dyDescent="0.45"/>
  <cols>
    <col min="1" max="1" width="16.6640625" customWidth="1"/>
    <col min="2" max="15" width="11.33203125" bestFit="1" customWidth="1"/>
  </cols>
  <sheetData>
    <row r="1" spans="1:35" x14ac:dyDescent="0.45">
      <c r="A1" t="s">
        <v>1</v>
      </c>
      <c r="B1" s="14">
        <v>2017</v>
      </c>
      <c r="C1" s="10">
        <v>2018</v>
      </c>
      <c r="D1" s="10">
        <v>2019</v>
      </c>
      <c r="E1" s="3">
        <v>2020</v>
      </c>
      <c r="F1">
        <v>2021</v>
      </c>
      <c r="G1">
        <v>2022</v>
      </c>
      <c r="H1">
        <v>2023</v>
      </c>
      <c r="I1">
        <v>2024</v>
      </c>
      <c r="J1" s="3">
        <v>2025</v>
      </c>
      <c r="K1">
        <v>2026</v>
      </c>
      <c r="L1">
        <v>2027</v>
      </c>
      <c r="M1">
        <v>2028</v>
      </c>
      <c r="N1">
        <v>2029</v>
      </c>
      <c r="O1" s="3">
        <v>2030</v>
      </c>
      <c r="P1">
        <v>2031</v>
      </c>
      <c r="Q1">
        <v>2032</v>
      </c>
      <c r="R1">
        <v>2033</v>
      </c>
      <c r="S1">
        <v>2034</v>
      </c>
      <c r="T1" s="6">
        <v>2035</v>
      </c>
      <c r="U1" s="6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5</v>
      </c>
      <c r="B2" s="15">
        <f>Data!$J$16</f>
        <v>652321409939031.88</v>
      </c>
      <c r="C2" s="16">
        <f>Data!$J$16</f>
        <v>652321409939031.88</v>
      </c>
      <c r="D2" s="16">
        <f>Data!$J$16</f>
        <v>652321409939031.88</v>
      </c>
      <c r="E2" s="16">
        <f>Data!$J$16</f>
        <v>652321409939031.88</v>
      </c>
      <c r="F2" s="16">
        <f>Data!$J$16</f>
        <v>652321409939031.88</v>
      </c>
      <c r="G2" s="16">
        <f>Data!$J$16</f>
        <v>652321409939031.88</v>
      </c>
      <c r="H2" s="16">
        <f>Data!$J$16</f>
        <v>652321409939031.88</v>
      </c>
      <c r="I2" s="16">
        <f>Data!$J$16</f>
        <v>652321409939031.88</v>
      </c>
      <c r="J2" s="16">
        <f>Data!$J$16</f>
        <v>652321409939031.88</v>
      </c>
      <c r="K2" s="16">
        <f>Data!$J$16</f>
        <v>652321409939031.88</v>
      </c>
      <c r="L2" s="16">
        <f>Data!$J$16</f>
        <v>652321409939031.88</v>
      </c>
      <c r="M2" s="16">
        <f>Data!$J$16</f>
        <v>652321409939031.88</v>
      </c>
      <c r="N2" s="16">
        <f>Data!$J$16</f>
        <v>652321409939031.88</v>
      </c>
      <c r="O2" s="16">
        <f>Data!$J$16</f>
        <v>652321409939031.88</v>
      </c>
      <c r="P2" s="16">
        <f>Data!$J$16</f>
        <v>652321409939031.88</v>
      </c>
      <c r="Q2" s="16">
        <f>Data!$J$16</f>
        <v>652321409939031.88</v>
      </c>
      <c r="R2" s="16">
        <f>Data!$J$16</f>
        <v>652321409939031.88</v>
      </c>
      <c r="S2" s="16">
        <f>Data!$J$16</f>
        <v>652321409939031.88</v>
      </c>
      <c r="T2" s="16">
        <f>Data!$J$16</f>
        <v>652321409939031.88</v>
      </c>
      <c r="U2" s="16">
        <f>Data!$J$16</f>
        <v>652321409939031.88</v>
      </c>
      <c r="V2" s="16">
        <f>Data!$J$16</f>
        <v>652321409939031.88</v>
      </c>
      <c r="W2" s="16">
        <f>Data!$J$16</f>
        <v>652321409939031.88</v>
      </c>
      <c r="X2" s="16">
        <f>Data!$J$16</f>
        <v>652321409939031.88</v>
      </c>
      <c r="Y2" s="16">
        <f>Data!$J$16</f>
        <v>652321409939031.88</v>
      </c>
      <c r="Z2" s="16">
        <f>Data!$J$16</f>
        <v>652321409939031.88</v>
      </c>
      <c r="AA2" s="16">
        <f>Data!$J$16</f>
        <v>652321409939031.88</v>
      </c>
      <c r="AB2" s="16">
        <f>Data!$J$16</f>
        <v>652321409939031.88</v>
      </c>
      <c r="AC2" s="16">
        <f>Data!$J$16</f>
        <v>652321409939031.88</v>
      </c>
      <c r="AD2" s="16">
        <f>Data!$J$16</f>
        <v>652321409939031.88</v>
      </c>
      <c r="AE2" s="16">
        <f>Data!$J$16</f>
        <v>652321409939031.88</v>
      </c>
      <c r="AF2" s="16">
        <f>Data!$J$16</f>
        <v>652321409939031.88</v>
      </c>
      <c r="AG2" s="16">
        <f>Data!$J$16</f>
        <v>652321409939031.88</v>
      </c>
      <c r="AH2" s="16">
        <f>Data!$J$16</f>
        <v>652321409939031.88</v>
      </c>
      <c r="AI2" s="16">
        <f>Data!$J$16</f>
        <v>652321409939031.88</v>
      </c>
    </row>
    <row r="3" spans="1:35" x14ac:dyDescent="0.45">
      <c r="A3" t="s">
        <v>6</v>
      </c>
      <c r="B3" s="14"/>
      <c r="C3" s="10">
        <v>0</v>
      </c>
      <c r="D3" s="10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7</v>
      </c>
      <c r="B4" s="14">
        <v>0</v>
      </c>
      <c r="C4" s="10">
        <v>0</v>
      </c>
      <c r="D4" s="10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8</v>
      </c>
      <c r="B5" s="14">
        <v>0</v>
      </c>
      <c r="C5" s="10">
        <v>0</v>
      </c>
      <c r="D5" s="10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9</v>
      </c>
      <c r="B6" s="14">
        <v>0</v>
      </c>
      <c r="C6" s="10">
        <v>0</v>
      </c>
      <c r="D6" s="10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10</v>
      </c>
      <c r="B7" s="14">
        <v>0</v>
      </c>
      <c r="C7" s="10">
        <v>0</v>
      </c>
      <c r="D7" s="10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11</v>
      </c>
      <c r="B8" s="14">
        <v>0</v>
      </c>
      <c r="C8" s="10">
        <v>0</v>
      </c>
      <c r="D8" s="10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12</v>
      </c>
      <c r="B9" s="14">
        <v>0</v>
      </c>
      <c r="C9" s="10">
        <v>0</v>
      </c>
      <c r="D9" s="10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13</v>
      </c>
      <c r="B10" s="14">
        <v>0</v>
      </c>
      <c r="C10" s="10">
        <v>0</v>
      </c>
      <c r="D10" s="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14</v>
      </c>
      <c r="B11" s="15">
        <f>B$2*'data from RPEpUACE'!$B11</f>
        <v>1317689248076.8445</v>
      </c>
      <c r="C11" s="16">
        <f>C$2*'data from RPEpUACE'!$B11</f>
        <v>1317689248076.8445</v>
      </c>
      <c r="D11" s="16">
        <f>D$2*'data from RPEpUACE'!$B11</f>
        <v>1317689248076.8445</v>
      </c>
      <c r="E11" s="4">
        <f>E$2*'data from RPEpUACE'!$B11</f>
        <v>1317689248076.8445</v>
      </c>
      <c r="F11" s="4">
        <f>F$2*'data from RPEpUACE'!$B11</f>
        <v>1317689248076.8445</v>
      </c>
      <c r="G11" s="4">
        <f>G$2*'data from RPEpUACE'!$B11</f>
        <v>1317689248076.8445</v>
      </c>
      <c r="H11" s="4">
        <f>H$2*'data from RPEpUACE'!$B11</f>
        <v>1317689248076.8445</v>
      </c>
      <c r="I11" s="4">
        <f>I$2*'data from RPEpUACE'!$B11</f>
        <v>1317689248076.8445</v>
      </c>
      <c r="J11" s="4">
        <f>J$2*'data from RPEpUACE'!$B11</f>
        <v>1317689248076.8445</v>
      </c>
      <c r="K11" s="4">
        <f>K$2*'data from RPEpUACE'!$B11</f>
        <v>1317689248076.8445</v>
      </c>
      <c r="L11" s="4">
        <f>L$2*'data from RPEpUACE'!$B11</f>
        <v>1317689248076.8445</v>
      </c>
      <c r="M11" s="4">
        <f>M$2*'data from RPEpUACE'!$B11</f>
        <v>1317689248076.8445</v>
      </c>
      <c r="N11" s="4">
        <f>N$2*'data from RPEpUACE'!$B11</f>
        <v>1317689248076.8445</v>
      </c>
      <c r="O11" s="4">
        <f>O$2*'data from RPEpUACE'!$B11</f>
        <v>1317689248076.8445</v>
      </c>
      <c r="P11" s="4">
        <f>P$2*'data from RPEpUACE'!$B11</f>
        <v>1317689248076.8445</v>
      </c>
      <c r="Q11" s="4">
        <f>Q$2*'data from RPEpUACE'!$B11</f>
        <v>1317689248076.8445</v>
      </c>
      <c r="R11" s="4">
        <f>R$2*'data from RPEpUACE'!$B11</f>
        <v>1317689248076.8445</v>
      </c>
      <c r="S11" s="4">
        <f>S$2*'data from RPEpUACE'!$B11</f>
        <v>1317689248076.8445</v>
      </c>
      <c r="T11" s="4">
        <f>T$2*'data from RPEpUACE'!$B11</f>
        <v>1317689248076.8445</v>
      </c>
      <c r="U11" s="4">
        <f>U$2*'data from RPEpUACE'!$B11</f>
        <v>1317689248076.8445</v>
      </c>
      <c r="V11" s="4">
        <f>V$2*'data from RPEpUACE'!$B11</f>
        <v>1317689248076.8445</v>
      </c>
      <c r="W11" s="4">
        <f>W$2*'data from RPEpUACE'!$B11</f>
        <v>1317689248076.8445</v>
      </c>
      <c r="X11" s="4">
        <f>X$2*'data from RPEpUACE'!$B11</f>
        <v>1317689248076.8445</v>
      </c>
      <c r="Y11" s="4">
        <f>Y$2*'data from RPEpUACE'!$B11</f>
        <v>1317689248076.8445</v>
      </c>
      <c r="Z11" s="4">
        <f>Z$2*'data from RPEpUACE'!$B11</f>
        <v>1317689248076.8445</v>
      </c>
      <c r="AA11" s="4">
        <f>AA$2*'data from RPEpUACE'!$B11</f>
        <v>1317689248076.8445</v>
      </c>
      <c r="AB11" s="4">
        <f>AB$2*'data from RPEpUACE'!$B11</f>
        <v>1317689248076.8445</v>
      </c>
      <c r="AC11" s="4">
        <f>AC$2*'data from RPEpUACE'!$B11</f>
        <v>1317689248076.8445</v>
      </c>
      <c r="AD11" s="4">
        <f>AD$2*'data from RPEpUACE'!$B11</f>
        <v>1317689248076.8445</v>
      </c>
      <c r="AE11" s="4">
        <f>AE$2*'data from RPEpUACE'!$B11</f>
        <v>1317689248076.8445</v>
      </c>
      <c r="AF11" s="4">
        <f>AF$2*'data from RPEpUACE'!$B11</f>
        <v>1317689248076.8445</v>
      </c>
      <c r="AG11" s="4">
        <f>AG$2*'data from RPEpUACE'!$B11</f>
        <v>1317689248076.8445</v>
      </c>
      <c r="AH11" s="4">
        <f>AH$2*'data from RPEpUACE'!$B11</f>
        <v>1317689248076.8445</v>
      </c>
      <c r="AI11" s="4">
        <f>AI$2*'data from RPEpUACE'!$B11</f>
        <v>1317689248076.8445</v>
      </c>
    </row>
    <row r="12" spans="1:35" x14ac:dyDescent="0.45">
      <c r="A12" t="s">
        <v>15</v>
      </c>
      <c r="B12" s="15">
        <f>B$2*'data from RPEpUACE'!$B12</f>
        <v>52707569923.073776</v>
      </c>
      <c r="C12" s="16">
        <f>C$2*'data from RPEpUACE'!$B12</f>
        <v>52707569923.073776</v>
      </c>
      <c r="D12" s="16">
        <f>D$2*'data from RPEpUACE'!$B12</f>
        <v>52707569923.073776</v>
      </c>
      <c r="E12" s="4">
        <f>E$2*'data from RPEpUACE'!$B12</f>
        <v>52707569923.073776</v>
      </c>
      <c r="F12" s="4">
        <f>F$2*'data from RPEpUACE'!$B12</f>
        <v>52707569923.073776</v>
      </c>
      <c r="G12" s="4">
        <f>G$2*'data from RPEpUACE'!$B12</f>
        <v>52707569923.073776</v>
      </c>
      <c r="H12" s="4">
        <f>H$2*'data from RPEpUACE'!$B12</f>
        <v>52707569923.073776</v>
      </c>
      <c r="I12" s="4">
        <f>I$2*'data from RPEpUACE'!$B12</f>
        <v>52707569923.073776</v>
      </c>
      <c r="J12" s="4">
        <f>J$2*'data from RPEpUACE'!$B12</f>
        <v>52707569923.073776</v>
      </c>
      <c r="K12" s="4">
        <f>K$2*'data from RPEpUACE'!$B12</f>
        <v>52707569923.073776</v>
      </c>
      <c r="L12" s="4">
        <f>L$2*'data from RPEpUACE'!$B12</f>
        <v>52707569923.073776</v>
      </c>
      <c r="M12" s="4">
        <f>M$2*'data from RPEpUACE'!$B12</f>
        <v>52707569923.073776</v>
      </c>
      <c r="N12" s="4">
        <f>N$2*'data from RPEpUACE'!$B12</f>
        <v>52707569923.073776</v>
      </c>
      <c r="O12" s="4">
        <f>O$2*'data from RPEpUACE'!$B12</f>
        <v>52707569923.073776</v>
      </c>
      <c r="P12" s="4">
        <f>P$2*'data from RPEpUACE'!$B12</f>
        <v>52707569923.073776</v>
      </c>
      <c r="Q12" s="4">
        <f>Q$2*'data from RPEpUACE'!$B12</f>
        <v>52707569923.073776</v>
      </c>
      <c r="R12" s="4">
        <f>R$2*'data from RPEpUACE'!$B12</f>
        <v>52707569923.073776</v>
      </c>
      <c r="S12" s="4">
        <f>S$2*'data from RPEpUACE'!$B12</f>
        <v>52707569923.073776</v>
      </c>
      <c r="T12" s="4">
        <f>T$2*'data from RPEpUACE'!$B12</f>
        <v>52707569923.073776</v>
      </c>
      <c r="U12" s="4">
        <f>U$2*'data from RPEpUACE'!$B12</f>
        <v>52707569923.073776</v>
      </c>
      <c r="V12" s="4">
        <f>V$2*'data from RPEpUACE'!$B12</f>
        <v>52707569923.073776</v>
      </c>
      <c r="W12" s="4">
        <f>W$2*'data from RPEpUACE'!$B12</f>
        <v>52707569923.073776</v>
      </c>
      <c r="X12" s="4">
        <f>X$2*'data from RPEpUACE'!$B12</f>
        <v>52707569923.073776</v>
      </c>
      <c r="Y12" s="4">
        <f>Y$2*'data from RPEpUACE'!$B12</f>
        <v>52707569923.073776</v>
      </c>
      <c r="Z12" s="4">
        <f>Z$2*'data from RPEpUACE'!$B12</f>
        <v>52707569923.073776</v>
      </c>
      <c r="AA12" s="4">
        <f>AA$2*'data from RPEpUACE'!$B12</f>
        <v>52707569923.073776</v>
      </c>
      <c r="AB12" s="4">
        <f>AB$2*'data from RPEpUACE'!$B12</f>
        <v>52707569923.073776</v>
      </c>
      <c r="AC12" s="4">
        <f>AC$2*'data from RPEpUACE'!$B12</f>
        <v>52707569923.073776</v>
      </c>
      <c r="AD12" s="4">
        <f>AD$2*'data from RPEpUACE'!$B12</f>
        <v>52707569923.073776</v>
      </c>
      <c r="AE12" s="4">
        <f>AE$2*'data from RPEpUACE'!$B12</f>
        <v>52707569923.073776</v>
      </c>
      <c r="AF12" s="4">
        <f>AF$2*'data from RPEpUACE'!$B12</f>
        <v>52707569923.073776</v>
      </c>
      <c r="AG12" s="4">
        <f>AG$2*'data from RPEpUACE'!$B12</f>
        <v>52707569923.073776</v>
      </c>
      <c r="AH12" s="4">
        <f>AH$2*'data from RPEpUACE'!$B12</f>
        <v>52707569923.073776</v>
      </c>
      <c r="AI12" s="4">
        <f>AI$2*'data from RPEpUACE'!$B12</f>
        <v>52707569923.073776</v>
      </c>
    </row>
    <row r="13" spans="1:35" x14ac:dyDescent="0.45">
      <c r="A13" t="s">
        <v>4</v>
      </c>
      <c r="B13" s="14">
        <v>0</v>
      </c>
      <c r="C13" s="10">
        <v>0</v>
      </c>
      <c r="D13" s="10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7" spans="2:2" x14ac:dyDescent="0.45">
      <c r="B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2015-08-06T00:31:42Z</dcterms:created>
  <dcterms:modified xsi:type="dcterms:W3CDTF">2020-11-22T17:27:19Z</dcterms:modified>
</cp:coreProperties>
</file>