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720" windowHeight="7065"/>
  </bookViews>
  <sheets>
    <sheet name="About" sheetId="4" r:id="rId1"/>
    <sheet name="USDOE data" sheetId="2" r:id="rId2"/>
    <sheet name="BFoHPbF" sheetId="3" r:id="rId3"/>
  </sheets>
  <calcPr calcId="145621"/>
</workbook>
</file>

<file path=xl/calcChain.xml><?xml version="1.0" encoding="utf-8"?>
<calcChain xmlns="http://schemas.openxmlformats.org/spreadsheetml/2006/main">
  <c r="D12" i="4" l="1"/>
  <c r="C8" i="2" l="1"/>
  <c r="C7" i="2"/>
  <c r="C10" i="2" s="1"/>
  <c r="B9" i="2" s="1"/>
  <c r="C6" i="3" l="1"/>
  <c r="G6" i="3"/>
  <c r="K6" i="3"/>
  <c r="O6" i="3"/>
  <c r="S6" i="3"/>
  <c r="W6" i="3"/>
  <c r="AA6" i="3"/>
  <c r="AE6" i="3"/>
  <c r="AI6" i="3"/>
  <c r="D6" i="3"/>
  <c r="H6" i="3"/>
  <c r="L6" i="3"/>
  <c r="P6" i="3"/>
  <c r="T6" i="3"/>
  <c r="X6" i="3"/>
  <c r="AB6" i="3"/>
  <c r="AF6" i="3"/>
  <c r="AJ6" i="3"/>
  <c r="E6" i="3"/>
  <c r="I6" i="3"/>
  <c r="M6" i="3"/>
  <c r="Q6" i="3"/>
  <c r="U6" i="3"/>
  <c r="Y6" i="3"/>
  <c r="AC6" i="3"/>
  <c r="AG6" i="3"/>
  <c r="AK6" i="3"/>
  <c r="F6" i="3"/>
  <c r="J6" i="3"/>
  <c r="N6" i="3"/>
  <c r="R6" i="3"/>
  <c r="V6" i="3"/>
  <c r="Z6" i="3"/>
  <c r="AD6" i="3"/>
  <c r="AH6" i="3"/>
  <c r="B6" i="3"/>
  <c r="B6" i="2"/>
  <c r="B7" i="2"/>
  <c r="B8" i="2"/>
  <c r="F5" i="3" l="1"/>
  <c r="J5" i="3"/>
  <c r="N5" i="3"/>
  <c r="R5" i="3"/>
  <c r="V5" i="3"/>
  <c r="Z5" i="3"/>
  <c r="AD5" i="3"/>
  <c r="AH5" i="3"/>
  <c r="C5" i="3"/>
  <c r="G5" i="3"/>
  <c r="K5" i="3"/>
  <c r="O5" i="3"/>
  <c r="S5" i="3"/>
  <c r="W5" i="3"/>
  <c r="AA5" i="3"/>
  <c r="AE5" i="3"/>
  <c r="AI5" i="3"/>
  <c r="D5" i="3"/>
  <c r="H5" i="3"/>
  <c r="L5" i="3"/>
  <c r="P5" i="3"/>
  <c r="T5" i="3"/>
  <c r="X5" i="3"/>
  <c r="AB5" i="3"/>
  <c r="AF5" i="3"/>
  <c r="AJ5" i="3"/>
  <c r="E5" i="3"/>
  <c r="I5" i="3"/>
  <c r="M5" i="3"/>
  <c r="Q5" i="3"/>
  <c r="U5" i="3"/>
  <c r="Y5" i="3"/>
  <c r="AC5" i="3"/>
  <c r="AG5" i="3"/>
  <c r="AK5" i="3"/>
  <c r="B5" i="3"/>
  <c r="E4" i="3"/>
  <c r="I4" i="3"/>
  <c r="M4" i="3"/>
  <c r="Q4" i="3"/>
  <c r="U4" i="3"/>
  <c r="Y4" i="3"/>
  <c r="AC4" i="3"/>
  <c r="AG4" i="3"/>
  <c r="AK4" i="3"/>
  <c r="F4" i="3"/>
  <c r="J4" i="3"/>
  <c r="N4" i="3"/>
  <c r="R4" i="3"/>
  <c r="V4" i="3"/>
  <c r="Z4" i="3"/>
  <c r="AD4" i="3"/>
  <c r="AH4" i="3"/>
  <c r="C4" i="3"/>
  <c r="G4" i="3"/>
  <c r="K4" i="3"/>
  <c r="O4" i="3"/>
  <c r="S4" i="3"/>
  <c r="W4" i="3"/>
  <c r="AA4" i="3"/>
  <c r="AE4" i="3"/>
  <c r="AI4" i="3"/>
  <c r="D4" i="3"/>
  <c r="H4" i="3"/>
  <c r="L4" i="3"/>
  <c r="P4" i="3"/>
  <c r="T4" i="3"/>
  <c r="X4" i="3"/>
  <c r="AB4" i="3"/>
  <c r="AF4" i="3"/>
  <c r="AJ4" i="3"/>
  <c r="B4" i="3"/>
  <c r="D3" i="3"/>
  <c r="H3" i="3"/>
  <c r="L3" i="3"/>
  <c r="P3" i="3"/>
  <c r="T3" i="3"/>
  <c r="X3" i="3"/>
  <c r="AB3" i="3"/>
  <c r="AF3" i="3"/>
  <c r="AJ3" i="3"/>
  <c r="B3" i="3"/>
  <c r="E3" i="3"/>
  <c r="I3" i="3"/>
  <c r="M3" i="3"/>
  <c r="Q3" i="3"/>
  <c r="U3" i="3"/>
  <c r="Y3" i="3"/>
  <c r="AC3" i="3"/>
  <c r="AG3" i="3"/>
  <c r="AK3" i="3"/>
  <c r="F3" i="3"/>
  <c r="J3" i="3"/>
  <c r="N3" i="3"/>
  <c r="R3" i="3"/>
  <c r="V3" i="3"/>
  <c r="Z3" i="3"/>
  <c r="AD3" i="3"/>
  <c r="AH3" i="3"/>
  <c r="C3" i="3"/>
  <c r="G3" i="3"/>
  <c r="K3" i="3"/>
  <c r="O3" i="3"/>
  <c r="S3" i="3"/>
  <c r="W3" i="3"/>
  <c r="AA3" i="3"/>
  <c r="AE3" i="3"/>
  <c r="AI3" i="3"/>
  <c r="B10" i="2"/>
</calcChain>
</file>

<file path=xl/sharedStrings.xml><?xml version="1.0" encoding="utf-8"?>
<sst xmlns="http://schemas.openxmlformats.org/spreadsheetml/2006/main" count="28" uniqueCount="25">
  <si>
    <t>Source:</t>
  </si>
  <si>
    <t>electricity</t>
  </si>
  <si>
    <t>coal</t>
  </si>
  <si>
    <t>natural gas</t>
  </si>
  <si>
    <t>biomass</t>
  </si>
  <si>
    <t>petroleum diesel</t>
  </si>
  <si>
    <t>heat</t>
  </si>
  <si>
    <t>US Department of Energy, CHP Technical Assistance Project</t>
  </si>
  <si>
    <t>https://energy.gov/sites/prod/files/2017/11/f39/StateOfCHP-California.pdf</t>
  </si>
  <si>
    <t>(accessed 8 February 2017)</t>
  </si>
  <si>
    <t>biomass+waste+wood</t>
  </si>
  <si>
    <t>oil</t>
  </si>
  <si>
    <t xml:space="preserve">total </t>
  </si>
  <si>
    <t>BAU Frac of Heat Provided by Fuel</t>
  </si>
  <si>
    <t>Notes</t>
  </si>
  <si>
    <t xml:space="preserve">To align with EPS structure, combine wood and waste to biomass. </t>
  </si>
  <si>
    <t>Data from the chart shown below</t>
  </si>
  <si>
    <t>Use a constant forecast method.   That is to say:  assume these fractions remain constant in future years.</t>
  </si>
  <si>
    <t>Conversion for MWh to Btu</t>
  </si>
  <si>
    <t>https://www.iea.org/statistics/resources/unitconverter/</t>
  </si>
  <si>
    <t>Intl Energy Agency, Unit Converter</t>
  </si>
  <si>
    <t>Not dated - accessed Feb 7, 2017</t>
  </si>
  <si>
    <t>This variable is intended to capture the breakdown in fuels for dedicated, heat-only facilities ("district heat" as defined by EPS)</t>
  </si>
  <si>
    <t>serving the buildings sector.</t>
  </si>
  <si>
    <t xml:space="preserve">In lieu of other data, the fuel break down for combined heat and power units is used.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</si>
</sst>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1" xfId="0" applyBorder="1"/>
    <xf numFmtId="0" fontId="1" fillId="0" borderId="0" xfId="1" applyAlignment="1" applyProtection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10</xdr:row>
      <xdr:rowOff>171449</xdr:rowOff>
    </xdr:from>
    <xdr:to>
      <xdr:col>3</xdr:col>
      <xdr:colOff>508774</xdr:colOff>
      <xdr:row>35</xdr:row>
      <xdr:rowOff>77088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1" y="2647949"/>
          <a:ext cx="2937648" cy="4668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statistics/resources/unitconver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4" sqref="B14"/>
    </sheetView>
  </sheetViews>
  <sheetFormatPr defaultRowHeight="15" x14ac:dyDescent="0.25"/>
  <cols>
    <col min="1" max="1" width="16.42578125" customWidth="1"/>
    <col min="2" max="2" width="19.42578125" customWidth="1"/>
    <col min="3" max="3" width="17.42578125" customWidth="1"/>
    <col min="4" max="4" width="12.42578125" customWidth="1"/>
    <col min="6" max="6" width="15.42578125" customWidth="1"/>
  </cols>
  <sheetData>
    <row r="1" spans="1:6" x14ac:dyDescent="0.25">
      <c r="A1" s="5" t="s">
        <v>13</v>
      </c>
    </row>
    <row r="3" spans="1:6" ht="14.45" x14ac:dyDescent="0.35">
      <c r="A3" t="s">
        <v>0</v>
      </c>
      <c r="B3" t="s">
        <v>7</v>
      </c>
    </row>
    <row r="4" spans="1:6" ht="14.45" x14ac:dyDescent="0.35">
      <c r="B4" t="s">
        <v>8</v>
      </c>
    </row>
    <row r="5" spans="1:6" ht="14.45" x14ac:dyDescent="0.35">
      <c r="B5" t="s">
        <v>21</v>
      </c>
    </row>
    <row r="7" spans="1:6" x14ac:dyDescent="0.25">
      <c r="A7" s="5" t="s">
        <v>14</v>
      </c>
      <c r="B7" t="s">
        <v>22</v>
      </c>
    </row>
    <row r="8" spans="1:6" x14ac:dyDescent="0.25">
      <c r="B8" t="s">
        <v>23</v>
      </c>
    </row>
    <row r="10" spans="1:6" x14ac:dyDescent="0.25">
      <c r="B10" t="s">
        <v>24</v>
      </c>
    </row>
    <row r="12" spans="1:6" x14ac:dyDescent="0.25">
      <c r="B12" t="s">
        <v>18</v>
      </c>
      <c r="D12">
        <f>3.41214163*1000000</f>
        <v>3412141.63</v>
      </c>
      <c r="F12" t="s">
        <v>20</v>
      </c>
    </row>
    <row r="13" spans="1:6" x14ac:dyDescent="0.25">
      <c r="F13" s="4" t="s">
        <v>19</v>
      </c>
    </row>
  </sheetData>
  <hyperlinks>
    <hyperlink ref="F1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>
      <selection activeCell="A41" sqref="A41:XFD50"/>
    </sheetView>
  </sheetViews>
  <sheetFormatPr defaultRowHeight="15" x14ac:dyDescent="0.25"/>
  <cols>
    <col min="1" max="1" width="16.42578125" customWidth="1"/>
    <col min="2" max="2" width="19.42578125" customWidth="1"/>
    <col min="3" max="3" width="17.42578125" customWidth="1"/>
    <col min="4" max="4" width="12.42578125" customWidth="1"/>
    <col min="6" max="6" width="15.42578125" customWidth="1"/>
  </cols>
  <sheetData>
    <row r="1" spans="1:7" x14ac:dyDescent="0.25">
      <c r="A1" t="s">
        <v>17</v>
      </c>
    </row>
    <row r="3" spans="1:7" x14ac:dyDescent="0.25">
      <c r="B3" t="s">
        <v>8</v>
      </c>
      <c r="G3" t="s">
        <v>9</v>
      </c>
    </row>
    <row r="5" spans="1:7" x14ac:dyDescent="0.25">
      <c r="B5" t="s">
        <v>16</v>
      </c>
    </row>
    <row r="6" spans="1:7" x14ac:dyDescent="0.25">
      <c r="B6" s="3">
        <f>C6/$C$10</f>
        <v>0.85307835820895528</v>
      </c>
      <c r="C6" s="3">
        <v>7316</v>
      </c>
      <c r="D6" s="3"/>
      <c r="E6" s="3" t="s">
        <v>3</v>
      </c>
      <c r="F6" s="3"/>
      <c r="G6" s="3"/>
    </row>
    <row r="7" spans="1:7" x14ac:dyDescent="0.25">
      <c r="B7" s="3">
        <f>C7/$C$10</f>
        <v>0.13327891791044777</v>
      </c>
      <c r="C7" s="3">
        <f>356+594+193</f>
        <v>1143</v>
      </c>
      <c r="D7" s="3"/>
      <c r="E7" s="3" t="s">
        <v>10</v>
      </c>
      <c r="F7" s="3"/>
      <c r="G7" s="3"/>
    </row>
    <row r="8" spans="1:7" x14ac:dyDescent="0.25">
      <c r="B8" s="3">
        <f>C8/$C$10</f>
        <v>1.1777052238805969E-2</v>
      </c>
      <c r="C8" s="3">
        <f>101</f>
        <v>101</v>
      </c>
      <c r="D8" s="3"/>
      <c r="E8" s="3" t="s">
        <v>2</v>
      </c>
      <c r="F8" s="3"/>
      <c r="G8" s="3"/>
    </row>
    <row r="9" spans="1:7" x14ac:dyDescent="0.25">
      <c r="B9" s="3">
        <f>C9/$C$10</f>
        <v>1.8656716417910447E-3</v>
      </c>
      <c r="C9" s="3">
        <v>16</v>
      </c>
      <c r="D9" s="3"/>
      <c r="E9" s="3" t="s">
        <v>11</v>
      </c>
      <c r="F9" s="3"/>
      <c r="G9" s="3"/>
    </row>
    <row r="10" spans="1:7" x14ac:dyDescent="0.25">
      <c r="B10" s="3">
        <f>SUM(B6:B9)</f>
        <v>1</v>
      </c>
      <c r="C10" s="3">
        <f>SUM(C6:C9)</f>
        <v>8576</v>
      </c>
      <c r="D10" s="3"/>
      <c r="E10" s="3" t="s">
        <v>12</v>
      </c>
      <c r="F10" s="3"/>
      <c r="G10" s="3"/>
    </row>
    <row r="38" spans="2:2" x14ac:dyDescent="0.25">
      <c r="B38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selection activeCell="C5" sqref="C5"/>
    </sheetView>
  </sheetViews>
  <sheetFormatPr defaultRowHeight="15" x14ac:dyDescent="0.25"/>
  <cols>
    <col min="1" max="1" width="18.42578125" customWidth="1"/>
    <col min="2" max="2" width="9.42578125" customWidth="1"/>
  </cols>
  <sheetData>
    <row r="1" spans="1:37" x14ac:dyDescent="0.25">
      <c r="A1" s="1"/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</v>
      </c>
      <c r="B3">
        <f>'USDOE data'!$B$8</f>
        <v>1.1777052238805969E-2</v>
      </c>
      <c r="C3">
        <f>'USDOE data'!$B$8</f>
        <v>1.1777052238805969E-2</v>
      </c>
      <c r="D3">
        <f>'USDOE data'!$B$8</f>
        <v>1.1777052238805969E-2</v>
      </c>
      <c r="E3">
        <f>'USDOE data'!$B$8</f>
        <v>1.1777052238805969E-2</v>
      </c>
      <c r="F3">
        <f>'USDOE data'!$B$8</f>
        <v>1.1777052238805969E-2</v>
      </c>
      <c r="G3">
        <f>'USDOE data'!$B$8</f>
        <v>1.1777052238805969E-2</v>
      </c>
      <c r="H3">
        <f>'USDOE data'!$B$8</f>
        <v>1.1777052238805969E-2</v>
      </c>
      <c r="I3">
        <f>'USDOE data'!$B$8</f>
        <v>1.1777052238805969E-2</v>
      </c>
      <c r="J3">
        <f>'USDOE data'!$B$8</f>
        <v>1.1777052238805969E-2</v>
      </c>
      <c r="K3">
        <f>'USDOE data'!$B$8</f>
        <v>1.1777052238805969E-2</v>
      </c>
      <c r="L3">
        <f>'USDOE data'!$B$8</f>
        <v>1.1777052238805969E-2</v>
      </c>
      <c r="M3">
        <f>'USDOE data'!$B$8</f>
        <v>1.1777052238805969E-2</v>
      </c>
      <c r="N3">
        <f>'USDOE data'!$B$8</f>
        <v>1.1777052238805969E-2</v>
      </c>
      <c r="O3">
        <f>'USDOE data'!$B$8</f>
        <v>1.1777052238805969E-2</v>
      </c>
      <c r="P3">
        <f>'USDOE data'!$B$8</f>
        <v>1.1777052238805969E-2</v>
      </c>
      <c r="Q3">
        <f>'USDOE data'!$B$8</f>
        <v>1.1777052238805969E-2</v>
      </c>
      <c r="R3">
        <f>'USDOE data'!$B$8</f>
        <v>1.1777052238805969E-2</v>
      </c>
      <c r="S3">
        <f>'USDOE data'!$B$8</f>
        <v>1.1777052238805969E-2</v>
      </c>
      <c r="T3">
        <f>'USDOE data'!$B$8</f>
        <v>1.1777052238805969E-2</v>
      </c>
      <c r="U3">
        <f>'USDOE data'!$B$8</f>
        <v>1.1777052238805969E-2</v>
      </c>
      <c r="V3">
        <f>'USDOE data'!$B$8</f>
        <v>1.1777052238805969E-2</v>
      </c>
      <c r="W3">
        <f>'USDOE data'!$B$8</f>
        <v>1.1777052238805969E-2</v>
      </c>
      <c r="X3">
        <f>'USDOE data'!$B$8</f>
        <v>1.1777052238805969E-2</v>
      </c>
      <c r="Y3">
        <f>'USDOE data'!$B$8</f>
        <v>1.1777052238805969E-2</v>
      </c>
      <c r="Z3">
        <f>'USDOE data'!$B$8</f>
        <v>1.1777052238805969E-2</v>
      </c>
      <c r="AA3">
        <f>'USDOE data'!$B$8</f>
        <v>1.1777052238805969E-2</v>
      </c>
      <c r="AB3">
        <f>'USDOE data'!$B$8</f>
        <v>1.1777052238805969E-2</v>
      </c>
      <c r="AC3">
        <f>'USDOE data'!$B$8</f>
        <v>1.1777052238805969E-2</v>
      </c>
      <c r="AD3">
        <f>'USDOE data'!$B$8</f>
        <v>1.1777052238805969E-2</v>
      </c>
      <c r="AE3">
        <f>'USDOE data'!$B$8</f>
        <v>1.1777052238805969E-2</v>
      </c>
      <c r="AF3">
        <f>'USDOE data'!$B$8</f>
        <v>1.1777052238805969E-2</v>
      </c>
      <c r="AG3">
        <f>'USDOE data'!$B$8</f>
        <v>1.1777052238805969E-2</v>
      </c>
      <c r="AH3">
        <f>'USDOE data'!$B$8</f>
        <v>1.1777052238805969E-2</v>
      </c>
      <c r="AI3">
        <f>'USDOE data'!$B$8</f>
        <v>1.1777052238805969E-2</v>
      </c>
      <c r="AJ3">
        <f>'USDOE data'!$B$8</f>
        <v>1.1777052238805969E-2</v>
      </c>
      <c r="AK3">
        <f>'USDOE data'!$B$8</f>
        <v>1.1777052238805969E-2</v>
      </c>
    </row>
    <row r="4" spans="1:37" x14ac:dyDescent="0.25">
      <c r="A4" t="s">
        <v>3</v>
      </c>
      <c r="B4">
        <f>'USDOE data'!$B$6</f>
        <v>0.85307835820895528</v>
      </c>
      <c r="C4">
        <f>'USDOE data'!$B$6</f>
        <v>0.85307835820895528</v>
      </c>
      <c r="D4">
        <f>'USDOE data'!$B$6</f>
        <v>0.85307835820895528</v>
      </c>
      <c r="E4">
        <f>'USDOE data'!$B$6</f>
        <v>0.85307835820895528</v>
      </c>
      <c r="F4">
        <f>'USDOE data'!$B$6</f>
        <v>0.85307835820895528</v>
      </c>
      <c r="G4">
        <f>'USDOE data'!$B$6</f>
        <v>0.85307835820895528</v>
      </c>
      <c r="H4">
        <f>'USDOE data'!$B$6</f>
        <v>0.85307835820895528</v>
      </c>
      <c r="I4">
        <f>'USDOE data'!$B$6</f>
        <v>0.85307835820895528</v>
      </c>
      <c r="J4">
        <f>'USDOE data'!$B$6</f>
        <v>0.85307835820895528</v>
      </c>
      <c r="K4">
        <f>'USDOE data'!$B$6</f>
        <v>0.85307835820895528</v>
      </c>
      <c r="L4">
        <f>'USDOE data'!$B$6</f>
        <v>0.85307835820895528</v>
      </c>
      <c r="M4">
        <f>'USDOE data'!$B$6</f>
        <v>0.85307835820895528</v>
      </c>
      <c r="N4">
        <f>'USDOE data'!$B$6</f>
        <v>0.85307835820895528</v>
      </c>
      <c r="O4">
        <f>'USDOE data'!$B$6</f>
        <v>0.85307835820895528</v>
      </c>
      <c r="P4">
        <f>'USDOE data'!$B$6</f>
        <v>0.85307835820895528</v>
      </c>
      <c r="Q4">
        <f>'USDOE data'!$B$6</f>
        <v>0.85307835820895528</v>
      </c>
      <c r="R4">
        <f>'USDOE data'!$B$6</f>
        <v>0.85307835820895528</v>
      </c>
      <c r="S4">
        <f>'USDOE data'!$B$6</f>
        <v>0.85307835820895528</v>
      </c>
      <c r="T4">
        <f>'USDOE data'!$B$6</f>
        <v>0.85307835820895528</v>
      </c>
      <c r="U4">
        <f>'USDOE data'!$B$6</f>
        <v>0.85307835820895528</v>
      </c>
      <c r="V4">
        <f>'USDOE data'!$B$6</f>
        <v>0.85307835820895528</v>
      </c>
      <c r="W4">
        <f>'USDOE data'!$B$6</f>
        <v>0.85307835820895528</v>
      </c>
      <c r="X4">
        <f>'USDOE data'!$B$6</f>
        <v>0.85307835820895528</v>
      </c>
      <c r="Y4">
        <f>'USDOE data'!$B$6</f>
        <v>0.85307835820895528</v>
      </c>
      <c r="Z4">
        <f>'USDOE data'!$B$6</f>
        <v>0.85307835820895528</v>
      </c>
      <c r="AA4">
        <f>'USDOE data'!$B$6</f>
        <v>0.85307835820895528</v>
      </c>
      <c r="AB4">
        <f>'USDOE data'!$B$6</f>
        <v>0.85307835820895528</v>
      </c>
      <c r="AC4">
        <f>'USDOE data'!$B$6</f>
        <v>0.85307835820895528</v>
      </c>
      <c r="AD4">
        <f>'USDOE data'!$B$6</f>
        <v>0.85307835820895528</v>
      </c>
      <c r="AE4">
        <f>'USDOE data'!$B$6</f>
        <v>0.85307835820895528</v>
      </c>
      <c r="AF4">
        <f>'USDOE data'!$B$6</f>
        <v>0.85307835820895528</v>
      </c>
      <c r="AG4">
        <f>'USDOE data'!$B$6</f>
        <v>0.85307835820895528</v>
      </c>
      <c r="AH4">
        <f>'USDOE data'!$B$6</f>
        <v>0.85307835820895528</v>
      </c>
      <c r="AI4">
        <f>'USDOE data'!$B$6</f>
        <v>0.85307835820895528</v>
      </c>
      <c r="AJ4">
        <f>'USDOE data'!$B$6</f>
        <v>0.85307835820895528</v>
      </c>
      <c r="AK4">
        <f>'USDOE data'!$B$6</f>
        <v>0.85307835820895528</v>
      </c>
    </row>
    <row r="5" spans="1:37" x14ac:dyDescent="0.25">
      <c r="A5" t="s">
        <v>4</v>
      </c>
      <c r="B5">
        <f>'USDOE data'!$B$7</f>
        <v>0.13327891791044777</v>
      </c>
      <c r="C5">
        <f>'USDOE data'!$B$7</f>
        <v>0.13327891791044777</v>
      </c>
      <c r="D5">
        <f>'USDOE data'!$B$7</f>
        <v>0.13327891791044777</v>
      </c>
      <c r="E5">
        <f>'USDOE data'!$B$7</f>
        <v>0.13327891791044777</v>
      </c>
      <c r="F5">
        <f>'USDOE data'!$B$7</f>
        <v>0.13327891791044777</v>
      </c>
      <c r="G5">
        <f>'USDOE data'!$B$7</f>
        <v>0.13327891791044777</v>
      </c>
      <c r="H5">
        <f>'USDOE data'!$B$7</f>
        <v>0.13327891791044777</v>
      </c>
      <c r="I5">
        <f>'USDOE data'!$B$7</f>
        <v>0.13327891791044777</v>
      </c>
      <c r="J5">
        <f>'USDOE data'!$B$7</f>
        <v>0.13327891791044777</v>
      </c>
      <c r="K5">
        <f>'USDOE data'!$B$7</f>
        <v>0.13327891791044777</v>
      </c>
      <c r="L5">
        <f>'USDOE data'!$B$7</f>
        <v>0.13327891791044777</v>
      </c>
      <c r="M5">
        <f>'USDOE data'!$B$7</f>
        <v>0.13327891791044777</v>
      </c>
      <c r="N5">
        <f>'USDOE data'!$B$7</f>
        <v>0.13327891791044777</v>
      </c>
      <c r="O5">
        <f>'USDOE data'!$B$7</f>
        <v>0.13327891791044777</v>
      </c>
      <c r="P5">
        <f>'USDOE data'!$B$7</f>
        <v>0.13327891791044777</v>
      </c>
      <c r="Q5">
        <f>'USDOE data'!$B$7</f>
        <v>0.13327891791044777</v>
      </c>
      <c r="R5">
        <f>'USDOE data'!$B$7</f>
        <v>0.13327891791044777</v>
      </c>
      <c r="S5">
        <f>'USDOE data'!$B$7</f>
        <v>0.13327891791044777</v>
      </c>
      <c r="T5">
        <f>'USDOE data'!$B$7</f>
        <v>0.13327891791044777</v>
      </c>
      <c r="U5">
        <f>'USDOE data'!$B$7</f>
        <v>0.13327891791044777</v>
      </c>
      <c r="V5">
        <f>'USDOE data'!$B$7</f>
        <v>0.13327891791044777</v>
      </c>
      <c r="W5">
        <f>'USDOE data'!$B$7</f>
        <v>0.13327891791044777</v>
      </c>
      <c r="X5">
        <f>'USDOE data'!$B$7</f>
        <v>0.13327891791044777</v>
      </c>
      <c r="Y5">
        <f>'USDOE data'!$B$7</f>
        <v>0.13327891791044777</v>
      </c>
      <c r="Z5">
        <f>'USDOE data'!$B$7</f>
        <v>0.13327891791044777</v>
      </c>
      <c r="AA5">
        <f>'USDOE data'!$B$7</f>
        <v>0.13327891791044777</v>
      </c>
      <c r="AB5">
        <f>'USDOE data'!$B$7</f>
        <v>0.13327891791044777</v>
      </c>
      <c r="AC5">
        <f>'USDOE data'!$B$7</f>
        <v>0.13327891791044777</v>
      </c>
      <c r="AD5">
        <f>'USDOE data'!$B$7</f>
        <v>0.13327891791044777</v>
      </c>
      <c r="AE5">
        <f>'USDOE data'!$B$7</f>
        <v>0.13327891791044777</v>
      </c>
      <c r="AF5">
        <f>'USDOE data'!$B$7</f>
        <v>0.13327891791044777</v>
      </c>
      <c r="AG5">
        <f>'USDOE data'!$B$7</f>
        <v>0.13327891791044777</v>
      </c>
      <c r="AH5">
        <f>'USDOE data'!$B$7</f>
        <v>0.13327891791044777</v>
      </c>
      <c r="AI5">
        <f>'USDOE data'!$B$7</f>
        <v>0.13327891791044777</v>
      </c>
      <c r="AJ5">
        <f>'USDOE data'!$B$7</f>
        <v>0.13327891791044777</v>
      </c>
      <c r="AK5">
        <f>'USDOE data'!$B$7</f>
        <v>0.13327891791044777</v>
      </c>
    </row>
    <row r="6" spans="1:37" x14ac:dyDescent="0.25">
      <c r="A6" t="s">
        <v>5</v>
      </c>
      <c r="B6">
        <f>'USDOE data'!$B$9</f>
        <v>1.8656716417910447E-3</v>
      </c>
      <c r="C6">
        <f>'USDOE data'!$B$9</f>
        <v>1.8656716417910447E-3</v>
      </c>
      <c r="D6">
        <f>'USDOE data'!$B$9</f>
        <v>1.8656716417910447E-3</v>
      </c>
      <c r="E6">
        <f>'USDOE data'!$B$9</f>
        <v>1.8656716417910447E-3</v>
      </c>
      <c r="F6">
        <f>'USDOE data'!$B$9</f>
        <v>1.8656716417910447E-3</v>
      </c>
      <c r="G6">
        <f>'USDOE data'!$B$9</f>
        <v>1.8656716417910447E-3</v>
      </c>
      <c r="H6">
        <f>'USDOE data'!$B$9</f>
        <v>1.8656716417910447E-3</v>
      </c>
      <c r="I6">
        <f>'USDOE data'!$B$9</f>
        <v>1.8656716417910447E-3</v>
      </c>
      <c r="J6">
        <f>'USDOE data'!$B$9</f>
        <v>1.8656716417910447E-3</v>
      </c>
      <c r="K6">
        <f>'USDOE data'!$B$9</f>
        <v>1.8656716417910447E-3</v>
      </c>
      <c r="L6">
        <f>'USDOE data'!$B$9</f>
        <v>1.8656716417910447E-3</v>
      </c>
      <c r="M6">
        <f>'USDOE data'!$B$9</f>
        <v>1.8656716417910447E-3</v>
      </c>
      <c r="N6">
        <f>'USDOE data'!$B$9</f>
        <v>1.8656716417910447E-3</v>
      </c>
      <c r="O6">
        <f>'USDOE data'!$B$9</f>
        <v>1.8656716417910447E-3</v>
      </c>
      <c r="P6">
        <f>'USDOE data'!$B$9</f>
        <v>1.8656716417910447E-3</v>
      </c>
      <c r="Q6">
        <f>'USDOE data'!$B$9</f>
        <v>1.8656716417910447E-3</v>
      </c>
      <c r="R6">
        <f>'USDOE data'!$B$9</f>
        <v>1.8656716417910447E-3</v>
      </c>
      <c r="S6">
        <f>'USDOE data'!$B$9</f>
        <v>1.8656716417910447E-3</v>
      </c>
      <c r="T6">
        <f>'USDOE data'!$B$9</f>
        <v>1.8656716417910447E-3</v>
      </c>
      <c r="U6">
        <f>'USDOE data'!$B$9</f>
        <v>1.8656716417910447E-3</v>
      </c>
      <c r="V6">
        <f>'USDOE data'!$B$9</f>
        <v>1.8656716417910447E-3</v>
      </c>
      <c r="W6">
        <f>'USDOE data'!$B$9</f>
        <v>1.8656716417910447E-3</v>
      </c>
      <c r="X6">
        <f>'USDOE data'!$B$9</f>
        <v>1.8656716417910447E-3</v>
      </c>
      <c r="Y6">
        <f>'USDOE data'!$B$9</f>
        <v>1.8656716417910447E-3</v>
      </c>
      <c r="Z6">
        <f>'USDOE data'!$B$9</f>
        <v>1.8656716417910447E-3</v>
      </c>
      <c r="AA6">
        <f>'USDOE data'!$B$9</f>
        <v>1.8656716417910447E-3</v>
      </c>
      <c r="AB6">
        <f>'USDOE data'!$B$9</f>
        <v>1.8656716417910447E-3</v>
      </c>
      <c r="AC6">
        <f>'USDOE data'!$B$9</f>
        <v>1.8656716417910447E-3</v>
      </c>
      <c r="AD6">
        <f>'USDOE data'!$B$9</f>
        <v>1.8656716417910447E-3</v>
      </c>
      <c r="AE6">
        <f>'USDOE data'!$B$9</f>
        <v>1.8656716417910447E-3</v>
      </c>
      <c r="AF6">
        <f>'USDOE data'!$B$9</f>
        <v>1.8656716417910447E-3</v>
      </c>
      <c r="AG6">
        <f>'USDOE data'!$B$9</f>
        <v>1.8656716417910447E-3</v>
      </c>
      <c r="AH6">
        <f>'USDOE data'!$B$9</f>
        <v>1.8656716417910447E-3</v>
      </c>
      <c r="AI6">
        <f>'USDOE data'!$B$9</f>
        <v>1.8656716417910447E-3</v>
      </c>
      <c r="AJ6">
        <f>'USDOE data'!$B$9</f>
        <v>1.8656716417910447E-3</v>
      </c>
      <c r="AK6">
        <f>'USDOE data'!$B$9</f>
        <v>1.8656716417910447E-3</v>
      </c>
    </row>
    <row r="7" spans="1:3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USDOE data</vt:lpstr>
      <vt:lpstr>BFoHPbF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2015-06-17T00:26:08Z</dcterms:created>
  <dcterms:modified xsi:type="dcterms:W3CDTF">2020-01-11T03:41:41Z</dcterms:modified>
</cp:coreProperties>
</file>